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11-13-139F" sheetId="1" r:id="rId1"/>
  </sheets>
  <definedNames>
    <definedName name="_xlnm.Print_Titles" localSheetId="0">'T11-13-139F'!$2:$3</definedName>
  </definedNames>
  <calcPr fullCalcOnLoad="1"/>
</workbook>
</file>

<file path=xl/sharedStrings.xml><?xml version="1.0" encoding="utf-8"?>
<sst xmlns="http://schemas.openxmlformats.org/spreadsheetml/2006/main" count="266" uniqueCount="181">
  <si>
    <t>場長</t>
  </si>
  <si>
    <t>合計</t>
  </si>
  <si>
    <t>事務雇</t>
  </si>
  <si>
    <t>-</t>
  </si>
  <si>
    <t>円</t>
  </si>
  <si>
    <t>属判任</t>
  </si>
  <si>
    <t>計</t>
  </si>
  <si>
    <t>事務雇</t>
  </si>
  <si>
    <t>合計</t>
  </si>
  <si>
    <t>内務部</t>
  </si>
  <si>
    <t>理事官</t>
  </si>
  <si>
    <t>奏任高等官５等</t>
  </si>
  <si>
    <t>同　　　　　  ６等</t>
  </si>
  <si>
    <t>奏任高等官４等</t>
  </si>
  <si>
    <t>同　　　　　  ５等</t>
  </si>
  <si>
    <t>同　　　　　  ６等</t>
  </si>
  <si>
    <t>５級俸</t>
  </si>
  <si>
    <t>４級俸</t>
  </si>
  <si>
    <t>６級俸</t>
  </si>
  <si>
    <t>計</t>
  </si>
  <si>
    <t>５級俸</t>
  </si>
  <si>
    <t>７級俸</t>
  </si>
  <si>
    <t>計</t>
  </si>
  <si>
    <t>国費</t>
  </si>
  <si>
    <t>県費</t>
  </si>
  <si>
    <t>国費</t>
  </si>
  <si>
    <t>×</t>
  </si>
  <si>
    <t>-</t>
  </si>
  <si>
    <t>計</t>
  </si>
  <si>
    <t>×</t>
  </si>
  <si>
    <t>-</t>
  </si>
  <si>
    <t>所長</t>
  </si>
  <si>
    <t>技手</t>
  </si>
  <si>
    <t>書記</t>
  </si>
  <si>
    <t>合計</t>
  </si>
  <si>
    <t>所長</t>
  </si>
  <si>
    <t>技師</t>
  </si>
  <si>
    <t>合計</t>
  </si>
  <si>
    <t>高等官</t>
  </si>
  <si>
    <t>名誉職</t>
  </si>
  <si>
    <t>総計</t>
  </si>
  <si>
    <t>大正１１年末日現在</t>
  </si>
  <si>
    <t>県書記</t>
  </si>
  <si>
    <t>場長</t>
  </si>
  <si>
    <t>産業技師</t>
  </si>
  <si>
    <t>官公吏職員及文書</t>
  </si>
  <si>
    <t>館長（嘱托）</t>
  </si>
  <si>
    <t>種別</t>
  </si>
  <si>
    <t>人員</t>
  </si>
  <si>
    <t>俸給年額</t>
  </si>
  <si>
    <t>知事官房</t>
  </si>
  <si>
    <t>知事勅任高等官２等</t>
  </si>
  <si>
    <t>６級俸</t>
  </si>
  <si>
    <t>７級俸</t>
  </si>
  <si>
    <t>６０円</t>
  </si>
  <si>
    <t>９級俸</t>
  </si>
  <si>
    <t>内務部長奏任高等官３等</t>
  </si>
  <si>
    <t>同　　　　　  ８等</t>
  </si>
  <si>
    <t>計</t>
  </si>
  <si>
    <t>技師</t>
  </si>
  <si>
    <t>産業技師奏任待遇</t>
  </si>
  <si>
    <t>同</t>
  </si>
  <si>
    <t>道路技師奏任待遇</t>
  </si>
  <si>
    <t>土木技師奏任待遇</t>
  </si>
  <si>
    <t>産業主事奏任待遇</t>
  </si>
  <si>
    <t>３級俸</t>
  </si>
  <si>
    <t>４級俸</t>
  </si>
  <si>
    <t>７０円</t>
  </si>
  <si>
    <t>１０級俸</t>
  </si>
  <si>
    <t>１１級俸</t>
  </si>
  <si>
    <t>視学判任</t>
  </si>
  <si>
    <t>２級俸</t>
  </si>
  <si>
    <t>×</t>
  </si>
  <si>
    <t>-</t>
  </si>
  <si>
    <t>計</t>
  </si>
  <si>
    <t>×</t>
  </si>
  <si>
    <t>-</t>
  </si>
  <si>
    <t>技手判任</t>
  </si>
  <si>
    <t>９級俸</t>
  </si>
  <si>
    <t>２円</t>
  </si>
  <si>
    <t>１円</t>
  </si>
  <si>
    <t>内務部</t>
  </si>
  <si>
    <t>産業技手判任待遇</t>
  </si>
  <si>
    <t>産業主事補判任待遇</t>
  </si>
  <si>
    <t>土木技手判任待遇</t>
  </si>
  <si>
    <t>×</t>
  </si>
  <si>
    <t>-</t>
  </si>
  <si>
    <t>道路技手判任待遇</t>
  </si>
  <si>
    <t>土木書記判任待遇</t>
  </si>
  <si>
    <t>道路書記判任待遇</t>
  </si>
  <si>
    <t>土木工手</t>
  </si>
  <si>
    <t>社会教育主事</t>
  </si>
  <si>
    <t>学校衛生主事</t>
  </si>
  <si>
    <t>県税調査員</t>
  </si>
  <si>
    <t>災害事務調査員</t>
  </si>
  <si>
    <t>河川管理員</t>
  </si>
  <si>
    <t>県史編纂員</t>
  </si>
  <si>
    <t>技術雇</t>
  </si>
  <si>
    <t>警察部（警察署及同分署を含む）</t>
  </si>
  <si>
    <t>警察部長奏任高等官５等</t>
  </si>
  <si>
    <t>警視奏任高等官８等</t>
  </si>
  <si>
    <t>技師奏任高等官５等</t>
  </si>
  <si>
    <t>技師奏任高等官６等</t>
  </si>
  <si>
    <t>技師奏任高等官７等</t>
  </si>
  <si>
    <t>衛生技師（奏任待遇）</t>
  </si>
  <si>
    <t>防疲医（奏任待遇）</t>
  </si>
  <si>
    <t>警部判任</t>
  </si>
  <si>
    <t>３級俸</t>
  </si>
  <si>
    <t>警部補判任</t>
  </si>
  <si>
    <t>６５円</t>
  </si>
  <si>
    <t>６０円</t>
  </si>
  <si>
    <t>５８円</t>
  </si>
  <si>
    <t>５３円</t>
  </si>
  <si>
    <t>５２円</t>
  </si>
  <si>
    <t>５１円</t>
  </si>
  <si>
    <t>５０円</t>
  </si>
  <si>
    <t>４８円</t>
  </si>
  <si>
    <t>４７円</t>
  </si>
  <si>
    <t>４６円</t>
  </si>
  <si>
    <t>４５円</t>
  </si>
  <si>
    <t>４０円</t>
  </si>
  <si>
    <t>技手（判任）</t>
  </si>
  <si>
    <t>８級俸</t>
  </si>
  <si>
    <t>１０円</t>
  </si>
  <si>
    <t>５円</t>
  </si>
  <si>
    <t>１円</t>
  </si>
  <si>
    <t>属（判任）</t>
  </si>
  <si>
    <t>×</t>
  </si>
  <si>
    <t>-</t>
  </si>
  <si>
    <t>警察医（判任待遇）</t>
  </si>
  <si>
    <t>防疫医（判任待遇）</t>
  </si>
  <si>
    <t>防生監吏（判任待遇）</t>
  </si>
  <si>
    <t>衛生技手（判任待遇）</t>
  </si>
  <si>
    <t>×</t>
  </si>
  <si>
    <t>-</t>
  </si>
  <si>
    <t>警察薬剤師</t>
  </si>
  <si>
    <t>保健衛生技師</t>
  </si>
  <si>
    <t>警察技師</t>
  </si>
  <si>
    <t>警察技手</t>
  </si>
  <si>
    <t>保健衛生書記</t>
  </si>
  <si>
    <t>巡査</t>
  </si>
  <si>
    <t>農事試験場</t>
  </si>
  <si>
    <t>×</t>
  </si>
  <si>
    <t>-</t>
  </si>
  <si>
    <t>産業技手</t>
  </si>
  <si>
    <t>産業主事補</t>
  </si>
  <si>
    <t>産業主事補心得</t>
  </si>
  <si>
    <t>水産試験場</t>
  </si>
  <si>
    <t>産業技師</t>
  </si>
  <si>
    <t>測候所</t>
  </si>
  <si>
    <t>技師</t>
  </si>
  <si>
    <t>技手心得</t>
  </si>
  <si>
    <t>書記</t>
  </si>
  <si>
    <t>合計</t>
  </si>
  <si>
    <t>水力電気
事務所</t>
  </si>
  <si>
    <t>技手</t>
  </si>
  <si>
    <t>商品
陳列所</t>
  </si>
  <si>
    <t>産業主事</t>
  </si>
  <si>
    <t>産業主事補</t>
  </si>
  <si>
    <t>蚕業取締所</t>
  </si>
  <si>
    <t>産業技師</t>
  </si>
  <si>
    <t>産業主事補</t>
  </si>
  <si>
    <t>蚕業技手</t>
  </si>
  <si>
    <t>蚕業取締吏員</t>
  </si>
  <si>
    <t>蚕業試験場</t>
  </si>
  <si>
    <t>産業技手</t>
  </si>
  <si>
    <t>県立
図書館</t>
  </si>
  <si>
    <t>司書</t>
  </si>
  <si>
    <t>書記</t>
  </si>
  <si>
    <t>県立病院</t>
  </si>
  <si>
    <t>院長</t>
  </si>
  <si>
    <t>×</t>
  </si>
  <si>
    <t>-</t>
  </si>
  <si>
    <t>医員</t>
  </si>
  <si>
    <t>×</t>
  </si>
  <si>
    <t>-</t>
  </si>
  <si>
    <t>県参事会員</t>
  </si>
  <si>
    <t>-</t>
  </si>
  <si>
    <t>備考  １  ×印は兼務に係るものなり</t>
  </si>
  <si>
    <t xml:space="preserve">         ２  同１人にして２種以上の職名を帯ふ者（兼務に
             あらすして）は其の職名に依り各１人として計算
             せり次表また同し</t>
  </si>
  <si>
    <t>第１３９　県官公吏、職員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</si>
</sst>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 vertical="center" textRotation="255"/>
    </xf>
    <xf numFmtId="0" fontId="1" fillId="0" borderId="24" xfId="0" applyNumberFormat="1" applyFont="1" applyBorder="1" applyAlignment="1">
      <alignment horizontal="center" vertical="center" textRotation="255"/>
    </xf>
    <xf numFmtId="0" fontId="1" fillId="0" borderId="25" xfId="0" applyNumberFormat="1" applyFont="1" applyBorder="1" applyAlignment="1">
      <alignment horizontal="center" vertical="center" textRotation="255"/>
    </xf>
    <xf numFmtId="0" fontId="1" fillId="0" borderId="5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 textRotation="255" wrapText="1"/>
    </xf>
    <xf numFmtId="0" fontId="1" fillId="0" borderId="25" xfId="0" applyNumberFormat="1" applyFont="1" applyBorder="1" applyAlignment="1">
      <alignment horizontal="center" vertical="center" textRotation="255" wrapText="1"/>
    </xf>
    <xf numFmtId="0" fontId="1" fillId="0" borderId="23" xfId="0" applyNumberFormat="1" applyFont="1" applyBorder="1" applyAlignment="1">
      <alignment horizontal="center" vertical="center" textRotation="255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horizontal="left" wrapText="1"/>
    </xf>
    <xf numFmtId="0" fontId="1" fillId="0" borderId="30" xfId="0" applyNumberFormat="1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3.875" style="8" customWidth="1"/>
    <col min="2" max="2" width="7.875" style="8" customWidth="1"/>
    <col min="3" max="3" width="10.875" style="8" customWidth="1"/>
    <col min="4" max="4" width="2.125" style="1" customWidth="1"/>
    <col min="5" max="5" width="17.625" style="1" customWidth="1"/>
    <col min="6" max="6" width="17.25390625" style="1" customWidth="1"/>
    <col min="7" max="16384" width="9.125" style="1" customWidth="1"/>
  </cols>
  <sheetData>
    <row r="1" spans="1:6" s="6" customFormat="1" ht="12" customHeight="1">
      <c r="A1" s="6" t="s">
        <v>45</v>
      </c>
      <c r="D1" s="73" t="s">
        <v>180</v>
      </c>
      <c r="E1" s="73"/>
      <c r="F1" s="18" t="s">
        <v>41</v>
      </c>
    </row>
    <row r="2" spans="1:6" s="8" customFormat="1" ht="10.5" customHeight="1">
      <c r="A2" s="34" t="s">
        <v>47</v>
      </c>
      <c r="B2" s="35"/>
      <c r="C2" s="36"/>
      <c r="D2" s="49" t="s">
        <v>48</v>
      </c>
      <c r="E2" s="50"/>
      <c r="F2" s="7" t="s">
        <v>49</v>
      </c>
    </row>
    <row r="3" spans="1:6" s="8" customFormat="1" ht="10.5" customHeight="1">
      <c r="A3" s="37"/>
      <c r="B3" s="38"/>
      <c r="C3" s="39"/>
      <c r="D3" s="51"/>
      <c r="E3" s="52"/>
      <c r="F3" s="9" t="s">
        <v>4</v>
      </c>
    </row>
    <row r="4" spans="1:6" ht="10.5" customHeight="1">
      <c r="A4" s="44" t="s">
        <v>50</v>
      </c>
      <c r="B4" s="42" t="s">
        <v>51</v>
      </c>
      <c r="C4" s="43"/>
      <c r="D4" s="19"/>
      <c r="E4" s="23">
        <v>1</v>
      </c>
      <c r="F4" s="24">
        <v>5200</v>
      </c>
    </row>
    <row r="5" spans="1:6" ht="10.5" customHeight="1">
      <c r="A5" s="45"/>
      <c r="B5" s="47" t="s">
        <v>5</v>
      </c>
      <c r="C5" s="12" t="s">
        <v>52</v>
      </c>
      <c r="D5" s="20"/>
      <c r="E5" s="5">
        <v>1</v>
      </c>
      <c r="F5" s="25">
        <v>900</v>
      </c>
    </row>
    <row r="6" spans="1:6" ht="10.5" customHeight="1">
      <c r="A6" s="45"/>
      <c r="B6" s="47"/>
      <c r="C6" s="12" t="s">
        <v>53</v>
      </c>
      <c r="D6" s="20"/>
      <c r="E6" s="5">
        <v>1</v>
      </c>
      <c r="F6" s="25">
        <v>780</v>
      </c>
    </row>
    <row r="7" spans="1:6" ht="10.5" customHeight="1">
      <c r="A7" s="45"/>
      <c r="B7" s="47"/>
      <c r="C7" s="12" t="s">
        <v>54</v>
      </c>
      <c r="D7" s="20"/>
      <c r="E7" s="5">
        <v>2</v>
      </c>
      <c r="F7" s="25">
        <v>1440</v>
      </c>
    </row>
    <row r="8" spans="1:6" ht="10.5" customHeight="1">
      <c r="A8" s="45"/>
      <c r="B8" s="47"/>
      <c r="C8" s="12" t="s">
        <v>55</v>
      </c>
      <c r="D8" s="20"/>
      <c r="E8" s="5">
        <v>1</v>
      </c>
      <c r="F8" s="25">
        <v>600</v>
      </c>
    </row>
    <row r="9" spans="1:6" ht="10.5" customHeight="1">
      <c r="A9" s="45"/>
      <c r="B9" s="47"/>
      <c r="C9" s="12" t="s">
        <v>19</v>
      </c>
      <c r="D9" s="20"/>
      <c r="E9" s="5">
        <f>SUM(E5:E8)</f>
        <v>5</v>
      </c>
      <c r="F9" s="25">
        <v>3820</v>
      </c>
    </row>
    <row r="10" spans="1:6" ht="10.5" customHeight="1">
      <c r="A10" s="45"/>
      <c r="B10" s="40" t="s">
        <v>7</v>
      </c>
      <c r="C10" s="41"/>
      <c r="D10" s="20"/>
      <c r="E10" s="5">
        <v>7</v>
      </c>
      <c r="F10" s="25">
        <v>2148</v>
      </c>
    </row>
    <row r="11" spans="1:6" ht="10.5" customHeight="1">
      <c r="A11" s="46"/>
      <c r="B11" s="65" t="s">
        <v>8</v>
      </c>
      <c r="C11" s="66"/>
      <c r="D11" s="29"/>
      <c r="E11" s="30">
        <f>SUM(E4,E9,E10)</f>
        <v>13</v>
      </c>
      <c r="F11" s="3">
        <f>SUM(F4,F9,F10)</f>
        <v>11168</v>
      </c>
    </row>
    <row r="12" spans="1:6" ht="10.5" customHeight="1">
      <c r="A12" s="44" t="s">
        <v>9</v>
      </c>
      <c r="B12" s="42" t="s">
        <v>56</v>
      </c>
      <c r="C12" s="43"/>
      <c r="D12" s="19"/>
      <c r="E12" s="23">
        <v>1</v>
      </c>
      <c r="F12" s="24">
        <v>3800</v>
      </c>
    </row>
    <row r="13" spans="1:6" ht="10.5" customHeight="1">
      <c r="A13" s="67"/>
      <c r="B13" s="47" t="s">
        <v>10</v>
      </c>
      <c r="C13" s="12" t="s">
        <v>11</v>
      </c>
      <c r="D13" s="20"/>
      <c r="E13" s="5">
        <v>1</v>
      </c>
      <c r="F13" s="25">
        <v>2200</v>
      </c>
    </row>
    <row r="14" spans="1:6" ht="10.5" customHeight="1">
      <c r="A14" s="67"/>
      <c r="B14" s="47"/>
      <c r="C14" s="12" t="s">
        <v>12</v>
      </c>
      <c r="D14" s="20"/>
      <c r="E14" s="5">
        <v>1</v>
      </c>
      <c r="F14" s="25">
        <v>2000</v>
      </c>
    </row>
    <row r="15" spans="1:6" ht="10.5" customHeight="1">
      <c r="A15" s="67"/>
      <c r="B15" s="47"/>
      <c r="C15" s="12" t="s">
        <v>57</v>
      </c>
      <c r="D15" s="20"/>
      <c r="E15" s="5">
        <v>1</v>
      </c>
      <c r="F15" s="25">
        <v>1300</v>
      </c>
    </row>
    <row r="16" spans="1:6" ht="10.5" customHeight="1">
      <c r="A16" s="67"/>
      <c r="B16" s="47"/>
      <c r="C16" s="12" t="s">
        <v>58</v>
      </c>
      <c r="D16" s="20"/>
      <c r="E16" s="5">
        <f>SUM(E13:E15)</f>
        <v>3</v>
      </c>
      <c r="F16" s="25">
        <f>SUM(F13:F15)</f>
        <v>5500</v>
      </c>
    </row>
    <row r="17" spans="1:6" ht="10.5" customHeight="1">
      <c r="A17" s="67"/>
      <c r="B17" s="47" t="s">
        <v>59</v>
      </c>
      <c r="C17" s="12" t="s">
        <v>13</v>
      </c>
      <c r="D17" s="20"/>
      <c r="E17" s="5">
        <v>2</v>
      </c>
      <c r="F17" s="25">
        <v>3160</v>
      </c>
    </row>
    <row r="18" spans="1:6" ht="10.5" customHeight="1">
      <c r="A18" s="67"/>
      <c r="B18" s="47"/>
      <c r="C18" s="12" t="s">
        <v>14</v>
      </c>
      <c r="D18" s="20"/>
      <c r="E18" s="5">
        <v>1</v>
      </c>
      <c r="F18" s="25">
        <v>2000</v>
      </c>
    </row>
    <row r="19" spans="1:6" ht="10.5" customHeight="1">
      <c r="A19" s="67"/>
      <c r="B19" s="47"/>
      <c r="C19" s="12" t="s">
        <v>15</v>
      </c>
      <c r="D19" s="20"/>
      <c r="E19" s="5">
        <v>6</v>
      </c>
      <c r="F19" s="25">
        <v>4910</v>
      </c>
    </row>
    <row r="20" spans="1:6" ht="10.5" customHeight="1">
      <c r="A20" s="67"/>
      <c r="B20" s="47"/>
      <c r="C20" s="12" t="s">
        <v>58</v>
      </c>
      <c r="D20" s="20"/>
      <c r="E20" s="5">
        <f>SUM(E17:E19)</f>
        <v>9</v>
      </c>
      <c r="F20" s="25">
        <f>SUM(F17:F19)</f>
        <v>10070</v>
      </c>
    </row>
    <row r="21" spans="1:6" ht="10.5" customHeight="1">
      <c r="A21" s="67"/>
      <c r="B21" s="40" t="s">
        <v>60</v>
      </c>
      <c r="C21" s="41"/>
      <c r="D21" s="20"/>
      <c r="E21" s="5">
        <v>1</v>
      </c>
      <c r="F21" s="25">
        <v>3100</v>
      </c>
    </row>
    <row r="22" spans="1:6" ht="10.5" customHeight="1">
      <c r="A22" s="67"/>
      <c r="B22" s="11" t="s">
        <v>61</v>
      </c>
      <c r="C22" s="12"/>
      <c r="D22" s="20"/>
      <c r="E22" s="5">
        <v>1</v>
      </c>
      <c r="F22" s="25">
        <v>2400</v>
      </c>
    </row>
    <row r="23" spans="1:6" ht="10.5" customHeight="1">
      <c r="A23" s="67"/>
      <c r="B23" s="11" t="s">
        <v>61</v>
      </c>
      <c r="C23" s="12"/>
      <c r="D23" s="20"/>
      <c r="E23" s="5">
        <v>1</v>
      </c>
      <c r="F23" s="25">
        <v>1600</v>
      </c>
    </row>
    <row r="24" spans="1:6" ht="10.5" customHeight="1">
      <c r="A24" s="67"/>
      <c r="B24" s="11" t="s">
        <v>61</v>
      </c>
      <c r="C24" s="12"/>
      <c r="D24" s="20"/>
      <c r="E24" s="5">
        <v>1</v>
      </c>
      <c r="F24" s="25">
        <v>1500</v>
      </c>
    </row>
    <row r="25" spans="1:6" ht="10.5" customHeight="1">
      <c r="A25" s="67"/>
      <c r="B25" s="11" t="s">
        <v>61</v>
      </c>
      <c r="C25" s="12"/>
      <c r="D25" s="20"/>
      <c r="E25" s="5">
        <v>4</v>
      </c>
      <c r="F25" s="25">
        <v>5600</v>
      </c>
    </row>
    <row r="26" spans="1:6" ht="10.5" customHeight="1">
      <c r="A26" s="67"/>
      <c r="B26" s="11" t="s">
        <v>61</v>
      </c>
      <c r="C26" s="12"/>
      <c r="D26" s="20"/>
      <c r="E26" s="5">
        <v>1</v>
      </c>
      <c r="F26" s="25">
        <v>30</v>
      </c>
    </row>
    <row r="27" spans="1:6" ht="10.5" customHeight="1">
      <c r="A27" s="67"/>
      <c r="B27" s="40" t="s">
        <v>62</v>
      </c>
      <c r="C27" s="41"/>
      <c r="D27" s="20"/>
      <c r="E27" s="5">
        <v>2</v>
      </c>
      <c r="F27" s="25">
        <v>3600</v>
      </c>
    </row>
    <row r="28" spans="1:6" ht="10.5" customHeight="1">
      <c r="A28" s="67"/>
      <c r="B28" s="40" t="s">
        <v>63</v>
      </c>
      <c r="C28" s="41"/>
      <c r="D28" s="20"/>
      <c r="E28" s="5">
        <v>2</v>
      </c>
      <c r="F28" s="25">
        <v>3600</v>
      </c>
    </row>
    <row r="29" spans="1:6" ht="10.5" customHeight="1">
      <c r="A29" s="67"/>
      <c r="B29" s="11" t="s">
        <v>64</v>
      </c>
      <c r="C29" s="12"/>
      <c r="D29" s="20"/>
      <c r="E29" s="5">
        <v>1</v>
      </c>
      <c r="F29" s="25">
        <v>1600</v>
      </c>
    </row>
    <row r="30" spans="1:6" ht="10.5" customHeight="1">
      <c r="A30" s="67"/>
      <c r="B30" s="47" t="s">
        <v>5</v>
      </c>
      <c r="C30" s="12" t="s">
        <v>65</v>
      </c>
      <c r="D30" s="20"/>
      <c r="E30" s="5">
        <v>2</v>
      </c>
      <c r="F30" s="25">
        <v>2760</v>
      </c>
    </row>
    <row r="31" spans="1:6" ht="10.5" customHeight="1">
      <c r="A31" s="67"/>
      <c r="B31" s="47"/>
      <c r="C31" s="12" t="s">
        <v>66</v>
      </c>
      <c r="D31" s="20"/>
      <c r="E31" s="5">
        <v>5</v>
      </c>
      <c r="F31" s="25">
        <v>6000</v>
      </c>
    </row>
    <row r="32" spans="1:6" ht="10.5" customHeight="1">
      <c r="A32" s="67"/>
      <c r="B32" s="47"/>
      <c r="C32" s="12" t="s">
        <v>16</v>
      </c>
      <c r="D32" s="20"/>
      <c r="E32" s="5">
        <v>2</v>
      </c>
      <c r="F32" s="25">
        <v>2040</v>
      </c>
    </row>
    <row r="33" spans="1:6" ht="10.5" customHeight="1">
      <c r="A33" s="67"/>
      <c r="B33" s="47"/>
      <c r="C33" s="12" t="s">
        <v>52</v>
      </c>
      <c r="D33" s="20"/>
      <c r="E33" s="5">
        <v>13</v>
      </c>
      <c r="F33" s="25">
        <v>11700</v>
      </c>
    </row>
    <row r="34" spans="1:6" ht="10.5" customHeight="1">
      <c r="A34" s="67"/>
      <c r="B34" s="47"/>
      <c r="C34" s="12" t="s">
        <v>67</v>
      </c>
      <c r="D34" s="20"/>
      <c r="E34" s="5">
        <v>2</v>
      </c>
      <c r="F34" s="25">
        <v>1680</v>
      </c>
    </row>
    <row r="35" spans="1:6" ht="10.5" customHeight="1">
      <c r="A35" s="67"/>
      <c r="B35" s="47"/>
      <c r="C35" s="12" t="s">
        <v>53</v>
      </c>
      <c r="D35" s="20"/>
      <c r="E35" s="5">
        <v>2</v>
      </c>
      <c r="F35" s="25">
        <v>1560</v>
      </c>
    </row>
    <row r="36" spans="1:6" ht="10.5" customHeight="1">
      <c r="A36" s="67"/>
      <c r="B36" s="47"/>
      <c r="C36" s="12" t="s">
        <v>54</v>
      </c>
      <c r="D36" s="20"/>
      <c r="E36" s="5">
        <v>3</v>
      </c>
      <c r="F36" s="25">
        <v>2160</v>
      </c>
    </row>
    <row r="37" spans="1:6" ht="10.5" customHeight="1">
      <c r="A37" s="67"/>
      <c r="B37" s="47"/>
      <c r="C37" s="12" t="s">
        <v>55</v>
      </c>
      <c r="D37" s="20"/>
      <c r="E37" s="5">
        <v>3</v>
      </c>
      <c r="F37" s="25">
        <v>1800</v>
      </c>
    </row>
    <row r="38" spans="1:6" ht="10.5" customHeight="1">
      <c r="A38" s="67"/>
      <c r="B38" s="47"/>
      <c r="C38" s="12" t="s">
        <v>68</v>
      </c>
      <c r="D38" s="20"/>
      <c r="E38" s="5">
        <v>3</v>
      </c>
      <c r="F38" s="25">
        <v>1620</v>
      </c>
    </row>
    <row r="39" spans="1:6" ht="10.5" customHeight="1">
      <c r="A39" s="67"/>
      <c r="B39" s="47"/>
      <c r="C39" s="12" t="s">
        <v>69</v>
      </c>
      <c r="D39" s="20"/>
      <c r="E39" s="5">
        <v>1</v>
      </c>
      <c r="F39" s="25">
        <v>480</v>
      </c>
    </row>
    <row r="40" spans="1:6" ht="10.5" customHeight="1">
      <c r="A40" s="67"/>
      <c r="B40" s="47"/>
      <c r="C40" s="12" t="s">
        <v>28</v>
      </c>
      <c r="D40" s="20"/>
      <c r="E40" s="5">
        <f>SUM(E30:E39)</f>
        <v>36</v>
      </c>
      <c r="F40" s="25">
        <f>SUM(F30:F39)</f>
        <v>31800</v>
      </c>
    </row>
    <row r="41" spans="1:6" ht="10.5" customHeight="1">
      <c r="A41" s="67"/>
      <c r="B41" s="47" t="s">
        <v>70</v>
      </c>
      <c r="C41" s="12" t="s">
        <v>71</v>
      </c>
      <c r="D41" s="20"/>
      <c r="E41" s="5">
        <v>1</v>
      </c>
      <c r="F41" s="25">
        <v>1620</v>
      </c>
    </row>
    <row r="42" spans="1:6" ht="10.5" customHeight="1">
      <c r="A42" s="67"/>
      <c r="B42" s="47"/>
      <c r="C42" s="48" t="s">
        <v>17</v>
      </c>
      <c r="D42" s="20"/>
      <c r="E42" s="5">
        <v>1</v>
      </c>
      <c r="F42" s="25">
        <v>1200</v>
      </c>
    </row>
    <row r="43" spans="1:6" ht="10.5" customHeight="1">
      <c r="A43" s="67"/>
      <c r="B43" s="47"/>
      <c r="C43" s="48"/>
      <c r="D43" s="20" t="s">
        <v>72</v>
      </c>
      <c r="E43" s="5">
        <v>1</v>
      </c>
      <c r="F43" s="25" t="s">
        <v>73</v>
      </c>
    </row>
    <row r="44" spans="1:6" ht="10.5" customHeight="1">
      <c r="A44" s="67"/>
      <c r="B44" s="47"/>
      <c r="C44" s="48" t="s">
        <v>74</v>
      </c>
      <c r="D44" s="20"/>
      <c r="E44" s="5">
        <f>SUM(E41:E42)</f>
        <v>2</v>
      </c>
      <c r="F44" s="25">
        <f>SUM(F41:F42)</f>
        <v>2820</v>
      </c>
    </row>
    <row r="45" spans="1:6" ht="10.5" customHeight="1">
      <c r="A45" s="67"/>
      <c r="B45" s="47"/>
      <c r="C45" s="48"/>
      <c r="D45" s="20" t="s">
        <v>75</v>
      </c>
      <c r="E45" s="5">
        <f>SUM(E43)</f>
        <v>1</v>
      </c>
      <c r="F45" s="25" t="s">
        <v>76</v>
      </c>
    </row>
    <row r="46" spans="1:6" ht="10.5" customHeight="1">
      <c r="A46" s="67"/>
      <c r="B46" s="47" t="s">
        <v>77</v>
      </c>
      <c r="C46" s="12" t="s">
        <v>17</v>
      </c>
      <c r="D46" s="20"/>
      <c r="E46" s="5">
        <v>2</v>
      </c>
      <c r="F46" s="25">
        <v>2400</v>
      </c>
    </row>
    <row r="47" spans="1:6" ht="10.5" customHeight="1">
      <c r="A47" s="67"/>
      <c r="B47" s="47"/>
      <c r="C47" s="12" t="s">
        <v>20</v>
      </c>
      <c r="D47" s="20"/>
      <c r="E47" s="5">
        <v>3</v>
      </c>
      <c r="F47" s="25">
        <v>3060</v>
      </c>
    </row>
    <row r="48" spans="1:6" ht="10.5" customHeight="1">
      <c r="A48" s="67"/>
      <c r="B48" s="47"/>
      <c r="C48" s="12" t="s">
        <v>18</v>
      </c>
      <c r="D48" s="20"/>
      <c r="E48" s="5">
        <v>4</v>
      </c>
      <c r="F48" s="25">
        <v>3600</v>
      </c>
    </row>
    <row r="49" spans="1:6" ht="10.5" customHeight="1">
      <c r="A49" s="67"/>
      <c r="B49" s="47"/>
      <c r="C49" s="12" t="s">
        <v>21</v>
      </c>
      <c r="D49" s="20"/>
      <c r="E49" s="5">
        <v>3</v>
      </c>
      <c r="F49" s="25">
        <v>2340</v>
      </c>
    </row>
    <row r="50" spans="1:6" ht="10.5" customHeight="1">
      <c r="A50" s="67"/>
      <c r="B50" s="47"/>
      <c r="C50" s="12" t="s">
        <v>78</v>
      </c>
      <c r="D50" s="20"/>
      <c r="E50" s="5">
        <v>1</v>
      </c>
      <c r="F50" s="25">
        <v>600</v>
      </c>
    </row>
    <row r="51" spans="1:6" ht="10.5" customHeight="1">
      <c r="A51" s="67"/>
      <c r="B51" s="47"/>
      <c r="C51" s="12" t="s">
        <v>69</v>
      </c>
      <c r="D51" s="20"/>
      <c r="E51" s="5">
        <v>1</v>
      </c>
      <c r="F51" s="25">
        <v>480</v>
      </c>
    </row>
    <row r="52" spans="1:6" ht="10.5" customHeight="1">
      <c r="A52" s="67"/>
      <c r="B52" s="47"/>
      <c r="C52" s="12" t="s">
        <v>79</v>
      </c>
      <c r="D52" s="20"/>
      <c r="E52" s="5">
        <v>13</v>
      </c>
      <c r="F52" s="25">
        <v>312</v>
      </c>
    </row>
    <row r="53" spans="1:6" ht="10.5" customHeight="1">
      <c r="A53" s="67"/>
      <c r="B53" s="47"/>
      <c r="C53" s="12" t="s">
        <v>80</v>
      </c>
      <c r="D53" s="20"/>
      <c r="E53" s="5">
        <v>32</v>
      </c>
      <c r="F53" s="25">
        <v>384</v>
      </c>
    </row>
    <row r="54" spans="1:6" ht="10.5" customHeight="1">
      <c r="A54" s="67"/>
      <c r="B54" s="47"/>
      <c r="C54" s="12" t="s">
        <v>22</v>
      </c>
      <c r="D54" s="20"/>
      <c r="E54" s="5">
        <f>SUM(E46:E53)</f>
        <v>59</v>
      </c>
      <c r="F54" s="25">
        <f>SUM(F46:F53)</f>
        <v>13176</v>
      </c>
    </row>
    <row r="55" spans="1:6" ht="10.5" customHeight="1">
      <c r="A55" s="45" t="s">
        <v>81</v>
      </c>
      <c r="B55" s="11" t="s">
        <v>82</v>
      </c>
      <c r="C55" s="12"/>
      <c r="D55" s="20"/>
      <c r="E55" s="5">
        <v>41</v>
      </c>
      <c r="F55" s="25">
        <v>32940</v>
      </c>
    </row>
    <row r="56" spans="1:6" ht="10.5" customHeight="1">
      <c r="A56" s="67"/>
      <c r="B56" s="11" t="s">
        <v>83</v>
      </c>
      <c r="C56" s="12"/>
      <c r="D56" s="20"/>
      <c r="E56" s="5">
        <v>9</v>
      </c>
      <c r="F56" s="25">
        <v>4788</v>
      </c>
    </row>
    <row r="57" spans="1:6" ht="10.5" customHeight="1">
      <c r="A57" s="67"/>
      <c r="B57" s="47" t="s">
        <v>84</v>
      </c>
      <c r="C57" s="48"/>
      <c r="D57" s="20"/>
      <c r="E57" s="5">
        <v>33</v>
      </c>
      <c r="F57" s="25">
        <v>25204</v>
      </c>
    </row>
    <row r="58" spans="1:6" ht="10.5" customHeight="1">
      <c r="A58" s="67"/>
      <c r="B58" s="47"/>
      <c r="C58" s="48"/>
      <c r="D58" s="20" t="s">
        <v>85</v>
      </c>
      <c r="E58" s="5">
        <v>25</v>
      </c>
      <c r="F58" s="25" t="s">
        <v>86</v>
      </c>
    </row>
    <row r="59" spans="1:6" ht="10.5" customHeight="1">
      <c r="A59" s="67"/>
      <c r="B59" s="47" t="s">
        <v>87</v>
      </c>
      <c r="C59" s="48"/>
      <c r="D59" s="20"/>
      <c r="E59" s="5">
        <v>28</v>
      </c>
      <c r="F59" s="25">
        <v>19842</v>
      </c>
    </row>
    <row r="60" spans="1:6" ht="10.5" customHeight="1">
      <c r="A60" s="67"/>
      <c r="B60" s="47"/>
      <c r="C60" s="48"/>
      <c r="D60" s="20" t="s">
        <v>85</v>
      </c>
      <c r="E60" s="5">
        <v>30</v>
      </c>
      <c r="F60" s="25" t="s">
        <v>86</v>
      </c>
    </row>
    <row r="61" spans="1:6" ht="10.5" customHeight="1">
      <c r="A61" s="67"/>
      <c r="B61" s="47" t="s">
        <v>88</v>
      </c>
      <c r="C61" s="48"/>
      <c r="D61" s="20"/>
      <c r="E61" s="5">
        <v>5</v>
      </c>
      <c r="F61" s="25">
        <v>3240</v>
      </c>
    </row>
    <row r="62" spans="1:6" ht="10.5" customHeight="1">
      <c r="A62" s="67"/>
      <c r="B62" s="47"/>
      <c r="C62" s="48"/>
      <c r="D62" s="20" t="s">
        <v>85</v>
      </c>
      <c r="E62" s="5">
        <v>4</v>
      </c>
      <c r="F62" s="25" t="s">
        <v>86</v>
      </c>
    </row>
    <row r="63" spans="1:6" ht="10.5" customHeight="1">
      <c r="A63" s="67"/>
      <c r="B63" s="47" t="s">
        <v>89</v>
      </c>
      <c r="C63" s="48"/>
      <c r="D63" s="20"/>
      <c r="E63" s="5">
        <v>5</v>
      </c>
      <c r="F63" s="25">
        <v>2784</v>
      </c>
    </row>
    <row r="64" spans="1:6" ht="10.5" customHeight="1">
      <c r="A64" s="67"/>
      <c r="B64" s="47"/>
      <c r="C64" s="48"/>
      <c r="D64" s="20" t="s">
        <v>85</v>
      </c>
      <c r="E64" s="5">
        <v>5</v>
      </c>
      <c r="F64" s="25" t="s">
        <v>86</v>
      </c>
    </row>
    <row r="65" spans="1:6" ht="10.5" customHeight="1">
      <c r="A65" s="67"/>
      <c r="B65" s="11" t="s">
        <v>90</v>
      </c>
      <c r="C65" s="12"/>
      <c r="D65" s="20"/>
      <c r="E65" s="5">
        <v>25</v>
      </c>
      <c r="F65" s="25">
        <v>12624</v>
      </c>
    </row>
    <row r="66" spans="1:6" ht="10.5" customHeight="1">
      <c r="A66" s="67"/>
      <c r="B66" s="11" t="s">
        <v>91</v>
      </c>
      <c r="C66" s="12"/>
      <c r="D66" s="20"/>
      <c r="E66" s="5">
        <v>1</v>
      </c>
      <c r="F66" s="25">
        <v>1600</v>
      </c>
    </row>
    <row r="67" spans="1:6" ht="10.5" customHeight="1">
      <c r="A67" s="67"/>
      <c r="B67" s="11" t="s">
        <v>92</v>
      </c>
      <c r="C67" s="12"/>
      <c r="D67" s="20"/>
      <c r="E67" s="5">
        <v>1</v>
      </c>
      <c r="F67" s="25">
        <v>2000</v>
      </c>
    </row>
    <row r="68" spans="1:6" ht="10.5" customHeight="1">
      <c r="A68" s="67"/>
      <c r="B68" s="11" t="s">
        <v>42</v>
      </c>
      <c r="C68" s="12"/>
      <c r="D68" s="20"/>
      <c r="E68" s="5">
        <v>16</v>
      </c>
      <c r="F68" s="25">
        <v>8100</v>
      </c>
    </row>
    <row r="69" spans="1:6" ht="10.5" customHeight="1">
      <c r="A69" s="67"/>
      <c r="B69" s="11" t="s">
        <v>93</v>
      </c>
      <c r="C69" s="12"/>
      <c r="D69" s="20"/>
      <c r="E69" s="5">
        <v>12</v>
      </c>
      <c r="F69" s="25">
        <v>5448</v>
      </c>
    </row>
    <row r="70" spans="1:6" ht="10.5" customHeight="1">
      <c r="A70" s="67"/>
      <c r="B70" s="11" t="s">
        <v>94</v>
      </c>
      <c r="C70" s="12"/>
      <c r="D70" s="20"/>
      <c r="E70" s="5">
        <v>4</v>
      </c>
      <c r="F70" s="25">
        <v>2364</v>
      </c>
    </row>
    <row r="71" spans="1:6" ht="10.5" customHeight="1">
      <c r="A71" s="67"/>
      <c r="B71" s="11" t="s">
        <v>95</v>
      </c>
      <c r="C71" s="12"/>
      <c r="D71" s="20"/>
      <c r="E71" s="5">
        <v>5</v>
      </c>
      <c r="F71" s="25">
        <v>1644</v>
      </c>
    </row>
    <row r="72" spans="1:6" ht="10.5" customHeight="1">
      <c r="A72" s="67"/>
      <c r="B72" s="11" t="s">
        <v>96</v>
      </c>
      <c r="C72" s="12"/>
      <c r="D72" s="20"/>
      <c r="E72" s="5">
        <v>2</v>
      </c>
      <c r="F72" s="25">
        <v>1596</v>
      </c>
    </row>
    <row r="73" spans="1:6" ht="10.5" customHeight="1">
      <c r="A73" s="67"/>
      <c r="B73" s="47" t="s">
        <v>7</v>
      </c>
      <c r="C73" s="12" t="s">
        <v>23</v>
      </c>
      <c r="D73" s="20"/>
      <c r="E73" s="5">
        <v>13</v>
      </c>
      <c r="F73" s="25">
        <v>4032</v>
      </c>
    </row>
    <row r="74" spans="1:6" ht="10.5" customHeight="1">
      <c r="A74" s="67"/>
      <c r="B74" s="47"/>
      <c r="C74" s="12" t="s">
        <v>24</v>
      </c>
      <c r="D74" s="20"/>
      <c r="E74" s="5">
        <v>1</v>
      </c>
      <c r="F74" s="25">
        <v>312</v>
      </c>
    </row>
    <row r="75" spans="1:6" ht="10.5" customHeight="1">
      <c r="A75" s="67"/>
      <c r="B75" s="47" t="s">
        <v>97</v>
      </c>
      <c r="C75" s="12" t="s">
        <v>25</v>
      </c>
      <c r="D75" s="20"/>
      <c r="E75" s="5">
        <v>1</v>
      </c>
      <c r="F75" s="25">
        <v>576</v>
      </c>
    </row>
    <row r="76" spans="1:6" ht="10.5" customHeight="1">
      <c r="A76" s="67"/>
      <c r="B76" s="47"/>
      <c r="C76" s="12" t="s">
        <v>24</v>
      </c>
      <c r="D76" s="20"/>
      <c r="E76" s="5">
        <v>17</v>
      </c>
      <c r="F76" s="25">
        <v>7712</v>
      </c>
    </row>
    <row r="77" spans="1:6" ht="10.5" customHeight="1">
      <c r="A77" s="67"/>
      <c r="B77" s="59" t="s">
        <v>1</v>
      </c>
      <c r="C77" s="55"/>
      <c r="D77" s="19"/>
      <c r="E77" s="23">
        <f>SUM(E12,E16,E20,E21:E29,E40,E44,E54,E55:E57,E59,E61,E63,E65:E76)</f>
        <v>343</v>
      </c>
      <c r="F77" s="24">
        <f>SUM(F12,F16,F20,F21:F29,F40,F44,F54,F55:F57,F59,F61,F63,F65:F76)</f>
        <v>227002</v>
      </c>
    </row>
    <row r="78" spans="1:6" ht="10.5" customHeight="1">
      <c r="A78" s="68"/>
      <c r="B78" s="60"/>
      <c r="C78" s="58"/>
      <c r="D78" s="21" t="s">
        <v>26</v>
      </c>
      <c r="E78" s="4">
        <f>SUM(E45,E58,E60,E62,E64)</f>
        <v>65</v>
      </c>
      <c r="F78" s="26" t="s">
        <v>3</v>
      </c>
    </row>
    <row r="79" spans="1:6" s="2" customFormat="1" ht="10.5" customHeight="1">
      <c r="A79" s="44" t="s">
        <v>98</v>
      </c>
      <c r="B79" s="42" t="s">
        <v>99</v>
      </c>
      <c r="C79" s="43"/>
      <c r="D79" s="19"/>
      <c r="E79" s="23">
        <v>1</v>
      </c>
      <c r="F79" s="24">
        <v>2700</v>
      </c>
    </row>
    <row r="80" spans="1:6" ht="10.5" customHeight="1">
      <c r="A80" s="67"/>
      <c r="B80" s="40" t="s">
        <v>100</v>
      </c>
      <c r="C80" s="41"/>
      <c r="D80" s="20"/>
      <c r="E80" s="5">
        <v>2</v>
      </c>
      <c r="F80" s="25">
        <v>2800</v>
      </c>
    </row>
    <row r="81" spans="1:6" ht="10.5" customHeight="1">
      <c r="A81" s="67"/>
      <c r="B81" s="40" t="s">
        <v>101</v>
      </c>
      <c r="C81" s="41"/>
      <c r="D81" s="20"/>
      <c r="E81" s="5">
        <v>1</v>
      </c>
      <c r="F81" s="25">
        <v>60</v>
      </c>
    </row>
    <row r="82" spans="1:6" ht="10.5" customHeight="1">
      <c r="A82" s="67"/>
      <c r="B82" s="40" t="s">
        <v>102</v>
      </c>
      <c r="C82" s="41"/>
      <c r="D82" s="20"/>
      <c r="E82" s="5">
        <v>1</v>
      </c>
      <c r="F82" s="25">
        <v>60</v>
      </c>
    </row>
    <row r="83" spans="1:6" ht="10.5" customHeight="1">
      <c r="A83" s="67"/>
      <c r="B83" s="40" t="s">
        <v>103</v>
      </c>
      <c r="C83" s="41"/>
      <c r="D83" s="20"/>
      <c r="E83" s="5">
        <v>1</v>
      </c>
      <c r="F83" s="25">
        <v>60</v>
      </c>
    </row>
    <row r="84" spans="1:6" ht="10.5" customHeight="1">
      <c r="A84" s="67"/>
      <c r="B84" s="47" t="s">
        <v>104</v>
      </c>
      <c r="C84" s="48"/>
      <c r="D84" s="20"/>
      <c r="E84" s="5">
        <v>1</v>
      </c>
      <c r="F84" s="25">
        <v>2400</v>
      </c>
    </row>
    <row r="85" spans="1:6" ht="10.5" customHeight="1">
      <c r="A85" s="67"/>
      <c r="B85" s="47"/>
      <c r="C85" s="48"/>
      <c r="D85" s="20"/>
      <c r="E85" s="5">
        <v>1</v>
      </c>
      <c r="F85" s="25">
        <v>1600</v>
      </c>
    </row>
    <row r="86" spans="1:6" ht="10.5" customHeight="1">
      <c r="A86" s="67"/>
      <c r="B86" s="47"/>
      <c r="C86" s="48"/>
      <c r="D86" s="20"/>
      <c r="E86" s="5">
        <v>1</v>
      </c>
      <c r="F86" s="25">
        <v>1200</v>
      </c>
    </row>
    <row r="87" spans="1:6" ht="10.5" customHeight="1">
      <c r="A87" s="67"/>
      <c r="B87" s="11" t="s">
        <v>105</v>
      </c>
      <c r="C87" s="12"/>
      <c r="D87" s="20"/>
      <c r="E87" s="5">
        <v>1</v>
      </c>
      <c r="F87" s="25">
        <v>1900</v>
      </c>
    </row>
    <row r="88" spans="1:6" ht="10.5" customHeight="1">
      <c r="A88" s="67"/>
      <c r="B88" s="47" t="s">
        <v>106</v>
      </c>
      <c r="C88" s="12" t="s">
        <v>107</v>
      </c>
      <c r="D88" s="20"/>
      <c r="E88" s="5">
        <v>1</v>
      </c>
      <c r="F88" s="25">
        <v>1380</v>
      </c>
    </row>
    <row r="89" spans="1:6" ht="10.5" customHeight="1">
      <c r="A89" s="67"/>
      <c r="B89" s="47"/>
      <c r="C89" s="12" t="s">
        <v>17</v>
      </c>
      <c r="D89" s="20"/>
      <c r="E89" s="5">
        <v>1</v>
      </c>
      <c r="F89" s="25">
        <v>1200</v>
      </c>
    </row>
    <row r="90" spans="1:6" ht="10.5" customHeight="1">
      <c r="A90" s="67"/>
      <c r="B90" s="47"/>
      <c r="C90" s="12" t="s">
        <v>18</v>
      </c>
      <c r="D90" s="20"/>
      <c r="E90" s="5">
        <v>10</v>
      </c>
      <c r="F90" s="25">
        <v>9000</v>
      </c>
    </row>
    <row r="91" spans="1:6" ht="10.5" customHeight="1">
      <c r="A91" s="67"/>
      <c r="B91" s="47"/>
      <c r="C91" s="12" t="s">
        <v>67</v>
      </c>
      <c r="D91" s="20"/>
      <c r="E91" s="5">
        <v>6</v>
      </c>
      <c r="F91" s="25">
        <v>5040</v>
      </c>
    </row>
    <row r="92" spans="1:6" ht="10.5" customHeight="1">
      <c r="A92" s="67"/>
      <c r="B92" s="47"/>
      <c r="C92" s="12" t="s">
        <v>21</v>
      </c>
      <c r="D92" s="20"/>
      <c r="E92" s="5">
        <v>1</v>
      </c>
      <c r="F92" s="25">
        <v>780</v>
      </c>
    </row>
    <row r="93" spans="1:6" ht="10.5" customHeight="1">
      <c r="A93" s="67"/>
      <c r="B93" s="47"/>
      <c r="C93" s="12" t="s">
        <v>54</v>
      </c>
      <c r="D93" s="20"/>
      <c r="E93" s="5">
        <v>1</v>
      </c>
      <c r="F93" s="25">
        <v>720</v>
      </c>
    </row>
    <row r="94" spans="1:6" ht="10.5" customHeight="1">
      <c r="A94" s="67"/>
      <c r="B94" s="47"/>
      <c r="C94" s="12" t="s">
        <v>6</v>
      </c>
      <c r="D94" s="20"/>
      <c r="E94" s="5">
        <f>SUM(E88:E93)</f>
        <v>20</v>
      </c>
      <c r="F94" s="25">
        <f>SUM(F88:F93)</f>
        <v>18120</v>
      </c>
    </row>
    <row r="95" spans="1:6" ht="10.5" customHeight="1">
      <c r="A95" s="67"/>
      <c r="B95" s="47" t="s">
        <v>108</v>
      </c>
      <c r="C95" s="12" t="s">
        <v>109</v>
      </c>
      <c r="D95" s="20"/>
      <c r="E95" s="5">
        <v>1</v>
      </c>
      <c r="F95" s="25">
        <v>780</v>
      </c>
    </row>
    <row r="96" spans="1:6" ht="10.5" customHeight="1">
      <c r="A96" s="67"/>
      <c r="B96" s="47"/>
      <c r="C96" s="12" t="s">
        <v>110</v>
      </c>
      <c r="D96" s="20"/>
      <c r="E96" s="5">
        <v>5</v>
      </c>
      <c r="F96" s="25">
        <v>3800</v>
      </c>
    </row>
    <row r="97" spans="1:6" ht="10.5" customHeight="1">
      <c r="A97" s="67"/>
      <c r="B97" s="47"/>
      <c r="C97" s="12" t="s">
        <v>111</v>
      </c>
      <c r="D97" s="20"/>
      <c r="E97" s="5">
        <v>1</v>
      </c>
      <c r="F97" s="25">
        <v>696</v>
      </c>
    </row>
    <row r="98" spans="1:6" ht="10.5" customHeight="1">
      <c r="A98" s="67"/>
      <c r="B98" s="47"/>
      <c r="C98" s="12" t="s">
        <v>112</v>
      </c>
      <c r="D98" s="20"/>
      <c r="E98" s="5">
        <v>1</v>
      </c>
      <c r="F98" s="25">
        <v>636</v>
      </c>
    </row>
    <row r="99" spans="1:6" ht="10.5" customHeight="1">
      <c r="A99" s="67"/>
      <c r="B99" s="47"/>
      <c r="C99" s="12" t="s">
        <v>113</v>
      </c>
      <c r="D99" s="20"/>
      <c r="E99" s="5">
        <v>1</v>
      </c>
      <c r="F99" s="25">
        <v>624</v>
      </c>
    </row>
    <row r="100" spans="1:6" ht="10.5" customHeight="1">
      <c r="A100" s="67"/>
      <c r="B100" s="47"/>
      <c r="C100" s="12" t="s">
        <v>114</v>
      </c>
      <c r="D100" s="20"/>
      <c r="E100" s="5">
        <v>1</v>
      </c>
      <c r="F100" s="25">
        <v>612</v>
      </c>
    </row>
    <row r="101" spans="1:6" ht="10.5" customHeight="1">
      <c r="A101" s="67"/>
      <c r="B101" s="47"/>
      <c r="C101" s="12" t="s">
        <v>115</v>
      </c>
      <c r="D101" s="20"/>
      <c r="E101" s="5">
        <v>4</v>
      </c>
      <c r="F101" s="25">
        <v>2400</v>
      </c>
    </row>
    <row r="102" spans="1:6" ht="10.5" customHeight="1">
      <c r="A102" s="67"/>
      <c r="B102" s="47"/>
      <c r="C102" s="12" t="s">
        <v>116</v>
      </c>
      <c r="D102" s="20"/>
      <c r="E102" s="5">
        <v>2</v>
      </c>
      <c r="F102" s="25">
        <v>1152</v>
      </c>
    </row>
    <row r="103" spans="1:6" ht="10.5" customHeight="1">
      <c r="A103" s="67"/>
      <c r="B103" s="47"/>
      <c r="C103" s="12" t="s">
        <v>117</v>
      </c>
      <c r="D103" s="20"/>
      <c r="E103" s="5">
        <v>1</v>
      </c>
      <c r="F103" s="25">
        <v>564</v>
      </c>
    </row>
    <row r="104" spans="1:6" ht="10.5" customHeight="1">
      <c r="A104" s="67"/>
      <c r="B104" s="47"/>
      <c r="C104" s="12" t="s">
        <v>118</v>
      </c>
      <c r="D104" s="20"/>
      <c r="E104" s="5">
        <v>1</v>
      </c>
      <c r="F104" s="25">
        <v>552</v>
      </c>
    </row>
    <row r="105" spans="1:6" ht="10.5" customHeight="1">
      <c r="A105" s="67"/>
      <c r="B105" s="47"/>
      <c r="C105" s="12" t="s">
        <v>119</v>
      </c>
      <c r="D105" s="20"/>
      <c r="E105" s="5">
        <v>1</v>
      </c>
      <c r="F105" s="25">
        <v>540</v>
      </c>
    </row>
    <row r="106" spans="1:6" ht="10.5" customHeight="1">
      <c r="A106" s="67"/>
      <c r="B106" s="47"/>
      <c r="C106" s="12" t="s">
        <v>120</v>
      </c>
      <c r="D106" s="20"/>
      <c r="E106" s="5">
        <v>1</v>
      </c>
      <c r="F106" s="25">
        <v>480</v>
      </c>
    </row>
    <row r="107" spans="1:6" ht="10.5" customHeight="1">
      <c r="A107" s="67"/>
      <c r="B107" s="47"/>
      <c r="C107" s="12" t="s">
        <v>6</v>
      </c>
      <c r="D107" s="20"/>
      <c r="E107" s="5">
        <f>SUM(E95:E106)</f>
        <v>20</v>
      </c>
      <c r="F107" s="25">
        <v>12636</v>
      </c>
    </row>
    <row r="108" spans="1:6" ht="10.5" customHeight="1">
      <c r="A108" s="45" t="s">
        <v>98</v>
      </c>
      <c r="B108" s="47" t="s">
        <v>121</v>
      </c>
      <c r="C108" s="12" t="s">
        <v>21</v>
      </c>
      <c r="D108" s="20"/>
      <c r="E108" s="5">
        <v>1</v>
      </c>
      <c r="F108" s="25">
        <v>780</v>
      </c>
    </row>
    <row r="109" spans="1:6" ht="10.5" customHeight="1">
      <c r="A109" s="67"/>
      <c r="B109" s="47"/>
      <c r="C109" s="12" t="s">
        <v>54</v>
      </c>
      <c r="D109" s="20"/>
      <c r="E109" s="5">
        <v>1</v>
      </c>
      <c r="F109" s="25">
        <v>720</v>
      </c>
    </row>
    <row r="110" spans="1:6" ht="10.5" customHeight="1">
      <c r="A110" s="67"/>
      <c r="B110" s="47"/>
      <c r="C110" s="12" t="s">
        <v>122</v>
      </c>
      <c r="D110" s="20"/>
      <c r="E110" s="5">
        <v>1</v>
      </c>
      <c r="F110" s="25">
        <v>660</v>
      </c>
    </row>
    <row r="111" spans="1:6" ht="10.5" customHeight="1">
      <c r="A111" s="67"/>
      <c r="B111" s="47"/>
      <c r="C111" s="12" t="s">
        <v>78</v>
      </c>
      <c r="D111" s="20"/>
      <c r="E111" s="5">
        <v>1</v>
      </c>
      <c r="F111" s="25">
        <v>600</v>
      </c>
    </row>
    <row r="112" spans="1:6" ht="10.5" customHeight="1">
      <c r="A112" s="67"/>
      <c r="B112" s="47"/>
      <c r="C112" s="12" t="s">
        <v>69</v>
      </c>
      <c r="D112" s="20"/>
      <c r="E112" s="5">
        <v>1</v>
      </c>
      <c r="F112" s="25">
        <v>480</v>
      </c>
    </row>
    <row r="113" spans="1:6" ht="10.5" customHeight="1">
      <c r="A113" s="67"/>
      <c r="B113" s="47"/>
      <c r="C113" s="12" t="s">
        <v>123</v>
      </c>
      <c r="D113" s="20"/>
      <c r="E113" s="5">
        <v>1</v>
      </c>
      <c r="F113" s="25">
        <v>120</v>
      </c>
    </row>
    <row r="114" spans="1:6" ht="10.5" customHeight="1">
      <c r="A114" s="67"/>
      <c r="B114" s="47"/>
      <c r="C114" s="12" t="s">
        <v>124</v>
      </c>
      <c r="D114" s="20"/>
      <c r="E114" s="5">
        <v>1</v>
      </c>
      <c r="F114" s="25">
        <v>60</v>
      </c>
    </row>
    <row r="115" spans="1:6" ht="10.5" customHeight="1">
      <c r="A115" s="67"/>
      <c r="B115" s="47"/>
      <c r="C115" s="12" t="s">
        <v>125</v>
      </c>
      <c r="D115" s="20"/>
      <c r="E115" s="5">
        <v>1</v>
      </c>
      <c r="F115" s="25">
        <v>12</v>
      </c>
    </row>
    <row r="116" spans="1:6" ht="10.5" customHeight="1">
      <c r="A116" s="67"/>
      <c r="B116" s="47"/>
      <c r="C116" s="12" t="s">
        <v>22</v>
      </c>
      <c r="D116" s="20"/>
      <c r="E116" s="5">
        <f>SUM(E108:E115)</f>
        <v>8</v>
      </c>
      <c r="F116" s="25">
        <f>SUM(F108:F115)</f>
        <v>3432</v>
      </c>
    </row>
    <row r="117" spans="1:6" ht="10.5" customHeight="1">
      <c r="A117" s="67"/>
      <c r="B117" s="11" t="s">
        <v>126</v>
      </c>
      <c r="C117" s="12"/>
      <c r="D117" s="20" t="s">
        <v>127</v>
      </c>
      <c r="E117" s="5">
        <v>1</v>
      </c>
      <c r="F117" s="25" t="s">
        <v>128</v>
      </c>
    </row>
    <row r="118" spans="1:6" ht="10.5" customHeight="1">
      <c r="A118" s="67"/>
      <c r="B118" s="11" t="s">
        <v>129</v>
      </c>
      <c r="C118" s="12"/>
      <c r="D118" s="20"/>
      <c r="E118" s="5" t="s">
        <v>76</v>
      </c>
      <c r="F118" s="25" t="s">
        <v>76</v>
      </c>
    </row>
    <row r="119" spans="1:6" ht="10.5" customHeight="1">
      <c r="A119" s="67"/>
      <c r="B119" s="11" t="s">
        <v>130</v>
      </c>
      <c r="C119" s="12"/>
      <c r="D119" s="20"/>
      <c r="E119" s="5">
        <v>2</v>
      </c>
      <c r="F119" s="25">
        <v>1260</v>
      </c>
    </row>
    <row r="120" spans="1:6" ht="10.5" customHeight="1">
      <c r="A120" s="67"/>
      <c r="B120" s="11" t="s">
        <v>131</v>
      </c>
      <c r="C120" s="12"/>
      <c r="D120" s="20"/>
      <c r="E120" s="5">
        <v>2</v>
      </c>
      <c r="F120" s="25">
        <v>1260</v>
      </c>
    </row>
    <row r="121" spans="1:6" ht="10.5" customHeight="1">
      <c r="A121" s="67"/>
      <c r="B121" s="47" t="s">
        <v>132</v>
      </c>
      <c r="C121" s="48"/>
      <c r="D121" s="20"/>
      <c r="E121" s="5">
        <v>9</v>
      </c>
      <c r="F121" s="25">
        <v>5520</v>
      </c>
    </row>
    <row r="122" spans="1:6" ht="10.5" customHeight="1">
      <c r="A122" s="67"/>
      <c r="B122" s="47"/>
      <c r="C122" s="48"/>
      <c r="D122" s="20" t="s">
        <v>133</v>
      </c>
      <c r="E122" s="5">
        <v>3</v>
      </c>
      <c r="F122" s="25" t="s">
        <v>134</v>
      </c>
    </row>
    <row r="123" spans="1:6" ht="10.5" customHeight="1">
      <c r="A123" s="67"/>
      <c r="B123" s="11" t="s">
        <v>135</v>
      </c>
      <c r="C123" s="12"/>
      <c r="D123" s="20"/>
      <c r="E123" s="5">
        <v>3</v>
      </c>
      <c r="F123" s="25">
        <v>1104</v>
      </c>
    </row>
    <row r="124" spans="1:6" ht="10.5" customHeight="1">
      <c r="A124" s="67"/>
      <c r="B124" s="11" t="s">
        <v>136</v>
      </c>
      <c r="C124" s="12"/>
      <c r="D124" s="20"/>
      <c r="E124" s="5">
        <v>1</v>
      </c>
      <c r="F124" s="25">
        <v>1800</v>
      </c>
    </row>
    <row r="125" spans="1:6" ht="10.5" customHeight="1">
      <c r="A125" s="67"/>
      <c r="B125" s="11" t="s">
        <v>137</v>
      </c>
      <c r="C125" s="12"/>
      <c r="D125" s="20"/>
      <c r="E125" s="5">
        <v>1</v>
      </c>
      <c r="F125" s="25">
        <v>410</v>
      </c>
    </row>
    <row r="126" spans="1:6" ht="10.5" customHeight="1">
      <c r="A126" s="67"/>
      <c r="B126" s="11" t="s">
        <v>138</v>
      </c>
      <c r="C126" s="12"/>
      <c r="D126" s="20"/>
      <c r="E126" s="5">
        <v>1</v>
      </c>
      <c r="F126" s="25">
        <v>1200</v>
      </c>
    </row>
    <row r="127" spans="1:6" ht="10.5" customHeight="1">
      <c r="A127" s="67"/>
      <c r="B127" s="11" t="s">
        <v>139</v>
      </c>
      <c r="C127" s="12"/>
      <c r="D127" s="20"/>
      <c r="E127" s="5">
        <v>1</v>
      </c>
      <c r="F127" s="25">
        <v>816</v>
      </c>
    </row>
    <row r="128" spans="1:6" ht="10.5" customHeight="1">
      <c r="A128" s="67"/>
      <c r="B128" s="11" t="s">
        <v>140</v>
      </c>
      <c r="C128" s="12"/>
      <c r="D128" s="20"/>
      <c r="E128" s="5">
        <v>416</v>
      </c>
      <c r="F128" s="25">
        <v>196932</v>
      </c>
    </row>
    <row r="129" spans="1:6" ht="10.5" customHeight="1">
      <c r="A129" s="67"/>
      <c r="B129" s="47" t="s">
        <v>2</v>
      </c>
      <c r="C129" s="12" t="s">
        <v>23</v>
      </c>
      <c r="D129" s="20"/>
      <c r="E129" s="5" t="s">
        <v>27</v>
      </c>
      <c r="F129" s="25" t="s">
        <v>27</v>
      </c>
    </row>
    <row r="130" spans="1:6" ht="10.5" customHeight="1">
      <c r="A130" s="67"/>
      <c r="B130" s="47"/>
      <c r="C130" s="12" t="s">
        <v>24</v>
      </c>
      <c r="D130" s="20"/>
      <c r="E130" s="5">
        <v>8</v>
      </c>
      <c r="F130" s="25">
        <v>3456</v>
      </c>
    </row>
    <row r="131" spans="1:6" ht="10.5" customHeight="1">
      <c r="A131" s="67"/>
      <c r="B131" s="47" t="s">
        <v>97</v>
      </c>
      <c r="C131" s="12" t="s">
        <v>25</v>
      </c>
      <c r="D131" s="20"/>
      <c r="E131" s="5" t="s">
        <v>27</v>
      </c>
      <c r="F131" s="25" t="s">
        <v>27</v>
      </c>
    </row>
    <row r="132" spans="1:6" ht="10.5" customHeight="1">
      <c r="A132" s="67"/>
      <c r="B132" s="47"/>
      <c r="C132" s="12" t="s">
        <v>24</v>
      </c>
      <c r="D132" s="20"/>
      <c r="E132" s="5">
        <v>23</v>
      </c>
      <c r="F132" s="25">
        <v>16668</v>
      </c>
    </row>
    <row r="133" spans="1:6" ht="10.5" customHeight="1">
      <c r="A133" s="67"/>
      <c r="B133" s="59" t="s">
        <v>1</v>
      </c>
      <c r="C133" s="55"/>
      <c r="D133" s="19"/>
      <c r="E133" s="23">
        <f>SUM(E79:E87,E94,E107,E116,E118:E121,E123:E132)</f>
        <v>525</v>
      </c>
      <c r="F133" s="24">
        <f>SUM(F79:F87,F94,F107,F116,F118:F121,F123:F132)</f>
        <v>277394</v>
      </c>
    </row>
    <row r="134" spans="1:6" ht="10.5" customHeight="1">
      <c r="A134" s="68"/>
      <c r="B134" s="60"/>
      <c r="C134" s="58"/>
      <c r="D134" s="21" t="s">
        <v>26</v>
      </c>
      <c r="E134" s="4">
        <f>SUM(E117,E122)</f>
        <v>4</v>
      </c>
      <c r="F134" s="26" t="s">
        <v>3</v>
      </c>
    </row>
    <row r="135" spans="1:6" ht="10.5" customHeight="1">
      <c r="A135" s="44" t="s">
        <v>141</v>
      </c>
      <c r="B135" s="59" t="s">
        <v>43</v>
      </c>
      <c r="C135" s="12" t="s">
        <v>44</v>
      </c>
      <c r="D135" s="20" t="s">
        <v>142</v>
      </c>
      <c r="E135" s="5">
        <v>1</v>
      </c>
      <c r="F135" s="25" t="s">
        <v>143</v>
      </c>
    </row>
    <row r="136" spans="1:6" ht="10.5" customHeight="1">
      <c r="A136" s="45"/>
      <c r="B136" s="47"/>
      <c r="C136" s="12" t="s">
        <v>44</v>
      </c>
      <c r="D136" s="20"/>
      <c r="E136" s="5">
        <v>2</v>
      </c>
      <c r="F136" s="25">
        <v>3400</v>
      </c>
    </row>
    <row r="137" spans="1:6" ht="10.5" customHeight="1">
      <c r="A137" s="45"/>
      <c r="B137" s="47"/>
      <c r="C137" s="12" t="s">
        <v>144</v>
      </c>
      <c r="D137" s="20"/>
      <c r="E137" s="5">
        <v>7</v>
      </c>
      <c r="F137" s="25">
        <v>5460</v>
      </c>
    </row>
    <row r="138" spans="1:6" ht="10.5" customHeight="1">
      <c r="A138" s="45"/>
      <c r="B138" s="47"/>
      <c r="C138" s="12" t="s">
        <v>145</v>
      </c>
      <c r="D138" s="20"/>
      <c r="E138" s="5">
        <v>1</v>
      </c>
      <c r="F138" s="25">
        <v>600</v>
      </c>
    </row>
    <row r="139" spans="1:6" ht="10.5" customHeight="1">
      <c r="A139" s="45"/>
      <c r="B139" s="47"/>
      <c r="C139" s="12" t="s">
        <v>146</v>
      </c>
      <c r="D139" s="20"/>
      <c r="E139" s="5" t="s">
        <v>143</v>
      </c>
      <c r="F139" s="25" t="s">
        <v>143</v>
      </c>
    </row>
    <row r="140" spans="1:6" ht="10.5" customHeight="1">
      <c r="A140" s="45"/>
      <c r="B140" s="47" t="s">
        <v>8</v>
      </c>
      <c r="C140" s="48"/>
      <c r="D140" s="20"/>
      <c r="E140" s="5">
        <f>SUM(E136:E138)</f>
        <v>10</v>
      </c>
      <c r="F140" s="25">
        <f>SUM(F136:F138)</f>
        <v>9460</v>
      </c>
    </row>
    <row r="141" spans="1:6" ht="10.5" customHeight="1">
      <c r="A141" s="46"/>
      <c r="B141" s="60"/>
      <c r="C141" s="58"/>
      <c r="D141" s="21" t="s">
        <v>26</v>
      </c>
      <c r="E141" s="4">
        <f>SUM(E135)</f>
        <v>1</v>
      </c>
      <c r="F141" s="26" t="s">
        <v>3</v>
      </c>
    </row>
    <row r="142" spans="1:6" ht="10.5" customHeight="1">
      <c r="A142" s="44" t="s">
        <v>147</v>
      </c>
      <c r="B142" s="59" t="s">
        <v>43</v>
      </c>
      <c r="C142" s="12" t="s">
        <v>148</v>
      </c>
      <c r="D142" s="20" t="s">
        <v>142</v>
      </c>
      <c r="E142" s="5">
        <v>1</v>
      </c>
      <c r="F142" s="25" t="s">
        <v>143</v>
      </c>
    </row>
    <row r="143" spans="1:6" ht="10.5" customHeight="1">
      <c r="A143" s="45"/>
      <c r="B143" s="47"/>
      <c r="C143" s="12" t="s">
        <v>148</v>
      </c>
      <c r="D143" s="20"/>
      <c r="E143" s="5">
        <v>1</v>
      </c>
      <c r="F143" s="25">
        <v>1400</v>
      </c>
    </row>
    <row r="144" spans="1:6" ht="10.5" customHeight="1">
      <c r="A144" s="45"/>
      <c r="B144" s="47"/>
      <c r="C144" s="12" t="s">
        <v>144</v>
      </c>
      <c r="D144" s="20"/>
      <c r="E144" s="5">
        <v>5</v>
      </c>
      <c r="F144" s="25">
        <v>4740</v>
      </c>
    </row>
    <row r="145" spans="1:6" ht="10.5" customHeight="1">
      <c r="A145" s="45"/>
      <c r="B145" s="47"/>
      <c r="C145" s="12" t="s">
        <v>145</v>
      </c>
      <c r="D145" s="20"/>
      <c r="E145" s="5">
        <v>1</v>
      </c>
      <c r="F145" s="25">
        <v>600</v>
      </c>
    </row>
    <row r="146" spans="1:6" ht="10.5" customHeight="1">
      <c r="A146" s="45"/>
      <c r="B146" s="47" t="s">
        <v>8</v>
      </c>
      <c r="C146" s="48"/>
      <c r="D146" s="20"/>
      <c r="E146" s="5">
        <f>SUM(E143:E145)</f>
        <v>7</v>
      </c>
      <c r="F146" s="25">
        <f>SUM(F143:F145)</f>
        <v>6740</v>
      </c>
    </row>
    <row r="147" spans="1:6" ht="10.5" customHeight="1">
      <c r="A147" s="46"/>
      <c r="B147" s="60"/>
      <c r="C147" s="58"/>
      <c r="D147" s="21" t="s">
        <v>26</v>
      </c>
      <c r="E147" s="4">
        <f>SUM(E142)</f>
        <v>1</v>
      </c>
      <c r="F147" s="26" t="s">
        <v>3</v>
      </c>
    </row>
    <row r="148" spans="1:6" ht="10.5" customHeight="1">
      <c r="A148" s="44" t="s">
        <v>149</v>
      </c>
      <c r="B148" s="42" t="s">
        <v>31</v>
      </c>
      <c r="C148" s="43"/>
      <c r="D148" s="19" t="s">
        <v>29</v>
      </c>
      <c r="E148" s="23">
        <v>1</v>
      </c>
      <c r="F148" s="24" t="s">
        <v>30</v>
      </c>
    </row>
    <row r="149" spans="1:6" ht="10.5" customHeight="1">
      <c r="A149" s="45"/>
      <c r="B149" s="11" t="s">
        <v>150</v>
      </c>
      <c r="C149" s="12"/>
      <c r="D149" s="20"/>
      <c r="E149" s="5">
        <v>1</v>
      </c>
      <c r="F149" s="25">
        <v>1400</v>
      </c>
    </row>
    <row r="150" spans="1:6" ht="10.5" customHeight="1">
      <c r="A150" s="45"/>
      <c r="B150" s="40" t="s">
        <v>32</v>
      </c>
      <c r="C150" s="41"/>
      <c r="D150" s="20"/>
      <c r="E150" s="5">
        <v>3</v>
      </c>
      <c r="F150" s="25">
        <v>2140</v>
      </c>
    </row>
    <row r="151" spans="1:6" ht="10.5" customHeight="1">
      <c r="A151" s="45"/>
      <c r="B151" s="11" t="s">
        <v>151</v>
      </c>
      <c r="C151" s="12"/>
      <c r="D151" s="20"/>
      <c r="E151" s="5">
        <v>1</v>
      </c>
      <c r="F151" s="25">
        <v>300</v>
      </c>
    </row>
    <row r="152" spans="1:6" ht="10.5" customHeight="1">
      <c r="A152" s="45"/>
      <c r="B152" s="40" t="s">
        <v>152</v>
      </c>
      <c r="C152" s="41"/>
      <c r="D152" s="20" t="s">
        <v>29</v>
      </c>
      <c r="E152" s="5">
        <v>1</v>
      </c>
      <c r="F152" s="25" t="s">
        <v>30</v>
      </c>
    </row>
    <row r="153" spans="1:6" ht="10.5" customHeight="1">
      <c r="A153" s="45"/>
      <c r="B153" s="47" t="s">
        <v>153</v>
      </c>
      <c r="C153" s="48"/>
      <c r="D153" s="20"/>
      <c r="E153" s="5">
        <f>SUM(E150:E152)</f>
        <v>5</v>
      </c>
      <c r="F153" s="25">
        <f>SUM(F149:F152)</f>
        <v>3840</v>
      </c>
    </row>
    <row r="154" spans="1:6" ht="10.5" customHeight="1">
      <c r="A154" s="46"/>
      <c r="B154" s="60"/>
      <c r="C154" s="58"/>
      <c r="D154" s="21" t="s">
        <v>26</v>
      </c>
      <c r="E154" s="4">
        <f>SUM(E148,E152)</f>
        <v>2</v>
      </c>
      <c r="F154" s="26" t="s">
        <v>3</v>
      </c>
    </row>
    <row r="155" spans="1:6" ht="10.5" customHeight="1">
      <c r="A155" s="63" t="s">
        <v>154</v>
      </c>
      <c r="B155" s="42" t="s">
        <v>35</v>
      </c>
      <c r="C155" s="43"/>
      <c r="D155" s="19"/>
      <c r="E155" s="23">
        <v>1</v>
      </c>
      <c r="F155" s="24">
        <v>2200</v>
      </c>
    </row>
    <row r="156" spans="1:6" ht="10.5" customHeight="1">
      <c r="A156" s="61"/>
      <c r="B156" s="11" t="s">
        <v>36</v>
      </c>
      <c r="C156" s="12"/>
      <c r="D156" s="20"/>
      <c r="E156" s="5">
        <v>1</v>
      </c>
      <c r="F156" s="25">
        <v>2400</v>
      </c>
    </row>
    <row r="157" spans="1:6" ht="10.5" customHeight="1">
      <c r="A157" s="61"/>
      <c r="B157" s="11" t="s">
        <v>155</v>
      </c>
      <c r="C157" s="12"/>
      <c r="D157" s="20"/>
      <c r="E157" s="5">
        <v>6</v>
      </c>
      <c r="F157" s="25">
        <v>5376</v>
      </c>
    </row>
    <row r="158" spans="1:6" ht="10.5" customHeight="1">
      <c r="A158" s="61"/>
      <c r="B158" s="11" t="s">
        <v>33</v>
      </c>
      <c r="C158" s="12"/>
      <c r="D158" s="20"/>
      <c r="E158" s="5">
        <v>7</v>
      </c>
      <c r="F158" s="25">
        <v>4800</v>
      </c>
    </row>
    <row r="159" spans="1:6" ht="10.5" customHeight="1">
      <c r="A159" s="62"/>
      <c r="B159" s="14" t="s">
        <v>34</v>
      </c>
      <c r="C159" s="15"/>
      <c r="D159" s="21"/>
      <c r="E159" s="4">
        <f>SUM(E155:E156,E157:E158)</f>
        <v>15</v>
      </c>
      <c r="F159" s="26">
        <f>SUM(F155:F156,F157:F158)</f>
        <v>14776</v>
      </c>
    </row>
    <row r="160" spans="1:6" ht="10.5" customHeight="1">
      <c r="A160" s="61" t="s">
        <v>156</v>
      </c>
      <c r="B160" s="59" t="s">
        <v>0</v>
      </c>
      <c r="C160" s="12" t="s">
        <v>157</v>
      </c>
      <c r="D160" s="20" t="s">
        <v>142</v>
      </c>
      <c r="E160" s="5">
        <v>1</v>
      </c>
      <c r="F160" s="25" t="s">
        <v>143</v>
      </c>
    </row>
    <row r="161" spans="1:6" ht="10.5" customHeight="1">
      <c r="A161" s="61"/>
      <c r="B161" s="47"/>
      <c r="C161" s="12" t="s">
        <v>158</v>
      </c>
      <c r="D161" s="20"/>
      <c r="E161" s="5">
        <v>4</v>
      </c>
      <c r="F161" s="25">
        <v>2940</v>
      </c>
    </row>
    <row r="162" spans="1:6" ht="10.5" customHeight="1">
      <c r="A162" s="61"/>
      <c r="B162" s="64" t="s">
        <v>8</v>
      </c>
      <c r="C162" s="48"/>
      <c r="D162" s="20"/>
      <c r="E162" s="5">
        <f>SUM(E161)</f>
        <v>4</v>
      </c>
      <c r="F162" s="25">
        <f>SUM(F161)</f>
        <v>2940</v>
      </c>
    </row>
    <row r="163" spans="1:6" ht="10.5" customHeight="1">
      <c r="A163" s="62"/>
      <c r="B163" s="57"/>
      <c r="C163" s="58"/>
      <c r="D163" s="21" t="s">
        <v>26</v>
      </c>
      <c r="E163" s="4">
        <f>SUM(E160)</f>
        <v>1</v>
      </c>
      <c r="F163" s="26" t="s">
        <v>3</v>
      </c>
    </row>
    <row r="164" spans="1:6" ht="10.5" customHeight="1">
      <c r="A164" s="44" t="s">
        <v>159</v>
      </c>
      <c r="B164" s="59" t="s">
        <v>31</v>
      </c>
      <c r="C164" s="13" t="s">
        <v>160</v>
      </c>
      <c r="D164" s="19"/>
      <c r="E164" s="23">
        <v>1</v>
      </c>
      <c r="F164" s="24">
        <v>1600</v>
      </c>
    </row>
    <row r="165" spans="1:6" ht="10.5" customHeight="1">
      <c r="A165" s="45"/>
      <c r="B165" s="47"/>
      <c r="C165" s="12" t="s">
        <v>161</v>
      </c>
      <c r="D165" s="20"/>
      <c r="E165" s="5">
        <v>1</v>
      </c>
      <c r="F165" s="25">
        <v>516</v>
      </c>
    </row>
    <row r="166" spans="1:6" ht="10.5" customHeight="1">
      <c r="A166" s="45"/>
      <c r="B166" s="47"/>
      <c r="C166" s="12" t="s">
        <v>162</v>
      </c>
      <c r="D166" s="20"/>
      <c r="E166" s="5">
        <v>11</v>
      </c>
      <c r="F166" s="25">
        <v>7236</v>
      </c>
    </row>
    <row r="167" spans="1:6" ht="10.5" customHeight="1">
      <c r="A167" s="45"/>
      <c r="B167" s="47"/>
      <c r="C167" s="12" t="s">
        <v>163</v>
      </c>
      <c r="D167" s="20"/>
      <c r="E167" s="5">
        <v>7</v>
      </c>
      <c r="F167" s="25">
        <v>2820</v>
      </c>
    </row>
    <row r="168" spans="1:6" ht="10.5" customHeight="1">
      <c r="A168" s="46"/>
      <c r="B168" s="10" t="s">
        <v>37</v>
      </c>
      <c r="C168" s="12"/>
      <c r="D168" s="20"/>
      <c r="E168" s="5">
        <f>SUM(E164:E167)</f>
        <v>20</v>
      </c>
      <c r="F168" s="25">
        <v>12172</v>
      </c>
    </row>
    <row r="169" spans="1:6" ht="10.5" customHeight="1">
      <c r="A169" s="44" t="s">
        <v>164</v>
      </c>
      <c r="B169" s="59" t="s">
        <v>31</v>
      </c>
      <c r="C169" s="13" t="s">
        <v>160</v>
      </c>
      <c r="D169" s="19" t="s">
        <v>142</v>
      </c>
      <c r="E169" s="23">
        <v>1</v>
      </c>
      <c r="F169" s="24">
        <v>1600</v>
      </c>
    </row>
    <row r="170" spans="1:6" ht="10.5" customHeight="1">
      <c r="A170" s="45"/>
      <c r="B170" s="47"/>
      <c r="C170" s="12" t="s">
        <v>165</v>
      </c>
      <c r="D170" s="20"/>
      <c r="E170" s="5">
        <v>5</v>
      </c>
      <c r="F170" s="25">
        <v>4080</v>
      </c>
    </row>
    <row r="171" spans="1:6" ht="10.5" customHeight="1">
      <c r="A171" s="45"/>
      <c r="B171" s="47"/>
      <c r="C171" s="12" t="s">
        <v>145</v>
      </c>
      <c r="D171" s="20"/>
      <c r="E171" s="5">
        <v>2</v>
      </c>
      <c r="F171" s="25">
        <v>840</v>
      </c>
    </row>
    <row r="172" spans="1:6" ht="10.5" customHeight="1">
      <c r="A172" s="45"/>
      <c r="B172" s="64" t="s">
        <v>8</v>
      </c>
      <c r="C172" s="48"/>
      <c r="D172" s="20"/>
      <c r="E172" s="5">
        <f>SUM(E170:E171)</f>
        <v>7</v>
      </c>
      <c r="F172" s="25">
        <v>6520</v>
      </c>
    </row>
    <row r="173" spans="1:6" ht="10.5" customHeight="1">
      <c r="A173" s="46"/>
      <c r="B173" s="57"/>
      <c r="C173" s="58"/>
      <c r="D173" s="21" t="s">
        <v>26</v>
      </c>
      <c r="E173" s="4">
        <f>SUM(E169)</f>
        <v>1</v>
      </c>
      <c r="F173" s="26" t="s">
        <v>3</v>
      </c>
    </row>
    <row r="174" spans="1:6" ht="10.5" customHeight="1">
      <c r="A174" s="63" t="s">
        <v>166</v>
      </c>
      <c r="B174" s="16" t="s">
        <v>46</v>
      </c>
      <c r="C174" s="13"/>
      <c r="D174" s="19"/>
      <c r="E174" s="23">
        <v>1</v>
      </c>
      <c r="F174" s="24">
        <v>200</v>
      </c>
    </row>
    <row r="175" spans="1:6" ht="10.5" customHeight="1">
      <c r="A175" s="61"/>
      <c r="B175" s="10" t="s">
        <v>167</v>
      </c>
      <c r="C175" s="12"/>
      <c r="D175" s="20"/>
      <c r="E175" s="5">
        <v>2</v>
      </c>
      <c r="F175" s="25">
        <v>1200</v>
      </c>
    </row>
    <row r="176" spans="1:6" ht="10.5" customHeight="1">
      <c r="A176" s="61"/>
      <c r="B176" s="10" t="s">
        <v>168</v>
      </c>
      <c r="C176" s="12"/>
      <c r="D176" s="20"/>
      <c r="E176" s="5">
        <v>1</v>
      </c>
      <c r="F176" s="25">
        <v>372</v>
      </c>
    </row>
    <row r="177" spans="1:6" ht="10.5" customHeight="1">
      <c r="A177" s="62"/>
      <c r="B177" s="17" t="s">
        <v>8</v>
      </c>
      <c r="C177" s="15"/>
      <c r="D177" s="21"/>
      <c r="E177" s="4">
        <f>SUM(E174:E176)</f>
        <v>4</v>
      </c>
      <c r="F177" s="26">
        <f>SUM(F174:F176)</f>
        <v>1772</v>
      </c>
    </row>
    <row r="178" spans="1:6" ht="10.5" customHeight="1">
      <c r="A178" s="44" t="s">
        <v>169</v>
      </c>
      <c r="B178" s="16" t="s">
        <v>170</v>
      </c>
      <c r="C178" s="13"/>
      <c r="D178" s="19" t="s">
        <v>171</v>
      </c>
      <c r="E178" s="23">
        <v>4</v>
      </c>
      <c r="F178" s="24" t="s">
        <v>172</v>
      </c>
    </row>
    <row r="179" spans="1:6" ht="10.5" customHeight="1">
      <c r="A179" s="45"/>
      <c r="B179" s="10" t="s">
        <v>173</v>
      </c>
      <c r="C179" s="12"/>
      <c r="D179" s="20" t="s">
        <v>171</v>
      </c>
      <c r="E179" s="5">
        <v>3</v>
      </c>
      <c r="F179" s="25" t="s">
        <v>172</v>
      </c>
    </row>
    <row r="180" spans="1:6" ht="10.5" customHeight="1">
      <c r="A180" s="45"/>
      <c r="B180" s="10" t="s">
        <v>33</v>
      </c>
      <c r="C180" s="12"/>
      <c r="D180" s="20"/>
      <c r="E180" s="5">
        <v>2</v>
      </c>
      <c r="F180" s="25">
        <v>828</v>
      </c>
    </row>
    <row r="181" spans="1:6" ht="10.5" customHeight="1">
      <c r="A181" s="45"/>
      <c r="B181" s="64" t="s">
        <v>1</v>
      </c>
      <c r="C181" s="48"/>
      <c r="D181" s="20"/>
      <c r="E181" s="5">
        <f>SUM(E180)</f>
        <v>2</v>
      </c>
      <c r="F181" s="25">
        <f>SUM(F180)</f>
        <v>828</v>
      </c>
    </row>
    <row r="182" spans="1:6" ht="10.5" customHeight="1">
      <c r="A182" s="46"/>
      <c r="B182" s="57"/>
      <c r="C182" s="58"/>
      <c r="D182" s="21" t="s">
        <v>26</v>
      </c>
      <c r="E182" s="4">
        <f>SUM(E178:E179)</f>
        <v>7</v>
      </c>
      <c r="F182" s="26" t="s">
        <v>3</v>
      </c>
    </row>
    <row r="183" spans="1:6" ht="10.5" customHeight="1">
      <c r="A183" s="53" t="s">
        <v>40</v>
      </c>
      <c r="B183" s="54"/>
      <c r="C183" s="55"/>
      <c r="D183" s="19"/>
      <c r="E183" s="23">
        <v>942</v>
      </c>
      <c r="F183" s="24">
        <v>563434</v>
      </c>
    </row>
    <row r="184" spans="1:6" ht="10.5" customHeight="1">
      <c r="A184" s="56"/>
      <c r="B184" s="57"/>
      <c r="C184" s="58"/>
      <c r="D184" s="21" t="s">
        <v>174</v>
      </c>
      <c r="E184" s="4">
        <v>79</v>
      </c>
      <c r="F184" s="26" t="s">
        <v>175</v>
      </c>
    </row>
    <row r="185" spans="1:6" ht="10.5" customHeight="1">
      <c r="A185" s="70" t="s">
        <v>176</v>
      </c>
      <c r="B185" s="64"/>
      <c r="C185" s="13" t="s">
        <v>38</v>
      </c>
      <c r="D185" s="20"/>
      <c r="E185" s="5">
        <v>2</v>
      </c>
      <c r="F185" s="25" t="s">
        <v>27</v>
      </c>
    </row>
    <row r="186" spans="1:6" ht="10.5" customHeight="1">
      <c r="A186" s="71"/>
      <c r="B186" s="72"/>
      <c r="C186" s="33" t="s">
        <v>39</v>
      </c>
      <c r="D186" s="22"/>
      <c r="E186" s="27">
        <v>7</v>
      </c>
      <c r="F186" s="28" t="s">
        <v>177</v>
      </c>
    </row>
    <row r="187" spans="4:13" ht="10.5" customHeight="1">
      <c r="D187" s="32" t="s">
        <v>178</v>
      </c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4:13" ht="10.5" customHeight="1">
      <c r="D188" s="69" t="s">
        <v>179</v>
      </c>
      <c r="E188" s="69"/>
      <c r="F188" s="69"/>
      <c r="G188" s="31"/>
      <c r="H188" s="31"/>
      <c r="I188" s="31"/>
      <c r="J188" s="31"/>
      <c r="K188" s="31"/>
      <c r="L188" s="31"/>
      <c r="M188" s="31"/>
    </row>
    <row r="189" spans="4:13" ht="10.5" customHeight="1">
      <c r="D189" s="69"/>
      <c r="E189" s="69"/>
      <c r="F189" s="69"/>
      <c r="G189" s="31"/>
      <c r="H189" s="31"/>
      <c r="I189" s="31"/>
      <c r="J189" s="31"/>
      <c r="K189" s="31"/>
      <c r="L189" s="31"/>
      <c r="M189" s="31"/>
    </row>
    <row r="190" spans="4:6" ht="10.5" customHeight="1">
      <c r="D190" s="69"/>
      <c r="E190" s="69"/>
      <c r="F190" s="69"/>
    </row>
  </sheetData>
  <mergeCells count="71">
    <mergeCell ref="A12:A54"/>
    <mergeCell ref="A55:A78"/>
    <mergeCell ref="A79:A107"/>
    <mergeCell ref="A185:B186"/>
    <mergeCell ref="B140:C141"/>
    <mergeCell ref="A174:A177"/>
    <mergeCell ref="A178:A182"/>
    <mergeCell ref="A164:A168"/>
    <mergeCell ref="B146:C147"/>
    <mergeCell ref="B142:B145"/>
    <mergeCell ref="D188:F190"/>
    <mergeCell ref="D1:E1"/>
    <mergeCell ref="B135:B139"/>
    <mergeCell ref="B162:C163"/>
    <mergeCell ref="A169:A173"/>
    <mergeCell ref="B129:B130"/>
    <mergeCell ref="B131:B132"/>
    <mergeCell ref="B133:C134"/>
    <mergeCell ref="B172:C173"/>
    <mergeCell ref="B164:B167"/>
    <mergeCell ref="B153:C154"/>
    <mergeCell ref="A108:A134"/>
    <mergeCell ref="B11:C11"/>
    <mergeCell ref="B27:C27"/>
    <mergeCell ref="B88:B94"/>
    <mergeCell ref="B95:B107"/>
    <mergeCell ref="B73:B74"/>
    <mergeCell ref="B10:C10"/>
    <mergeCell ref="A160:A163"/>
    <mergeCell ref="A142:A147"/>
    <mergeCell ref="A148:A154"/>
    <mergeCell ref="A155:A159"/>
    <mergeCell ref="A135:A141"/>
    <mergeCell ref="B155:C155"/>
    <mergeCell ref="B28:C28"/>
    <mergeCell ref="B152:C152"/>
    <mergeCell ref="B30:B40"/>
    <mergeCell ref="B75:B76"/>
    <mergeCell ref="B79:C79"/>
    <mergeCell ref="B80:C80"/>
    <mergeCell ref="A183:C184"/>
    <mergeCell ref="B160:B161"/>
    <mergeCell ref="B169:B171"/>
    <mergeCell ref="B77:C78"/>
    <mergeCell ref="B181:C182"/>
    <mergeCell ref="B108:B116"/>
    <mergeCell ref="B121:C122"/>
    <mergeCell ref="D2:E2"/>
    <mergeCell ref="D3:E3"/>
    <mergeCell ref="B148:C148"/>
    <mergeCell ref="B150:C150"/>
    <mergeCell ref="B82:C82"/>
    <mergeCell ref="B83:C83"/>
    <mergeCell ref="B84:C86"/>
    <mergeCell ref="B13:B16"/>
    <mergeCell ref="B17:B20"/>
    <mergeCell ref="B21:C21"/>
    <mergeCell ref="C42:C43"/>
    <mergeCell ref="B46:B54"/>
    <mergeCell ref="C44:C45"/>
    <mergeCell ref="B41:B45"/>
    <mergeCell ref="A2:C3"/>
    <mergeCell ref="B81:C81"/>
    <mergeCell ref="B4:C4"/>
    <mergeCell ref="A4:A11"/>
    <mergeCell ref="B5:B9"/>
    <mergeCell ref="B12:C12"/>
    <mergeCell ref="B57:C58"/>
    <mergeCell ref="B59:C60"/>
    <mergeCell ref="B63:C64"/>
    <mergeCell ref="B61:C6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rowBreaks count="3" manualBreakCount="3">
    <brk id="54" max="255" man="1"/>
    <brk id="10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2002-01-31T02:38:53Z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