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T11-12-138F" sheetId="1" r:id="rId1"/>
  </sheets>
  <definedNames/>
  <calcPr fullCalcOnLoad="1"/>
</workbook>
</file>

<file path=xl/sharedStrings.xml><?xml version="1.0" encoding="utf-8"?>
<sst xmlns="http://schemas.openxmlformats.org/spreadsheetml/2006/main" count="101" uniqueCount="43">
  <si>
    <t>議会</t>
  </si>
  <si>
    <t>郡市別</t>
  </si>
  <si>
    <t>年末現在</t>
  </si>
  <si>
    <t>会数</t>
  </si>
  <si>
    <t>町村組合会</t>
  </si>
  <si>
    <t>市会町会</t>
  </si>
  <si>
    <t>備考　△印は定員なり</t>
  </si>
  <si>
    <t>第１３８  市町村会</t>
  </si>
  <si>
    <t>村会</t>
  </si>
  <si>
    <t>計</t>
  </si>
  <si>
    <t>人口１０００中
選挙権を
有する者</t>
  </si>
  <si>
    <t>会数</t>
  </si>
  <si>
    <t>議員数</t>
  </si>
  <si>
    <t>選挙権を
有する者</t>
  </si>
  <si>
    <t>会数</t>
  </si>
  <si>
    <t>選挙権を
有する者</t>
  </si>
  <si>
    <t>選挙権を
有する者</t>
  </si>
  <si>
    <t xml:space="preserve">人     </t>
  </si>
  <si>
    <t>高知</t>
  </si>
  <si>
    <t>…</t>
  </si>
  <si>
    <t>安芸</t>
  </si>
  <si>
    <t>-</t>
  </si>
  <si>
    <t>香美</t>
  </si>
  <si>
    <t>-</t>
  </si>
  <si>
    <t>長岡</t>
  </si>
  <si>
    <t>-</t>
  </si>
  <si>
    <t>土佐</t>
  </si>
  <si>
    <t>-</t>
  </si>
  <si>
    <t>吾川</t>
  </si>
  <si>
    <t>高岡</t>
  </si>
  <si>
    <t>-</t>
  </si>
  <si>
    <t>幡多</t>
  </si>
  <si>
    <t>-</t>
  </si>
  <si>
    <t>計</t>
  </si>
  <si>
    <t>…</t>
  </si>
  <si>
    <t>合計</t>
  </si>
  <si>
    <t>…</t>
  </si>
  <si>
    <t>大正１０年</t>
  </si>
  <si>
    <t>△</t>
  </si>
  <si>
    <t>大正９年</t>
  </si>
  <si>
    <t>大正８年</t>
  </si>
  <si>
    <t>大正７年</t>
  </si>
  <si>
    <t>大正６年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</si>
</sst>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9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178" fontId="1" fillId="0" borderId="18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4" customWidth="1"/>
    <col min="2" max="2" width="9.125" style="1" customWidth="1"/>
    <col min="3" max="3" width="2.125" style="1" customWidth="1"/>
    <col min="4" max="4" width="7.625" style="1" customWidth="1"/>
    <col min="5" max="6" width="9.125" style="1" customWidth="1"/>
    <col min="7" max="7" width="2.125" style="1" customWidth="1"/>
    <col min="8" max="8" width="7.625" style="1" customWidth="1"/>
    <col min="9" max="13" width="9.125" style="1" customWidth="1"/>
    <col min="14" max="14" width="2.125" style="1" customWidth="1"/>
    <col min="15" max="15" width="7.625" style="1" customWidth="1"/>
    <col min="16" max="17" width="9.125" style="1" customWidth="1"/>
    <col min="18" max="16384" width="9.375" style="1" customWidth="1"/>
  </cols>
  <sheetData>
    <row r="1" spans="1:17" s="11" customFormat="1" ht="12" customHeight="1">
      <c r="A1" s="11" t="s">
        <v>0</v>
      </c>
      <c r="B1" s="28" t="s">
        <v>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8" t="s">
        <v>2</v>
      </c>
    </row>
    <row r="2" spans="1:17" s="12" customFormat="1" ht="10.5" customHeight="1">
      <c r="A2" s="32" t="s">
        <v>1</v>
      </c>
      <c r="B2" s="29" t="s">
        <v>5</v>
      </c>
      <c r="C2" s="30"/>
      <c r="D2" s="30"/>
      <c r="E2" s="31"/>
      <c r="F2" s="29" t="s">
        <v>8</v>
      </c>
      <c r="G2" s="30"/>
      <c r="H2" s="30"/>
      <c r="I2" s="31"/>
      <c r="J2" s="29" t="s">
        <v>4</v>
      </c>
      <c r="K2" s="30"/>
      <c r="L2" s="31"/>
      <c r="M2" s="29" t="s">
        <v>9</v>
      </c>
      <c r="N2" s="30"/>
      <c r="O2" s="30"/>
      <c r="P2" s="30"/>
      <c r="Q2" s="45" t="s">
        <v>10</v>
      </c>
    </row>
    <row r="3" spans="1:17" s="13" customFormat="1" ht="10.5" customHeight="1">
      <c r="A3" s="33"/>
      <c r="B3" s="41" t="s">
        <v>11</v>
      </c>
      <c r="C3" s="37" t="s">
        <v>12</v>
      </c>
      <c r="D3" s="38"/>
      <c r="E3" s="43" t="s">
        <v>13</v>
      </c>
      <c r="F3" s="41" t="s">
        <v>14</v>
      </c>
      <c r="G3" s="37" t="s">
        <v>12</v>
      </c>
      <c r="H3" s="38"/>
      <c r="I3" s="43" t="s">
        <v>13</v>
      </c>
      <c r="J3" s="41" t="s">
        <v>14</v>
      </c>
      <c r="K3" s="41" t="s">
        <v>12</v>
      </c>
      <c r="L3" s="35" t="s">
        <v>15</v>
      </c>
      <c r="M3" s="41" t="s">
        <v>3</v>
      </c>
      <c r="N3" s="37" t="s">
        <v>12</v>
      </c>
      <c r="O3" s="38"/>
      <c r="P3" s="48" t="s">
        <v>16</v>
      </c>
      <c r="Q3" s="46"/>
    </row>
    <row r="4" spans="1:17" s="13" customFormat="1" ht="10.5" customHeight="1">
      <c r="A4" s="33"/>
      <c r="B4" s="42"/>
      <c r="C4" s="39"/>
      <c r="D4" s="40"/>
      <c r="E4" s="44"/>
      <c r="F4" s="42"/>
      <c r="G4" s="39"/>
      <c r="H4" s="40"/>
      <c r="I4" s="44"/>
      <c r="J4" s="42"/>
      <c r="K4" s="42"/>
      <c r="L4" s="36"/>
      <c r="M4" s="42"/>
      <c r="N4" s="39"/>
      <c r="O4" s="40"/>
      <c r="P4" s="49"/>
      <c r="Q4" s="47"/>
    </row>
    <row r="5" spans="1:17" s="14" customFormat="1" ht="10.5" customHeight="1">
      <c r="A5" s="34"/>
      <c r="B5" s="15"/>
      <c r="C5" s="16"/>
      <c r="D5" s="17"/>
      <c r="E5" s="24"/>
      <c r="F5" s="15"/>
      <c r="G5" s="16"/>
      <c r="H5" s="17"/>
      <c r="I5" s="15"/>
      <c r="J5" s="15"/>
      <c r="K5" s="15"/>
      <c r="L5" s="15"/>
      <c r="M5" s="15"/>
      <c r="N5" s="16"/>
      <c r="O5" s="17"/>
      <c r="P5" s="15"/>
      <c r="Q5" s="18" t="s">
        <v>17</v>
      </c>
    </row>
    <row r="6" spans="1:17" ht="10.5" customHeight="1">
      <c r="A6" s="22" t="s">
        <v>18</v>
      </c>
      <c r="B6" s="2">
        <v>1</v>
      </c>
      <c r="C6" s="19"/>
      <c r="D6" s="4">
        <v>36</v>
      </c>
      <c r="E6" s="2">
        <v>1849</v>
      </c>
      <c r="F6" s="2" t="s">
        <v>19</v>
      </c>
      <c r="G6" s="19"/>
      <c r="H6" s="4" t="s">
        <v>19</v>
      </c>
      <c r="I6" s="2" t="s">
        <v>19</v>
      </c>
      <c r="J6" s="2" t="s">
        <v>19</v>
      </c>
      <c r="K6" s="2" t="s">
        <v>19</v>
      </c>
      <c r="L6" s="2" t="s">
        <v>19</v>
      </c>
      <c r="M6" s="2">
        <f aca="true" t="shared" si="0" ref="M6:M14">SUM(B6,F6,J6)</f>
        <v>1</v>
      </c>
      <c r="N6" s="19"/>
      <c r="O6" s="4">
        <f aca="true" t="shared" si="1" ref="O6:P13">SUM(D6,H6,K6)</f>
        <v>36</v>
      </c>
      <c r="P6" s="2">
        <f t="shared" si="1"/>
        <v>1849</v>
      </c>
      <c r="Q6" s="6">
        <v>35.28</v>
      </c>
    </row>
    <row r="7" spans="1:17" ht="10.5" customHeight="1">
      <c r="A7" s="23" t="s">
        <v>20</v>
      </c>
      <c r="B7" s="3">
        <v>5</v>
      </c>
      <c r="C7" s="20"/>
      <c r="D7" s="5">
        <v>82</v>
      </c>
      <c r="E7" s="3">
        <v>2628</v>
      </c>
      <c r="F7" s="3">
        <v>20</v>
      </c>
      <c r="G7" s="20"/>
      <c r="H7" s="5">
        <v>238</v>
      </c>
      <c r="I7" s="3">
        <v>6910</v>
      </c>
      <c r="J7" s="3" t="s">
        <v>21</v>
      </c>
      <c r="K7" s="3" t="s">
        <v>21</v>
      </c>
      <c r="L7" s="3" t="s">
        <v>21</v>
      </c>
      <c r="M7" s="3">
        <f t="shared" si="0"/>
        <v>25</v>
      </c>
      <c r="N7" s="20"/>
      <c r="O7" s="5">
        <f t="shared" si="1"/>
        <v>320</v>
      </c>
      <c r="P7" s="3">
        <f t="shared" si="1"/>
        <v>9538</v>
      </c>
      <c r="Q7" s="7">
        <v>111.71</v>
      </c>
    </row>
    <row r="8" spans="1:17" ht="10.5" customHeight="1">
      <c r="A8" s="23" t="s">
        <v>22</v>
      </c>
      <c r="B8" s="3">
        <v>3</v>
      </c>
      <c r="C8" s="20"/>
      <c r="D8" s="5">
        <v>42</v>
      </c>
      <c r="E8" s="3">
        <v>1153</v>
      </c>
      <c r="F8" s="3">
        <v>25</v>
      </c>
      <c r="G8" s="20"/>
      <c r="H8" s="5">
        <v>302</v>
      </c>
      <c r="I8" s="3">
        <v>8878</v>
      </c>
      <c r="J8" s="3" t="s">
        <v>23</v>
      </c>
      <c r="K8" s="3" t="s">
        <v>23</v>
      </c>
      <c r="L8" s="3" t="s">
        <v>23</v>
      </c>
      <c r="M8" s="3">
        <f t="shared" si="0"/>
        <v>28</v>
      </c>
      <c r="N8" s="20"/>
      <c r="O8" s="5">
        <f t="shared" si="1"/>
        <v>344</v>
      </c>
      <c r="P8" s="3">
        <f t="shared" si="1"/>
        <v>10031</v>
      </c>
      <c r="Q8" s="7">
        <v>123.9</v>
      </c>
    </row>
    <row r="9" spans="1:17" ht="10.5" customHeight="1">
      <c r="A9" s="23" t="s">
        <v>24</v>
      </c>
      <c r="B9" s="3">
        <v>2</v>
      </c>
      <c r="C9" s="20"/>
      <c r="D9" s="5">
        <v>26</v>
      </c>
      <c r="E9" s="3">
        <v>874</v>
      </c>
      <c r="F9" s="3">
        <v>23</v>
      </c>
      <c r="G9" s="20"/>
      <c r="H9" s="5">
        <v>296</v>
      </c>
      <c r="I9" s="3">
        <v>9007</v>
      </c>
      <c r="J9" s="3" t="s">
        <v>25</v>
      </c>
      <c r="K9" s="3" t="s">
        <v>25</v>
      </c>
      <c r="L9" s="3" t="s">
        <v>25</v>
      </c>
      <c r="M9" s="3">
        <f t="shared" si="0"/>
        <v>25</v>
      </c>
      <c r="N9" s="20"/>
      <c r="O9" s="5">
        <f t="shared" si="1"/>
        <v>322</v>
      </c>
      <c r="P9" s="3">
        <f t="shared" si="1"/>
        <v>9881</v>
      </c>
      <c r="Q9" s="7">
        <v>130.19</v>
      </c>
    </row>
    <row r="10" spans="1:17" ht="10.5" customHeight="1">
      <c r="A10" s="23" t="s">
        <v>26</v>
      </c>
      <c r="B10" s="3">
        <v>1</v>
      </c>
      <c r="C10" s="20"/>
      <c r="D10" s="5">
        <v>12</v>
      </c>
      <c r="E10" s="3">
        <v>349</v>
      </c>
      <c r="F10" s="3">
        <v>17</v>
      </c>
      <c r="G10" s="20"/>
      <c r="H10" s="5">
        <v>234</v>
      </c>
      <c r="I10" s="3">
        <v>5062</v>
      </c>
      <c r="J10" s="3" t="s">
        <v>27</v>
      </c>
      <c r="K10" s="3" t="s">
        <v>27</v>
      </c>
      <c r="L10" s="3" t="s">
        <v>27</v>
      </c>
      <c r="M10" s="3">
        <f t="shared" si="0"/>
        <v>18</v>
      </c>
      <c r="N10" s="20"/>
      <c r="O10" s="5">
        <f t="shared" si="1"/>
        <v>246</v>
      </c>
      <c r="P10" s="3">
        <f t="shared" si="1"/>
        <v>5411</v>
      </c>
      <c r="Q10" s="7">
        <v>86.35</v>
      </c>
    </row>
    <row r="11" spans="1:17" ht="10.5" customHeight="1">
      <c r="A11" s="23" t="s">
        <v>28</v>
      </c>
      <c r="B11" s="3">
        <v>2</v>
      </c>
      <c r="C11" s="20"/>
      <c r="D11" s="5">
        <v>36</v>
      </c>
      <c r="E11" s="3">
        <v>1107</v>
      </c>
      <c r="F11" s="3">
        <v>24</v>
      </c>
      <c r="G11" s="20"/>
      <c r="H11" s="5">
        <v>282</v>
      </c>
      <c r="I11" s="3">
        <v>6476</v>
      </c>
      <c r="J11" s="3" t="s">
        <v>21</v>
      </c>
      <c r="K11" s="3" t="s">
        <v>21</v>
      </c>
      <c r="L11" s="3" t="s">
        <v>21</v>
      </c>
      <c r="M11" s="3">
        <f t="shared" si="0"/>
        <v>26</v>
      </c>
      <c r="N11" s="20"/>
      <c r="O11" s="5">
        <f t="shared" si="1"/>
        <v>318</v>
      </c>
      <c r="P11" s="3">
        <f t="shared" si="1"/>
        <v>7583</v>
      </c>
      <c r="Q11" s="7">
        <v>107.09</v>
      </c>
    </row>
    <row r="12" spans="1:17" ht="10.5" customHeight="1">
      <c r="A12" s="23" t="s">
        <v>29</v>
      </c>
      <c r="B12" s="3">
        <v>7</v>
      </c>
      <c r="C12" s="20"/>
      <c r="D12" s="5">
        <v>118</v>
      </c>
      <c r="E12" s="3">
        <v>4261</v>
      </c>
      <c r="F12" s="3">
        <v>31</v>
      </c>
      <c r="G12" s="20"/>
      <c r="H12" s="5">
        <v>418</v>
      </c>
      <c r="I12" s="3">
        <v>14517</v>
      </c>
      <c r="J12" s="3" t="s">
        <v>30</v>
      </c>
      <c r="K12" s="3" t="s">
        <v>30</v>
      </c>
      <c r="L12" s="3" t="s">
        <v>30</v>
      </c>
      <c r="M12" s="3">
        <f t="shared" si="0"/>
        <v>38</v>
      </c>
      <c r="N12" s="20"/>
      <c r="O12" s="5">
        <f t="shared" si="1"/>
        <v>536</v>
      </c>
      <c r="P12" s="3">
        <f t="shared" si="1"/>
        <v>18778</v>
      </c>
      <c r="Q12" s="7">
        <v>124.14</v>
      </c>
    </row>
    <row r="13" spans="1:17" ht="10.5" customHeight="1">
      <c r="A13" s="23" t="s">
        <v>31</v>
      </c>
      <c r="B13" s="3">
        <v>2</v>
      </c>
      <c r="C13" s="20"/>
      <c r="D13" s="5">
        <v>36</v>
      </c>
      <c r="E13" s="3">
        <v>1265</v>
      </c>
      <c r="F13" s="3">
        <v>34</v>
      </c>
      <c r="G13" s="20"/>
      <c r="H13" s="5">
        <v>446</v>
      </c>
      <c r="I13" s="3">
        <v>15059</v>
      </c>
      <c r="J13" s="3" t="s">
        <v>32</v>
      </c>
      <c r="K13" s="3" t="s">
        <v>32</v>
      </c>
      <c r="L13" s="3" t="s">
        <v>32</v>
      </c>
      <c r="M13" s="3">
        <f t="shared" si="0"/>
        <v>36</v>
      </c>
      <c r="N13" s="20"/>
      <c r="O13" s="5">
        <f t="shared" si="1"/>
        <v>482</v>
      </c>
      <c r="P13" s="3">
        <f t="shared" si="1"/>
        <v>16324</v>
      </c>
      <c r="Q13" s="7">
        <v>124.82</v>
      </c>
    </row>
    <row r="14" spans="1:17" ht="10.5" customHeight="1">
      <c r="A14" s="23" t="s">
        <v>33</v>
      </c>
      <c r="B14" s="3">
        <f>SUM(B7:B13)</f>
        <v>22</v>
      </c>
      <c r="C14" s="20"/>
      <c r="D14" s="5">
        <f>SUM(D7:D13)</f>
        <v>352</v>
      </c>
      <c r="E14" s="3">
        <f>SUM(E7:E13)</f>
        <v>11637</v>
      </c>
      <c r="F14" s="3">
        <f>SUM(F7:F13)</f>
        <v>174</v>
      </c>
      <c r="G14" s="20"/>
      <c r="H14" s="5">
        <f>SUM(H7:H13)</f>
        <v>2216</v>
      </c>
      <c r="I14" s="3">
        <f>SUM(I7:I13)</f>
        <v>65909</v>
      </c>
      <c r="J14" s="3" t="s">
        <v>34</v>
      </c>
      <c r="K14" s="3" t="s">
        <v>34</v>
      </c>
      <c r="L14" s="3" t="s">
        <v>34</v>
      </c>
      <c r="M14" s="3">
        <f t="shared" si="0"/>
        <v>196</v>
      </c>
      <c r="N14" s="20"/>
      <c r="O14" s="5">
        <f>SUM(D14,H14,L14)</f>
        <v>2568</v>
      </c>
      <c r="P14" s="3">
        <f>SUM(E14,I14,N14)</f>
        <v>77546</v>
      </c>
      <c r="Q14" s="7">
        <v>117.91</v>
      </c>
    </row>
    <row r="15" spans="1:17" ht="10.5" customHeight="1">
      <c r="A15" s="23" t="s">
        <v>35</v>
      </c>
      <c r="B15" s="3">
        <f>SUM(B6:B13)</f>
        <v>23</v>
      </c>
      <c r="C15" s="20"/>
      <c r="D15" s="5">
        <f>SUM(D6,D7,D8,D9,D10,D11,D12,D13)</f>
        <v>388</v>
      </c>
      <c r="E15" s="3">
        <f>SUM(E6,E7:E12,E13)</f>
        <v>13486</v>
      </c>
      <c r="F15" s="3">
        <f>SUM(F6:F13)</f>
        <v>174</v>
      </c>
      <c r="G15" s="20"/>
      <c r="H15" s="5">
        <f>SUM(H6,H7,H8,H9,H10,H11,H12,H13)</f>
        <v>2216</v>
      </c>
      <c r="I15" s="3">
        <f>SUM(I7:I9,I10:I13)</f>
        <v>65909</v>
      </c>
      <c r="J15" s="3" t="s">
        <v>36</v>
      </c>
      <c r="K15" s="3" t="s">
        <v>36</v>
      </c>
      <c r="L15" s="3" t="s">
        <v>36</v>
      </c>
      <c r="M15" s="3">
        <f>SUM(M6:M13)</f>
        <v>197</v>
      </c>
      <c r="N15" s="20"/>
      <c r="O15" s="5">
        <f>SUM(D15,H15,K15)</f>
        <v>2604</v>
      </c>
      <c r="P15" s="3">
        <f>SUM(P6,P7:P9,P10:P13)</f>
        <v>79395</v>
      </c>
      <c r="Q15" s="7">
        <v>111.8</v>
      </c>
    </row>
    <row r="16" spans="1:17" ht="10.5" customHeight="1">
      <c r="A16" s="50" t="s">
        <v>37</v>
      </c>
      <c r="B16" s="2">
        <v>22</v>
      </c>
      <c r="C16" s="19"/>
      <c r="D16" s="4">
        <v>366</v>
      </c>
      <c r="E16" s="2">
        <v>12261</v>
      </c>
      <c r="F16" s="2">
        <v>175</v>
      </c>
      <c r="G16" s="19"/>
      <c r="H16" s="4">
        <v>2205</v>
      </c>
      <c r="I16" s="2">
        <v>64714</v>
      </c>
      <c r="J16" s="2" t="s">
        <v>30</v>
      </c>
      <c r="K16" s="2" t="s">
        <v>30</v>
      </c>
      <c r="L16" s="2" t="s">
        <v>30</v>
      </c>
      <c r="M16" s="2">
        <v>196</v>
      </c>
      <c r="N16" s="19"/>
      <c r="O16" s="4">
        <v>2571</v>
      </c>
      <c r="P16" s="2">
        <v>76947</v>
      </c>
      <c r="Q16" s="6">
        <v>110.11</v>
      </c>
    </row>
    <row r="17" spans="1:17" ht="10.5" customHeight="1">
      <c r="A17" s="26"/>
      <c r="B17" s="3"/>
      <c r="C17" s="20" t="s">
        <v>38</v>
      </c>
      <c r="D17" s="5">
        <v>370</v>
      </c>
      <c r="E17" s="3"/>
      <c r="F17" s="3"/>
      <c r="G17" s="20" t="s">
        <v>38</v>
      </c>
      <c r="H17" s="5">
        <v>2229</v>
      </c>
      <c r="I17" s="3"/>
      <c r="J17" s="3"/>
      <c r="K17" s="3"/>
      <c r="L17" s="3"/>
      <c r="M17" s="3"/>
      <c r="N17" s="20" t="s">
        <v>38</v>
      </c>
      <c r="O17" s="5">
        <v>2607</v>
      </c>
      <c r="P17" s="3"/>
      <c r="Q17" s="7"/>
    </row>
    <row r="18" spans="1:17" ht="10.5" customHeight="1">
      <c r="A18" s="26" t="s">
        <v>39</v>
      </c>
      <c r="B18" s="3">
        <v>22</v>
      </c>
      <c r="C18" s="20"/>
      <c r="D18" s="5">
        <v>322</v>
      </c>
      <c r="E18" s="3">
        <v>10448</v>
      </c>
      <c r="F18" s="3">
        <v>175</v>
      </c>
      <c r="G18" s="20"/>
      <c r="H18" s="5">
        <v>2043</v>
      </c>
      <c r="I18" s="3">
        <v>61416</v>
      </c>
      <c r="J18" s="3" t="s">
        <v>30</v>
      </c>
      <c r="K18" s="3" t="s">
        <v>30</v>
      </c>
      <c r="L18" s="3" t="s">
        <v>30</v>
      </c>
      <c r="M18" s="3">
        <f>SUM(B18,F18,J18)</f>
        <v>197</v>
      </c>
      <c r="N18" s="20"/>
      <c r="O18" s="5">
        <v>2365</v>
      </c>
      <c r="P18" s="3">
        <f>SUM(E18,I18,L18)</f>
        <v>71864</v>
      </c>
      <c r="Q18" s="7">
        <v>100.4</v>
      </c>
    </row>
    <row r="19" spans="1:17" ht="10.5" customHeight="1">
      <c r="A19" s="26"/>
      <c r="B19" s="3"/>
      <c r="C19" s="20" t="s">
        <v>38</v>
      </c>
      <c r="D19" s="5">
        <v>356</v>
      </c>
      <c r="E19" s="3"/>
      <c r="F19" s="3"/>
      <c r="G19" s="20" t="s">
        <v>38</v>
      </c>
      <c r="H19" s="5">
        <v>2228</v>
      </c>
      <c r="I19" s="3"/>
      <c r="J19" s="3"/>
      <c r="K19" s="3"/>
      <c r="L19" s="3"/>
      <c r="M19" s="3"/>
      <c r="N19" s="20" t="s">
        <v>38</v>
      </c>
      <c r="O19" s="5">
        <v>2584</v>
      </c>
      <c r="P19" s="3"/>
      <c r="Q19" s="7"/>
    </row>
    <row r="20" spans="1:17" ht="10.5" customHeight="1">
      <c r="A20" s="26" t="s">
        <v>40</v>
      </c>
      <c r="B20" s="3">
        <v>21</v>
      </c>
      <c r="C20" s="20"/>
      <c r="D20" s="5">
        <v>323</v>
      </c>
      <c r="E20" s="3">
        <v>10066</v>
      </c>
      <c r="F20" s="3">
        <v>176</v>
      </c>
      <c r="G20" s="20"/>
      <c r="H20" s="5">
        <v>2083</v>
      </c>
      <c r="I20" s="3">
        <v>61590</v>
      </c>
      <c r="J20" s="3" t="s">
        <v>30</v>
      </c>
      <c r="K20" s="3" t="s">
        <v>30</v>
      </c>
      <c r="L20" s="3" t="s">
        <v>30</v>
      </c>
      <c r="M20" s="3">
        <f>SUM(B20,F20,J20)</f>
        <v>197</v>
      </c>
      <c r="N20" s="20"/>
      <c r="O20" s="5">
        <v>2406</v>
      </c>
      <c r="P20" s="3">
        <f>SUM(E20,I20,L20)</f>
        <v>71656</v>
      </c>
      <c r="Q20" s="7">
        <v>101.47</v>
      </c>
    </row>
    <row r="21" spans="1:17" ht="10.5" customHeight="1">
      <c r="A21" s="26"/>
      <c r="B21" s="3"/>
      <c r="C21" s="20" t="s">
        <v>38</v>
      </c>
      <c r="D21" s="5">
        <v>340</v>
      </c>
      <c r="E21" s="3"/>
      <c r="F21" s="3"/>
      <c r="G21" s="20" t="s">
        <v>38</v>
      </c>
      <c r="H21" s="5">
        <v>2244</v>
      </c>
      <c r="I21" s="3"/>
      <c r="J21" s="3"/>
      <c r="K21" s="3"/>
      <c r="L21" s="3"/>
      <c r="M21" s="3"/>
      <c r="N21" s="20" t="s">
        <v>38</v>
      </c>
      <c r="O21" s="5">
        <v>2584</v>
      </c>
      <c r="P21" s="3"/>
      <c r="Q21" s="7"/>
    </row>
    <row r="22" spans="1:17" ht="10.5" customHeight="1">
      <c r="A22" s="26" t="s">
        <v>41</v>
      </c>
      <c r="B22" s="3">
        <v>21</v>
      </c>
      <c r="C22" s="20"/>
      <c r="D22" s="5">
        <v>328</v>
      </c>
      <c r="E22" s="3">
        <v>10109</v>
      </c>
      <c r="F22" s="3">
        <v>176</v>
      </c>
      <c r="G22" s="20"/>
      <c r="H22" s="5">
        <v>2149</v>
      </c>
      <c r="I22" s="3">
        <v>61549</v>
      </c>
      <c r="J22" s="3" t="s">
        <v>30</v>
      </c>
      <c r="K22" s="3" t="s">
        <v>30</v>
      </c>
      <c r="L22" s="3" t="s">
        <v>30</v>
      </c>
      <c r="M22" s="3">
        <f>SUM(B22,F22,J22)</f>
        <v>197</v>
      </c>
      <c r="N22" s="20"/>
      <c r="O22" s="5">
        <v>2477</v>
      </c>
      <c r="P22" s="3">
        <f>SUM(E22,I22,L22)</f>
        <v>71658</v>
      </c>
      <c r="Q22" s="7">
        <v>101.47</v>
      </c>
    </row>
    <row r="23" spans="1:17" ht="10.5" customHeight="1">
      <c r="A23" s="26"/>
      <c r="B23" s="3"/>
      <c r="C23" s="20" t="s">
        <v>38</v>
      </c>
      <c r="D23" s="5">
        <v>340</v>
      </c>
      <c r="E23" s="3"/>
      <c r="F23" s="3"/>
      <c r="G23" s="20" t="s">
        <v>38</v>
      </c>
      <c r="H23" s="5">
        <v>2242</v>
      </c>
      <c r="I23" s="3"/>
      <c r="J23" s="3"/>
      <c r="K23" s="3"/>
      <c r="L23" s="3"/>
      <c r="M23" s="3"/>
      <c r="N23" s="20" t="s">
        <v>38</v>
      </c>
      <c r="O23" s="5">
        <v>2582</v>
      </c>
      <c r="P23" s="3"/>
      <c r="Q23" s="7"/>
    </row>
    <row r="24" spans="1:17" ht="10.5" customHeight="1">
      <c r="A24" s="26" t="s">
        <v>42</v>
      </c>
      <c r="B24" s="3">
        <v>21</v>
      </c>
      <c r="C24" s="20"/>
      <c r="D24" s="5">
        <v>334</v>
      </c>
      <c r="E24" s="3">
        <v>10113</v>
      </c>
      <c r="F24" s="3">
        <v>176</v>
      </c>
      <c r="G24" s="20"/>
      <c r="H24" s="5">
        <v>2210</v>
      </c>
      <c r="I24" s="3">
        <v>61234</v>
      </c>
      <c r="J24" s="3" t="s">
        <v>30</v>
      </c>
      <c r="K24" s="3" t="s">
        <v>30</v>
      </c>
      <c r="L24" s="3" t="s">
        <v>30</v>
      </c>
      <c r="M24" s="3">
        <f>SUM(B24,F24,J24)</f>
        <v>197</v>
      </c>
      <c r="N24" s="20"/>
      <c r="O24" s="5">
        <v>2544</v>
      </c>
      <c r="P24" s="3">
        <f>SUM(E24,I24,L24)</f>
        <v>71347</v>
      </c>
      <c r="Q24" s="7">
        <v>101.36</v>
      </c>
    </row>
    <row r="25" spans="1:17" ht="10.5" customHeight="1">
      <c r="A25" s="27"/>
      <c r="B25" s="9"/>
      <c r="C25" s="21" t="s">
        <v>38</v>
      </c>
      <c r="D25" s="10">
        <v>340</v>
      </c>
      <c r="E25" s="9"/>
      <c r="F25" s="9"/>
      <c r="G25" s="21" t="s">
        <v>38</v>
      </c>
      <c r="H25" s="10">
        <v>2242</v>
      </c>
      <c r="I25" s="9"/>
      <c r="J25" s="9"/>
      <c r="K25" s="9"/>
      <c r="L25" s="9"/>
      <c r="M25" s="9"/>
      <c r="N25" s="21" t="s">
        <v>38</v>
      </c>
      <c r="O25" s="10">
        <v>2582</v>
      </c>
      <c r="P25" s="9"/>
      <c r="Q25" s="25"/>
    </row>
    <row r="26" ht="10.5" customHeight="1">
      <c r="B26" s="1" t="s">
        <v>6</v>
      </c>
    </row>
  </sheetData>
  <mergeCells count="24">
    <mergeCell ref="A18:A19"/>
    <mergeCell ref="A16:A17"/>
    <mergeCell ref="B3:B4"/>
    <mergeCell ref="F3:F4"/>
    <mergeCell ref="J2:L2"/>
    <mergeCell ref="Q2:Q4"/>
    <mergeCell ref="P3:P4"/>
    <mergeCell ref="E3:E4"/>
    <mergeCell ref="M3:M4"/>
    <mergeCell ref="G3:H4"/>
    <mergeCell ref="N3:O4"/>
    <mergeCell ref="J3:J4"/>
    <mergeCell ref="K3:K4"/>
    <mergeCell ref="I3:I4"/>
    <mergeCell ref="A20:A21"/>
    <mergeCell ref="A22:A23"/>
    <mergeCell ref="A24:A25"/>
    <mergeCell ref="B1:P1"/>
    <mergeCell ref="M2:P2"/>
    <mergeCell ref="F2:I2"/>
    <mergeCell ref="B2:E2"/>
    <mergeCell ref="A2:A5"/>
    <mergeCell ref="L3:L4"/>
    <mergeCell ref="C3:D4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2001-12-27T00:12:47Z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