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T11-12-136F" sheetId="1" r:id="rId1"/>
  </sheets>
  <definedNames>
    <definedName name="_xlnm.Print_Titles" localSheetId="0">'T11-12-136F'!$A:$A</definedName>
  </definedNames>
  <calcPr fullCalcOnLoad="1"/>
</workbook>
</file>

<file path=xl/sharedStrings.xml><?xml version="1.0" encoding="utf-8"?>
<sst xmlns="http://schemas.openxmlformats.org/spreadsheetml/2006/main" count="57" uniqueCount="48">
  <si>
    <t>計</t>
  </si>
  <si>
    <t>幡多</t>
  </si>
  <si>
    <t>議会</t>
  </si>
  <si>
    <t>郡市別</t>
  </si>
  <si>
    <t>議員定数</t>
  </si>
  <si>
    <t>大正１２年１０月施行</t>
  </si>
  <si>
    <t>選挙区別</t>
  </si>
  <si>
    <t>大正８年</t>
  </si>
  <si>
    <t>備考　×印は白紙投票に係るものなり</t>
  </si>
  <si>
    <t>第１３６  県会議員選挙</t>
  </si>
  <si>
    <t>人口１０００中
選挙権を
有する者</t>
  </si>
  <si>
    <t>選挙権を
有する者</t>
  </si>
  <si>
    <t>選挙権を有する者の中</t>
  </si>
  <si>
    <t>選挙権を有する者</t>
  </si>
  <si>
    <t>投票の１００中</t>
  </si>
  <si>
    <t>投票せし者</t>
  </si>
  <si>
    <t>投票せさる者</t>
  </si>
  <si>
    <t>１００人中
投票せし者</t>
  </si>
  <si>
    <t>投票せさる者</t>
  </si>
  <si>
    <t>有効</t>
  </si>
  <si>
    <t>無効</t>
  </si>
  <si>
    <t>計</t>
  </si>
  <si>
    <t xml:space="preserve">人     </t>
  </si>
  <si>
    <t>高知</t>
  </si>
  <si>
    <t>-</t>
  </si>
  <si>
    <t>×</t>
  </si>
  <si>
    <t>安芸</t>
  </si>
  <si>
    <t>-</t>
  </si>
  <si>
    <t>×</t>
  </si>
  <si>
    <t>香美</t>
  </si>
  <si>
    <t>-</t>
  </si>
  <si>
    <t>×</t>
  </si>
  <si>
    <t>長岡</t>
  </si>
  <si>
    <t>-</t>
  </si>
  <si>
    <t>×</t>
  </si>
  <si>
    <t>土佐</t>
  </si>
  <si>
    <t>-</t>
  </si>
  <si>
    <t>×</t>
  </si>
  <si>
    <t>吾川</t>
  </si>
  <si>
    <t>高岡</t>
  </si>
  <si>
    <t>第１区</t>
  </si>
  <si>
    <t>×</t>
  </si>
  <si>
    <t>第２区</t>
  </si>
  <si>
    <t>第１区</t>
  </si>
  <si>
    <t>第２区</t>
  </si>
  <si>
    <t>-</t>
  </si>
  <si>
    <t>×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</si>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</sst>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 horizontal="right"/>
    </xf>
    <xf numFmtId="178" fontId="1" fillId="0" borderId="0" xfId="0" applyNumberFormat="1" applyFont="1" applyAlignment="1">
      <alignment/>
    </xf>
    <xf numFmtId="178" fontId="1" fillId="0" borderId="3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left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6" customWidth="1"/>
    <col min="2" max="5" width="9.125" style="1" customWidth="1"/>
    <col min="6" max="6" width="2.125" style="1" customWidth="1"/>
    <col min="7" max="7" width="7.625" style="1" customWidth="1"/>
    <col min="8" max="14" width="9.125" style="1" customWidth="1"/>
    <col min="15" max="16384" width="9.375" style="1" customWidth="1"/>
  </cols>
  <sheetData>
    <row r="1" spans="1:14" s="12" customFormat="1" ht="12" customHeight="1">
      <c r="A1" s="12" t="s">
        <v>2</v>
      </c>
      <c r="B1" s="42" t="s">
        <v>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 t="s">
        <v>5</v>
      </c>
      <c r="N1" s="42"/>
    </row>
    <row r="2" spans="1:15" s="14" customFormat="1" ht="10.5" customHeight="1">
      <c r="A2" s="59" t="s">
        <v>3</v>
      </c>
      <c r="B2" s="55" t="s">
        <v>6</v>
      </c>
      <c r="C2" s="49" t="s">
        <v>4</v>
      </c>
      <c r="D2" s="55" t="s">
        <v>11</v>
      </c>
      <c r="E2" s="43" t="s">
        <v>12</v>
      </c>
      <c r="F2" s="44"/>
      <c r="G2" s="44"/>
      <c r="H2" s="44"/>
      <c r="I2" s="45"/>
      <c r="J2" s="55" t="s">
        <v>10</v>
      </c>
      <c r="K2" s="43" t="s">
        <v>13</v>
      </c>
      <c r="L2" s="69"/>
      <c r="M2" s="44" t="s">
        <v>14</v>
      </c>
      <c r="N2" s="66"/>
      <c r="O2" s="13"/>
    </row>
    <row r="3" spans="1:15" s="15" customFormat="1" ht="10.5" customHeight="1">
      <c r="A3" s="60"/>
      <c r="B3" s="56"/>
      <c r="C3" s="50"/>
      <c r="D3" s="56"/>
      <c r="E3" s="46" t="s">
        <v>15</v>
      </c>
      <c r="F3" s="47"/>
      <c r="G3" s="47"/>
      <c r="H3" s="48"/>
      <c r="I3" s="53" t="s">
        <v>16</v>
      </c>
      <c r="J3" s="56"/>
      <c r="K3" s="63" t="s">
        <v>17</v>
      </c>
      <c r="L3" s="64" t="s">
        <v>18</v>
      </c>
      <c r="M3" s="64" t="s">
        <v>19</v>
      </c>
      <c r="N3" s="67" t="s">
        <v>20</v>
      </c>
      <c r="O3" s="13"/>
    </row>
    <row r="4" spans="1:15" s="15" customFormat="1" ht="10.5" customHeight="1">
      <c r="A4" s="60"/>
      <c r="B4" s="57"/>
      <c r="C4" s="51"/>
      <c r="D4" s="57"/>
      <c r="E4" s="17" t="s">
        <v>19</v>
      </c>
      <c r="F4" s="46" t="s">
        <v>20</v>
      </c>
      <c r="G4" s="48"/>
      <c r="H4" s="17" t="s">
        <v>21</v>
      </c>
      <c r="I4" s="54"/>
      <c r="J4" s="57"/>
      <c r="K4" s="57"/>
      <c r="L4" s="65"/>
      <c r="M4" s="65"/>
      <c r="N4" s="68"/>
      <c r="O4" s="13"/>
    </row>
    <row r="5" spans="1:15" s="16" customFormat="1" ht="10.5" customHeight="1">
      <c r="A5" s="61"/>
      <c r="B5" s="19"/>
      <c r="C5" s="19"/>
      <c r="D5" s="19"/>
      <c r="E5" s="19"/>
      <c r="F5" s="20"/>
      <c r="G5" s="21"/>
      <c r="H5" s="19"/>
      <c r="I5" s="19"/>
      <c r="J5" s="19" t="s">
        <v>22</v>
      </c>
      <c r="K5" s="19" t="s">
        <v>22</v>
      </c>
      <c r="L5" s="19" t="s">
        <v>22</v>
      </c>
      <c r="M5" s="19" t="s">
        <v>22</v>
      </c>
      <c r="N5" s="22" t="s">
        <v>22</v>
      </c>
      <c r="O5" s="13"/>
    </row>
    <row r="6" spans="1:14" ht="10.5" customHeight="1">
      <c r="A6" s="62" t="s">
        <v>23</v>
      </c>
      <c r="B6" s="25" t="s">
        <v>24</v>
      </c>
      <c r="C6" s="2">
        <v>2</v>
      </c>
      <c r="D6" s="2">
        <v>2164</v>
      </c>
      <c r="E6" s="2">
        <v>1517</v>
      </c>
      <c r="F6" s="35"/>
      <c r="G6" s="9">
        <v>15</v>
      </c>
      <c r="H6" s="2">
        <f>SUM(E6,G6:G7)</f>
        <v>1533</v>
      </c>
      <c r="I6" s="2">
        <v>631</v>
      </c>
      <c r="J6" s="4">
        <v>41.3</v>
      </c>
      <c r="K6" s="4">
        <v>70.84</v>
      </c>
      <c r="L6" s="4">
        <v>29.16</v>
      </c>
      <c r="M6" s="4">
        <v>98.95</v>
      </c>
      <c r="N6" s="7">
        <v>1.04</v>
      </c>
    </row>
    <row r="7" spans="1:14" ht="10.5" customHeight="1">
      <c r="A7" s="52"/>
      <c r="B7" s="26"/>
      <c r="C7" s="3"/>
      <c r="D7" s="3"/>
      <c r="E7" s="3"/>
      <c r="F7" s="36" t="s">
        <v>25</v>
      </c>
      <c r="G7" s="10">
        <v>1</v>
      </c>
      <c r="H7" s="3"/>
      <c r="I7" s="3"/>
      <c r="J7" s="5"/>
      <c r="K7" s="5"/>
      <c r="L7" s="5"/>
      <c r="M7" s="5"/>
      <c r="N7" s="8"/>
    </row>
    <row r="8" spans="1:14" ht="10.5" customHeight="1">
      <c r="A8" s="52" t="s">
        <v>26</v>
      </c>
      <c r="B8" s="27" t="s">
        <v>27</v>
      </c>
      <c r="C8" s="3">
        <v>4</v>
      </c>
      <c r="D8" s="3">
        <v>8766</v>
      </c>
      <c r="E8" s="3">
        <v>7098</v>
      </c>
      <c r="F8" s="36"/>
      <c r="G8" s="10">
        <v>217</v>
      </c>
      <c r="H8" s="3">
        <f>SUM(E8,G8:G9)</f>
        <v>7327</v>
      </c>
      <c r="I8" s="3">
        <v>1439</v>
      </c>
      <c r="J8" s="5">
        <v>102.67</v>
      </c>
      <c r="K8" s="5">
        <v>83.58</v>
      </c>
      <c r="L8" s="5">
        <v>16.41</v>
      </c>
      <c r="M8" s="5">
        <v>96.88</v>
      </c>
      <c r="N8" s="8">
        <v>3.13</v>
      </c>
    </row>
    <row r="9" spans="1:14" ht="10.5" customHeight="1">
      <c r="A9" s="52"/>
      <c r="B9" s="27"/>
      <c r="C9" s="3"/>
      <c r="D9" s="3"/>
      <c r="E9" s="3"/>
      <c r="F9" s="36" t="s">
        <v>28</v>
      </c>
      <c r="G9" s="10">
        <v>12</v>
      </c>
      <c r="H9" s="3"/>
      <c r="I9" s="3"/>
      <c r="J9" s="5"/>
      <c r="K9" s="5"/>
      <c r="L9" s="5"/>
      <c r="M9" s="5"/>
      <c r="N9" s="8"/>
    </row>
    <row r="10" spans="1:14" ht="10.5" customHeight="1">
      <c r="A10" s="52" t="s">
        <v>29</v>
      </c>
      <c r="B10" s="27" t="s">
        <v>30</v>
      </c>
      <c r="C10" s="3">
        <v>3</v>
      </c>
      <c r="D10" s="3">
        <v>9120</v>
      </c>
      <c r="E10" s="3">
        <v>6839</v>
      </c>
      <c r="F10" s="36"/>
      <c r="G10" s="10">
        <v>46</v>
      </c>
      <c r="H10" s="3">
        <f>SUM(E10,G10:G11)</f>
        <v>6888</v>
      </c>
      <c r="I10" s="3">
        <v>2232</v>
      </c>
      <c r="J10" s="5">
        <v>112.65</v>
      </c>
      <c r="K10" s="5">
        <v>75.53</v>
      </c>
      <c r="L10" s="5">
        <v>24.51</v>
      </c>
      <c r="M10" s="5">
        <v>99.29</v>
      </c>
      <c r="N10" s="8">
        <v>0.71</v>
      </c>
    </row>
    <row r="11" spans="1:14" ht="10.5" customHeight="1">
      <c r="A11" s="52"/>
      <c r="B11" s="27"/>
      <c r="C11" s="3"/>
      <c r="D11" s="3"/>
      <c r="E11" s="3"/>
      <c r="F11" s="36" t="s">
        <v>31</v>
      </c>
      <c r="G11" s="10">
        <v>3</v>
      </c>
      <c r="H11" s="3"/>
      <c r="I11" s="3"/>
      <c r="J11" s="5"/>
      <c r="K11" s="5"/>
      <c r="L11" s="5"/>
      <c r="M11" s="5"/>
      <c r="N11" s="8"/>
    </row>
    <row r="12" spans="1:14" ht="10.5" customHeight="1">
      <c r="A12" s="52" t="s">
        <v>32</v>
      </c>
      <c r="B12" s="27" t="s">
        <v>33</v>
      </c>
      <c r="C12" s="3">
        <v>3</v>
      </c>
      <c r="D12" s="3">
        <v>8242</v>
      </c>
      <c r="E12" s="3">
        <v>5294</v>
      </c>
      <c r="F12" s="36"/>
      <c r="G12" s="10">
        <v>1827</v>
      </c>
      <c r="H12" s="3">
        <f>SUM(E12,G12:G13)</f>
        <v>7123</v>
      </c>
      <c r="I12" s="3">
        <v>1119</v>
      </c>
      <c r="J12" s="5">
        <v>108.6</v>
      </c>
      <c r="K12" s="5">
        <v>86.42</v>
      </c>
      <c r="L12" s="5">
        <v>13.58</v>
      </c>
      <c r="M12" s="5">
        <v>74.32</v>
      </c>
      <c r="N12" s="8">
        <v>25.68</v>
      </c>
    </row>
    <row r="13" spans="1:14" ht="10.5" customHeight="1">
      <c r="A13" s="52"/>
      <c r="B13" s="27"/>
      <c r="C13" s="3"/>
      <c r="D13" s="3"/>
      <c r="E13" s="3"/>
      <c r="F13" s="36" t="s">
        <v>34</v>
      </c>
      <c r="G13" s="10">
        <v>2</v>
      </c>
      <c r="H13" s="3"/>
      <c r="I13" s="3"/>
      <c r="J13" s="5"/>
      <c r="K13" s="5"/>
      <c r="L13" s="5"/>
      <c r="M13" s="5"/>
      <c r="N13" s="8"/>
    </row>
    <row r="14" spans="1:14" ht="10.5" customHeight="1">
      <c r="A14" s="52" t="s">
        <v>35</v>
      </c>
      <c r="B14" s="27" t="s">
        <v>36</v>
      </c>
      <c r="C14" s="3">
        <v>3</v>
      </c>
      <c r="D14" s="3">
        <v>4881</v>
      </c>
      <c r="E14" s="3">
        <v>4205</v>
      </c>
      <c r="F14" s="36"/>
      <c r="G14" s="10">
        <v>24</v>
      </c>
      <c r="H14" s="3">
        <f>SUM(E14,G14:G15)</f>
        <v>4231</v>
      </c>
      <c r="I14" s="3">
        <v>650</v>
      </c>
      <c r="J14" s="5">
        <v>77.89</v>
      </c>
      <c r="K14" s="5">
        <v>86.68</v>
      </c>
      <c r="L14" s="5">
        <v>13.32</v>
      </c>
      <c r="M14" s="5">
        <v>99.39</v>
      </c>
      <c r="N14" s="8">
        <v>0.61</v>
      </c>
    </row>
    <row r="15" spans="1:14" ht="10.5" customHeight="1">
      <c r="A15" s="52"/>
      <c r="B15" s="27"/>
      <c r="C15" s="3"/>
      <c r="D15" s="3"/>
      <c r="E15" s="3"/>
      <c r="F15" s="36" t="s">
        <v>37</v>
      </c>
      <c r="G15" s="10">
        <v>2</v>
      </c>
      <c r="H15" s="3"/>
      <c r="I15" s="3"/>
      <c r="J15" s="5"/>
      <c r="K15" s="5"/>
      <c r="L15" s="5"/>
      <c r="M15" s="5"/>
      <c r="N15" s="8"/>
    </row>
    <row r="16" spans="1:14" ht="10.5" customHeight="1">
      <c r="A16" s="23" t="s">
        <v>38</v>
      </c>
      <c r="B16" s="27" t="s">
        <v>27</v>
      </c>
      <c r="C16" s="3">
        <v>3</v>
      </c>
      <c r="D16" s="3">
        <v>7263</v>
      </c>
      <c r="E16" s="3">
        <v>6082</v>
      </c>
      <c r="F16" s="36"/>
      <c r="G16" s="10">
        <v>27</v>
      </c>
      <c r="H16" s="3">
        <f>SUM(E16,G16)</f>
        <v>6109</v>
      </c>
      <c r="I16" s="3">
        <v>1154</v>
      </c>
      <c r="J16" s="5">
        <v>102.57</v>
      </c>
      <c r="K16" s="5">
        <v>84.11</v>
      </c>
      <c r="L16" s="5">
        <v>15.89</v>
      </c>
      <c r="M16" s="5">
        <v>99.23</v>
      </c>
      <c r="N16" s="8">
        <v>0.44</v>
      </c>
    </row>
    <row r="17" spans="1:14" ht="10.5" customHeight="1">
      <c r="A17" s="52" t="s">
        <v>39</v>
      </c>
      <c r="B17" s="18" t="s">
        <v>40</v>
      </c>
      <c r="C17" s="3">
        <v>3</v>
      </c>
      <c r="D17" s="3">
        <v>7784</v>
      </c>
      <c r="E17" s="3">
        <v>6298</v>
      </c>
      <c r="F17" s="36"/>
      <c r="G17" s="10">
        <v>54</v>
      </c>
      <c r="H17" s="3">
        <f>SUM(G17,E17,G18)</f>
        <v>6356</v>
      </c>
      <c r="I17" s="3">
        <v>1428</v>
      </c>
      <c r="J17" s="5">
        <v>106.54</v>
      </c>
      <c r="K17" s="5">
        <v>76.86</v>
      </c>
      <c r="L17" s="5">
        <v>23.14</v>
      </c>
      <c r="M17" s="5">
        <v>98.94</v>
      </c>
      <c r="N17" s="8">
        <v>1.05</v>
      </c>
    </row>
    <row r="18" spans="1:14" ht="10.5" customHeight="1">
      <c r="A18" s="52"/>
      <c r="B18" s="18"/>
      <c r="C18" s="3"/>
      <c r="D18" s="3"/>
      <c r="E18" s="3"/>
      <c r="F18" s="37" t="s">
        <v>41</v>
      </c>
      <c r="G18" s="10">
        <v>4</v>
      </c>
      <c r="H18" s="3"/>
      <c r="I18" s="3"/>
      <c r="J18" s="5"/>
      <c r="K18" s="5"/>
      <c r="L18" s="5"/>
      <c r="M18" s="5"/>
      <c r="N18" s="8"/>
    </row>
    <row r="19" spans="1:14" ht="10.5" customHeight="1">
      <c r="A19" s="52"/>
      <c r="B19" s="18" t="s">
        <v>42</v>
      </c>
      <c r="C19" s="3">
        <v>3</v>
      </c>
      <c r="D19" s="3">
        <v>8334</v>
      </c>
      <c r="E19" s="3">
        <v>5959</v>
      </c>
      <c r="F19" s="37"/>
      <c r="G19" s="10">
        <v>62</v>
      </c>
      <c r="H19" s="3">
        <f>SUM(E19,G19:G20)</f>
        <v>6032</v>
      </c>
      <c r="I19" s="3">
        <v>2302</v>
      </c>
      <c r="J19" s="5"/>
      <c r="K19" s="5"/>
      <c r="L19" s="5"/>
      <c r="M19" s="5"/>
      <c r="N19" s="8"/>
    </row>
    <row r="20" spans="1:14" ht="10.5" customHeight="1">
      <c r="A20" s="52"/>
      <c r="B20" s="18"/>
      <c r="C20" s="3"/>
      <c r="D20" s="3"/>
      <c r="E20" s="3"/>
      <c r="F20" s="37" t="s">
        <v>41</v>
      </c>
      <c r="G20" s="10">
        <v>11</v>
      </c>
      <c r="H20" s="3"/>
      <c r="I20" s="3"/>
      <c r="J20" s="5"/>
      <c r="K20" s="5"/>
      <c r="L20" s="5"/>
      <c r="M20" s="5"/>
      <c r="N20" s="8"/>
    </row>
    <row r="21" spans="1:14" ht="10.5" customHeight="1">
      <c r="A21" s="52" t="s">
        <v>1</v>
      </c>
      <c r="B21" s="18" t="s">
        <v>43</v>
      </c>
      <c r="C21" s="3">
        <v>3</v>
      </c>
      <c r="D21" s="3">
        <v>7759</v>
      </c>
      <c r="E21" s="3">
        <v>6474</v>
      </c>
      <c r="F21" s="37"/>
      <c r="G21" s="10">
        <v>39</v>
      </c>
      <c r="H21" s="3">
        <f>SUM(E21,G21:G22)</f>
        <v>6523</v>
      </c>
      <c r="I21" s="3">
        <v>1236</v>
      </c>
      <c r="J21" s="5">
        <v>121.6</v>
      </c>
      <c r="K21" s="5">
        <v>79.9</v>
      </c>
      <c r="L21" s="5">
        <v>20.1</v>
      </c>
      <c r="M21" s="5">
        <v>98.63</v>
      </c>
      <c r="N21" s="8">
        <v>1.36</v>
      </c>
    </row>
    <row r="22" spans="1:14" ht="10.5" customHeight="1">
      <c r="A22" s="52"/>
      <c r="B22" s="18"/>
      <c r="C22" s="3"/>
      <c r="D22" s="3"/>
      <c r="E22" s="3"/>
      <c r="F22" s="37" t="s">
        <v>41</v>
      </c>
      <c r="G22" s="10">
        <v>10</v>
      </c>
      <c r="H22" s="3"/>
      <c r="I22" s="3"/>
      <c r="J22" s="5"/>
      <c r="K22" s="5"/>
      <c r="L22" s="5"/>
      <c r="M22" s="5"/>
      <c r="N22" s="8"/>
    </row>
    <row r="23" spans="1:14" ht="10.5" customHeight="1">
      <c r="A23" s="52"/>
      <c r="B23" s="18" t="s">
        <v>44</v>
      </c>
      <c r="C23" s="3">
        <v>3</v>
      </c>
      <c r="D23" s="3">
        <v>8144</v>
      </c>
      <c r="E23" s="3">
        <v>6060</v>
      </c>
      <c r="F23" s="37"/>
      <c r="G23" s="10">
        <v>124</v>
      </c>
      <c r="H23" s="3">
        <f>SUM(G23,E23)</f>
        <v>6184</v>
      </c>
      <c r="I23" s="3">
        <v>1960</v>
      </c>
      <c r="J23" s="5"/>
      <c r="K23" s="5"/>
      <c r="L23" s="5"/>
      <c r="M23" s="5"/>
      <c r="N23" s="8"/>
    </row>
    <row r="24" spans="1:14" ht="10.5" customHeight="1">
      <c r="A24" s="52" t="s">
        <v>0</v>
      </c>
      <c r="B24" s="26" t="s">
        <v>45</v>
      </c>
      <c r="C24" s="3">
        <f>SUM(C6:C23)</f>
        <v>30</v>
      </c>
      <c r="D24" s="3">
        <f>SUM(D6:D23)</f>
        <v>72457</v>
      </c>
      <c r="E24" s="3">
        <f>SUM(E6:E23)</f>
        <v>55826</v>
      </c>
      <c r="F24" s="37"/>
      <c r="G24" s="10">
        <f>SUM(G6,G8,G10,G12,G14,G16:G17,G19,G21,G23)</f>
        <v>2435</v>
      </c>
      <c r="H24" s="3">
        <f>SUM(H6:H23)</f>
        <v>58306</v>
      </c>
      <c r="I24" s="3">
        <f>SUM(I6:I23)</f>
        <v>14151</v>
      </c>
      <c r="J24" s="5">
        <v>102.03</v>
      </c>
      <c r="K24" s="5">
        <v>80.46</v>
      </c>
      <c r="L24" s="5">
        <v>19.53</v>
      </c>
      <c r="M24" s="5">
        <v>95.75</v>
      </c>
      <c r="N24" s="8">
        <v>4.25</v>
      </c>
    </row>
    <row r="25" spans="1:14" ht="10.5" customHeight="1">
      <c r="A25" s="58"/>
      <c r="B25" s="28"/>
      <c r="C25" s="30"/>
      <c r="D25" s="30"/>
      <c r="E25" s="30"/>
      <c r="F25" s="38" t="s">
        <v>46</v>
      </c>
      <c r="G25" s="40">
        <f>SUM(G7,G9,G11,G13,G15,G18,G20,G22)</f>
        <v>45</v>
      </c>
      <c r="H25" s="30"/>
      <c r="I25" s="30"/>
      <c r="J25" s="31"/>
      <c r="K25" s="31"/>
      <c r="L25" s="31"/>
      <c r="M25" s="31"/>
      <c r="N25" s="32"/>
    </row>
    <row r="26" spans="1:14" ht="10.5" customHeight="1">
      <c r="A26" s="24" t="s">
        <v>7</v>
      </c>
      <c r="B26" s="29" t="s">
        <v>47</v>
      </c>
      <c r="C26" s="11">
        <v>30</v>
      </c>
      <c r="D26" s="11">
        <v>30491</v>
      </c>
      <c r="E26" s="11">
        <v>22371</v>
      </c>
      <c r="F26" s="39"/>
      <c r="G26" s="41">
        <v>220</v>
      </c>
      <c r="H26" s="11">
        <v>22591</v>
      </c>
      <c r="I26" s="11">
        <v>7870</v>
      </c>
      <c r="J26" s="33">
        <v>42.92</v>
      </c>
      <c r="K26" s="33">
        <v>74.09</v>
      </c>
      <c r="L26" s="33">
        <v>25.81</v>
      </c>
      <c r="M26" s="33">
        <v>99.03</v>
      </c>
      <c r="N26" s="34">
        <v>0.97</v>
      </c>
    </row>
    <row r="27" spans="2:14" ht="10.5" customHeight="1">
      <c r="B27" s="1" t="s">
        <v>8</v>
      </c>
      <c r="L27" s="6"/>
      <c r="M27" s="6"/>
      <c r="N27" s="6"/>
    </row>
    <row r="28" spans="12:14" ht="10.5" customHeight="1">
      <c r="L28" s="6"/>
      <c r="M28" s="6"/>
      <c r="N28" s="6"/>
    </row>
    <row r="29" ht="10.5" customHeight="1">
      <c r="L29" s="6"/>
    </row>
    <row r="30" ht="10.5" customHeight="1">
      <c r="L30" s="6"/>
    </row>
    <row r="31" ht="10.5" customHeight="1">
      <c r="L31" s="6"/>
    </row>
    <row r="32" ht="10.5" customHeight="1">
      <c r="L32" s="6"/>
    </row>
    <row r="33" ht="10.5" customHeight="1">
      <c r="L33" s="6"/>
    </row>
  </sheetData>
  <mergeCells count="25">
    <mergeCell ref="A24:A25"/>
    <mergeCell ref="A2:A5"/>
    <mergeCell ref="D2:D4"/>
    <mergeCell ref="B2:B4"/>
    <mergeCell ref="A6:A7"/>
    <mergeCell ref="A8:A9"/>
    <mergeCell ref="A10:A11"/>
    <mergeCell ref="A12:A13"/>
    <mergeCell ref="A14:A15"/>
    <mergeCell ref="A17:A20"/>
    <mergeCell ref="A21:A23"/>
    <mergeCell ref="B1:L1"/>
    <mergeCell ref="I3:I4"/>
    <mergeCell ref="J2:J4"/>
    <mergeCell ref="K3:K4"/>
    <mergeCell ref="L3:L4"/>
    <mergeCell ref="K2:L2"/>
    <mergeCell ref="F4:G4"/>
    <mergeCell ref="M1:N1"/>
    <mergeCell ref="E2:I2"/>
    <mergeCell ref="E3:H3"/>
    <mergeCell ref="C2:C4"/>
    <mergeCell ref="M2:N2"/>
    <mergeCell ref="M3:M4"/>
    <mergeCell ref="N3:N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2001-12-26T08:23:18Z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