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8-02-015F" sheetId="1" r:id="rId1"/>
  </sheets>
  <definedNames>
    <definedName name="_xlnm.Print_Area" localSheetId="0">'T08-02-015F'!$A$1:$F$295</definedName>
    <definedName name="_xlnm.Print_Titles" localSheetId="0">'T08-02-015F'!$A:$A,'T08-02-015F'!$2:$3</definedName>
  </definedNames>
  <calcPr fullCalcOnLoad="1"/>
</workbook>
</file>

<file path=xl/sharedStrings.xml><?xml version="1.0" encoding="utf-8"?>
<sst xmlns="http://schemas.openxmlformats.org/spreadsheetml/2006/main" count="305" uniqueCount="217">
  <si>
    <t>農業</t>
  </si>
  <si>
    <t>暦年内</t>
  </si>
  <si>
    <t>石</t>
  </si>
  <si>
    <t>反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</si>
  <si>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</si>
  <si>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</si>
  <si>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</si>
  <si>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</si>
  <si>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</si>
  <si>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</si>
  <si>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</si>
  <si>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</si>
  <si>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</si>
  <si>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</si>
  <si>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</si>
  <si>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</si>
  <si>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</si>
  <si>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</si>
  <si>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</si>
  <si>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</si>
  <si>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</si>
  <si>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</si>
  <si>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</si>
  <si>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</si>
  <si>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</si>
  <si>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</si>
  <si>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</si>
  <si>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</si>
  <si>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</si>
  <si>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</si>
  <si>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</si>
  <si>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</si>
  <si>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</si>
  <si>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</si>
  <si>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</si>
  <si>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</si>
  <si>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</si>
  <si>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</si>
  <si>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</si>
  <si>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</si>
  <si>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</si>
  <si>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</si>
  <si>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</si>
  <si>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</si>
  <si>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</si>
  <si>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</si>
  <si>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</si>
  <si>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</si>
  <si>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</si>
  <si>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</si>
  <si>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</si>
  <si>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</si>
  <si>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</si>
  <si>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</si>
  <si>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</si>
  <si>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</si>
  <si>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</si>
  <si>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</si>
  <si>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</si>
  <si>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</si>
  <si>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</si>
  <si>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</si>
  <si>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</si>
  <si>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</si>
  <si>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</si>
  <si>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</si>
  <si>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</si>
  <si>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</si>
  <si>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</si>
  <si>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</si>
  <si>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</si>
  <si>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</si>
  <si>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</si>
  <si>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</si>
  <si>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</si>
  <si>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</si>
  <si>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</si>
  <si>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</si>
  <si>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</si>
  <si>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</si>
  <si>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</si>
  <si>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</si>
  <si>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</si>
  <si>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</si>
  <si>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</si>
  <si>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</si>
  <si>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</si>
  <si>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</si>
  <si>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</si>
  <si>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</si>
  <si>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</si>
  <si>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</si>
  <si>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</si>
  <si>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</si>
  <si>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</si>
  <si>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</si>
  <si>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</si>
  <si>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</si>
  <si>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</si>
  <si>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</si>
  <si>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</si>
  <si>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</si>
  <si>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</si>
  <si>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</si>
  <si>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</si>
  <si>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</si>
  <si>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</si>
  <si>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</si>
  <si>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</si>
  <si>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</si>
  <si>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</si>
  <si>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</si>
  <si>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</si>
  <si>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</si>
  <si>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</si>
  <si>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</si>
  <si>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</si>
  <si>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</si>
  <si>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</si>
  <si>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</si>
  <si>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</si>
  <si>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</si>
  <si>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</si>
  <si>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</si>
  <si>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</si>
  <si>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</si>
  <si>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</si>
  <si>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</si>
  <si>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</si>
  <si>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</si>
  <si>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</si>
  <si>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</si>
  <si>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</si>
  <si>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</si>
  <si>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</si>
  <si>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</si>
  <si>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</si>
  <si>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</si>
  <si>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</si>
  <si>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</si>
  <si>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</si>
  <si>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</si>
  <si>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</si>
  <si>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</si>
  <si>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</si>
  <si>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</si>
  <si>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</si>
  <si>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</si>
  <si>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</si>
  <si>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</si>
  <si>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</si>
  <si>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</si>
  <si>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</si>
  <si>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</si>
  <si>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</si>
  <si>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</si>
  <si>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</si>
  <si>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</si>
  <si>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</si>
  <si>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</si>
  <si>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</si>
  <si>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</si>
  <si>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</si>
  <si>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</si>
  <si>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</si>
  <si>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</si>
  <si>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</si>
  <si>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</si>
  <si>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</si>
  <si>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</si>
  <si>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</si>
  <si>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</si>
  <si>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</si>
  <si>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</si>
  <si>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</si>
  <si>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</si>
  <si>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</si>
  <si>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</si>
  <si>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</si>
  <si>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</si>
  <si>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</si>
  <si>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</si>
  <si>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</si>
  <si>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</si>
  <si>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</si>
  <si>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</si>
  <si>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</si>
  <si>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</si>
  <si>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</si>
  <si>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</si>
  <si>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</si>
  <si>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</si>
  <si>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</si>
  <si>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</si>
  <si>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</si>
  <si>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</si>
  <si>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</si>
  <si>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</si>
  <si>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</si>
  <si>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</si>
  <si>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</si>
  <si>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</si>
  <si>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×</t>
  </si>
  <si>
    <t>岡豊村</t>
  </si>
  <si>
    <t>下知町</t>
  </si>
  <si>
    <t>上ノ加江町</t>
  </si>
  <si>
    <t>備考　×印は２番稲に係るものなり</t>
  </si>
  <si>
    <t>梼原村</t>
  </si>
  <si>
    <t>富山村</t>
  </si>
  <si>
    <t>大正村</t>
  </si>
  <si>
    <t>第１５　米の２（市町村別）</t>
  </si>
  <si>
    <t>大杉村</t>
  </si>
  <si>
    <t>-</t>
  </si>
  <si>
    <t>諸木村</t>
  </si>
  <si>
    <t>徳王寺村</t>
  </si>
  <si>
    <t>與津村</t>
  </si>
  <si>
    <t>作付段別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</si>
</sst>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/>
    </xf>
    <xf numFmtId="178" fontId="1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left"/>
    </xf>
    <xf numFmtId="178" fontId="3" fillId="0" borderId="15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left" vertical="center"/>
    </xf>
    <xf numFmtId="178" fontId="1" fillId="0" borderId="11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/>
    </xf>
    <xf numFmtId="178" fontId="1" fillId="0" borderId="23" xfId="0" applyNumberFormat="1" applyFont="1" applyBorder="1" applyAlignment="1">
      <alignment horizontal="right"/>
    </xf>
    <xf numFmtId="178" fontId="1" fillId="0" borderId="2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SheetLayoutView="100" workbookViewId="0" topLeftCell="A51">
      <selection activeCell="A56" sqref="A56:B56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3" width="2.375" style="1" customWidth="1"/>
    <col min="4" max="4" width="8.375" style="1" customWidth="1"/>
    <col min="5" max="6" width="9.75390625" style="1" customWidth="1"/>
    <col min="7" max="16384" width="9.125" style="1" customWidth="1"/>
  </cols>
  <sheetData>
    <row r="1" spans="1:6" s="6" customFormat="1" ht="12" customHeight="1">
      <c r="A1" s="37" t="s">
        <v>0</v>
      </c>
      <c r="B1" s="37"/>
      <c r="C1" s="52" t="s">
        <v>210</v>
      </c>
      <c r="D1" s="52"/>
      <c r="E1" s="52"/>
      <c r="F1" s="30" t="s">
        <v>1</v>
      </c>
    </row>
    <row r="2" spans="1:6" ht="10.5" customHeight="1">
      <c r="A2" s="53" t="s">
        <v>4</v>
      </c>
      <c r="B2" s="54"/>
      <c r="C2" s="57" t="s">
        <v>216</v>
      </c>
      <c r="D2" s="36"/>
      <c r="E2" s="8" t="s">
        <v>5</v>
      </c>
      <c r="F2" s="9" t="s">
        <v>6</v>
      </c>
    </row>
    <row r="3" spans="1:6" ht="10.5" customHeight="1">
      <c r="A3" s="55"/>
      <c r="B3" s="56"/>
      <c r="C3" s="50" t="s">
        <v>3</v>
      </c>
      <c r="D3" s="51"/>
      <c r="E3" s="10" t="s">
        <v>2</v>
      </c>
      <c r="F3" s="5" t="s">
        <v>7</v>
      </c>
    </row>
    <row r="4" spans="1:6" ht="10.5" customHeight="1">
      <c r="A4" s="44" t="s">
        <v>191</v>
      </c>
      <c r="B4" s="45"/>
      <c r="C4" s="25"/>
      <c r="D4" s="21">
        <v>1998</v>
      </c>
      <c r="E4" s="4">
        <v>4496</v>
      </c>
      <c r="F4" s="47">
        <v>246216</v>
      </c>
    </row>
    <row r="5" spans="1:6" ht="10.5" customHeight="1">
      <c r="A5" s="46"/>
      <c r="B5" s="40"/>
      <c r="C5" s="26" t="s">
        <v>202</v>
      </c>
      <c r="D5" s="22">
        <v>33</v>
      </c>
      <c r="E5" s="2">
        <v>66</v>
      </c>
      <c r="F5" s="41"/>
    </row>
    <row r="6" spans="1:6" ht="10.5" customHeight="1">
      <c r="A6" s="38" t="s">
        <v>192</v>
      </c>
      <c r="B6" s="39"/>
      <c r="C6" s="20"/>
      <c r="D6" s="22"/>
      <c r="E6" s="2"/>
      <c r="F6" s="12"/>
    </row>
    <row r="7" spans="1:6" ht="10.5" customHeight="1">
      <c r="A7" s="19"/>
      <c r="B7" s="40" t="s">
        <v>8</v>
      </c>
      <c r="C7" s="16"/>
      <c r="D7" s="22">
        <v>1665</v>
      </c>
      <c r="E7" s="2">
        <v>4662</v>
      </c>
      <c r="F7" s="41">
        <v>287648</v>
      </c>
    </row>
    <row r="8" spans="1:6" ht="10.5" customHeight="1">
      <c r="A8" s="19"/>
      <c r="B8" s="40"/>
      <c r="C8" s="26" t="s">
        <v>202</v>
      </c>
      <c r="D8" s="22">
        <v>500</v>
      </c>
      <c r="E8" s="2">
        <v>900</v>
      </c>
      <c r="F8" s="41"/>
    </row>
    <row r="9" spans="1:6" ht="10.5" customHeight="1">
      <c r="A9" s="17"/>
      <c r="B9" s="31" t="s">
        <v>188</v>
      </c>
      <c r="C9" s="16"/>
      <c r="D9" s="22">
        <v>2616</v>
      </c>
      <c r="E9" s="3">
        <v>5207</v>
      </c>
      <c r="F9" s="32">
        <v>250886</v>
      </c>
    </row>
    <row r="10" spans="1:6" ht="10.5" customHeight="1">
      <c r="A10" s="17"/>
      <c r="B10" s="15" t="s">
        <v>200</v>
      </c>
      <c r="C10" s="16"/>
      <c r="D10" s="23">
        <v>794</v>
      </c>
      <c r="E10" s="3">
        <v>1065</v>
      </c>
      <c r="F10" s="11">
        <v>53502</v>
      </c>
    </row>
    <row r="11" spans="1:6" ht="10.5" customHeight="1">
      <c r="A11" s="17"/>
      <c r="B11" s="40" t="s">
        <v>201</v>
      </c>
      <c r="C11" s="16"/>
      <c r="D11" s="22">
        <v>1959</v>
      </c>
      <c r="E11" s="3">
        <v>4854</v>
      </c>
      <c r="F11" s="41">
        <v>260086</v>
      </c>
    </row>
    <row r="12" spans="1:6" ht="10.5" customHeight="1">
      <c r="A12" s="17"/>
      <c r="B12" s="40"/>
      <c r="C12" s="26" t="s">
        <v>202</v>
      </c>
      <c r="D12" s="22">
        <v>98</v>
      </c>
      <c r="E12" s="3">
        <v>137</v>
      </c>
      <c r="F12" s="41"/>
    </row>
    <row r="13" spans="1:6" ht="10.5" customHeight="1">
      <c r="A13" s="17"/>
      <c r="B13" s="15" t="s">
        <v>9</v>
      </c>
      <c r="C13" s="16"/>
      <c r="D13" s="23">
        <v>2296</v>
      </c>
      <c r="E13" s="3">
        <v>3585</v>
      </c>
      <c r="F13" s="11">
        <v>179413</v>
      </c>
    </row>
    <row r="14" spans="1:6" ht="10.5" customHeight="1">
      <c r="A14" s="17"/>
      <c r="B14" s="15" t="s">
        <v>10</v>
      </c>
      <c r="C14" s="16"/>
      <c r="D14" s="23">
        <v>1751</v>
      </c>
      <c r="E14" s="3">
        <v>2464</v>
      </c>
      <c r="F14" s="11">
        <v>118654</v>
      </c>
    </row>
    <row r="15" spans="1:6" ht="10.5" customHeight="1">
      <c r="A15" s="17"/>
      <c r="B15" s="15" t="s">
        <v>11</v>
      </c>
      <c r="C15" s="16"/>
      <c r="D15" s="23">
        <v>1309</v>
      </c>
      <c r="E15" s="3">
        <v>2291</v>
      </c>
      <c r="F15" s="11">
        <v>120277</v>
      </c>
    </row>
    <row r="16" spans="1:6" ht="10.5" customHeight="1">
      <c r="A16" s="17"/>
      <c r="B16" s="15" t="s">
        <v>12</v>
      </c>
      <c r="C16" s="16"/>
      <c r="D16" s="23">
        <v>2471</v>
      </c>
      <c r="E16" s="3">
        <v>3661</v>
      </c>
      <c r="F16" s="11">
        <v>187337</v>
      </c>
    </row>
    <row r="17" spans="1:6" ht="10.5" customHeight="1">
      <c r="A17" s="17"/>
      <c r="B17" s="15" t="s">
        <v>13</v>
      </c>
      <c r="C17" s="16"/>
      <c r="D17" s="23">
        <v>1464</v>
      </c>
      <c r="E17" s="3">
        <v>2342</v>
      </c>
      <c r="F17" s="11">
        <v>117868</v>
      </c>
    </row>
    <row r="18" spans="1:6" ht="10.5" customHeight="1">
      <c r="A18" s="17"/>
      <c r="B18" s="15" t="s">
        <v>14</v>
      </c>
      <c r="C18" s="16"/>
      <c r="D18" s="23">
        <v>2804</v>
      </c>
      <c r="E18" s="3">
        <v>4494</v>
      </c>
      <c r="F18" s="11">
        <v>238496</v>
      </c>
    </row>
    <row r="19" spans="1:6" ht="10.5" customHeight="1">
      <c r="A19" s="17"/>
      <c r="B19" s="15" t="s">
        <v>15</v>
      </c>
      <c r="C19" s="16"/>
      <c r="D19" s="23">
        <v>688</v>
      </c>
      <c r="E19" s="3">
        <v>951</v>
      </c>
      <c r="F19" s="11">
        <v>50571</v>
      </c>
    </row>
    <row r="20" spans="1:6" ht="10.5" customHeight="1">
      <c r="A20" s="17"/>
      <c r="B20" s="15" t="s">
        <v>16</v>
      </c>
      <c r="C20" s="16"/>
      <c r="D20" s="23">
        <v>1450</v>
      </c>
      <c r="E20" s="3">
        <v>2378</v>
      </c>
      <c r="F20" s="11">
        <v>123836</v>
      </c>
    </row>
    <row r="21" spans="1:6" ht="10.5" customHeight="1">
      <c r="A21" s="17"/>
      <c r="B21" s="40" t="s">
        <v>17</v>
      </c>
      <c r="C21" s="16"/>
      <c r="D21" s="23">
        <v>851</v>
      </c>
      <c r="E21" s="3">
        <v>2202</v>
      </c>
      <c r="F21" s="41">
        <v>106592</v>
      </c>
    </row>
    <row r="22" spans="1:6" ht="10.5" customHeight="1">
      <c r="A22" s="17"/>
      <c r="B22" s="40"/>
      <c r="C22" s="26" t="s">
        <v>202</v>
      </c>
      <c r="D22" s="23">
        <v>8</v>
      </c>
      <c r="E22" s="3">
        <v>12</v>
      </c>
      <c r="F22" s="41"/>
    </row>
    <row r="23" spans="1:6" ht="10.5" customHeight="1">
      <c r="A23" s="17"/>
      <c r="B23" s="40" t="s">
        <v>18</v>
      </c>
      <c r="C23" s="16"/>
      <c r="D23" s="23">
        <v>1938</v>
      </c>
      <c r="E23" s="3">
        <v>4839</v>
      </c>
      <c r="F23" s="41">
        <v>252350</v>
      </c>
    </row>
    <row r="24" spans="1:6" ht="10.5" customHeight="1">
      <c r="A24" s="17"/>
      <c r="B24" s="40"/>
      <c r="C24" s="26" t="s">
        <v>202</v>
      </c>
      <c r="D24" s="23">
        <v>7</v>
      </c>
      <c r="E24" s="3">
        <v>1</v>
      </c>
      <c r="F24" s="41"/>
    </row>
    <row r="25" spans="1:6" ht="10.5" customHeight="1">
      <c r="A25" s="17"/>
      <c r="B25" s="40" t="s">
        <v>19</v>
      </c>
      <c r="C25" s="16"/>
      <c r="D25" s="23">
        <v>1380</v>
      </c>
      <c r="E25" s="3">
        <v>3413</v>
      </c>
      <c r="F25" s="41">
        <v>204619</v>
      </c>
    </row>
    <row r="26" spans="1:6" ht="10.5" customHeight="1">
      <c r="A26" s="17"/>
      <c r="B26" s="40"/>
      <c r="C26" s="26" t="s">
        <v>202</v>
      </c>
      <c r="D26" s="23">
        <v>389</v>
      </c>
      <c r="E26" s="3">
        <v>685</v>
      </c>
      <c r="F26" s="41"/>
    </row>
    <row r="27" spans="1:6" ht="10.5" customHeight="1">
      <c r="A27" s="17"/>
      <c r="B27" s="40" t="s">
        <v>20</v>
      </c>
      <c r="C27" s="16"/>
      <c r="D27" s="23">
        <v>1997</v>
      </c>
      <c r="E27" s="3">
        <v>4282</v>
      </c>
      <c r="F27" s="41">
        <v>295330</v>
      </c>
    </row>
    <row r="28" spans="1:6" ht="10.5" customHeight="1">
      <c r="A28" s="17"/>
      <c r="B28" s="40"/>
      <c r="C28" s="26" t="s">
        <v>202</v>
      </c>
      <c r="D28" s="23">
        <v>1176</v>
      </c>
      <c r="E28" s="3">
        <v>1609</v>
      </c>
      <c r="F28" s="41"/>
    </row>
    <row r="29" spans="1:6" ht="10.5" customHeight="1">
      <c r="A29" s="17"/>
      <c r="B29" s="40" t="s">
        <v>21</v>
      </c>
      <c r="C29" s="16"/>
      <c r="D29" s="23">
        <v>854</v>
      </c>
      <c r="E29" s="3">
        <v>1684</v>
      </c>
      <c r="F29" s="41">
        <v>88009</v>
      </c>
    </row>
    <row r="30" spans="1:6" ht="10.5" customHeight="1">
      <c r="A30" s="17"/>
      <c r="B30" s="40"/>
      <c r="C30" s="26" t="s">
        <v>202</v>
      </c>
      <c r="D30" s="23">
        <v>3</v>
      </c>
      <c r="E30" s="3">
        <v>3</v>
      </c>
      <c r="F30" s="41"/>
    </row>
    <row r="31" spans="1:6" ht="10.5" customHeight="1">
      <c r="A31" s="17"/>
      <c r="B31" s="40" t="s">
        <v>22</v>
      </c>
      <c r="C31" s="16"/>
      <c r="D31" s="23">
        <v>924</v>
      </c>
      <c r="E31" s="3">
        <v>1283</v>
      </c>
      <c r="F31" s="41">
        <v>73158</v>
      </c>
    </row>
    <row r="32" spans="1:6" ht="10.5" customHeight="1">
      <c r="A32" s="17"/>
      <c r="B32" s="40"/>
      <c r="C32" s="26" t="s">
        <v>202</v>
      </c>
      <c r="D32" s="23">
        <v>60</v>
      </c>
      <c r="E32" s="3">
        <v>96</v>
      </c>
      <c r="F32" s="41"/>
    </row>
    <row r="33" spans="1:6" ht="10.5" customHeight="1">
      <c r="A33" s="17"/>
      <c r="B33" s="40" t="s">
        <v>23</v>
      </c>
      <c r="C33" s="16"/>
      <c r="D33" s="23">
        <v>1913</v>
      </c>
      <c r="E33" s="3">
        <v>4591</v>
      </c>
      <c r="F33" s="41">
        <v>285031</v>
      </c>
    </row>
    <row r="34" spans="1:6" ht="10.5" customHeight="1">
      <c r="A34" s="17"/>
      <c r="B34" s="40"/>
      <c r="C34" s="26" t="s">
        <v>202</v>
      </c>
      <c r="D34" s="23">
        <v>806</v>
      </c>
      <c r="E34" s="3">
        <v>1128</v>
      </c>
      <c r="F34" s="41"/>
    </row>
    <row r="35" spans="1:6" ht="10.5" customHeight="1">
      <c r="A35" s="17"/>
      <c r="B35" s="48" t="s">
        <v>24</v>
      </c>
      <c r="C35" s="27"/>
      <c r="D35" s="23">
        <v>1531</v>
      </c>
      <c r="E35" s="3">
        <v>3599</v>
      </c>
      <c r="F35" s="41">
        <v>246850</v>
      </c>
    </row>
    <row r="36" spans="1:6" ht="10.5" customHeight="1">
      <c r="A36" s="17"/>
      <c r="B36" s="48"/>
      <c r="C36" s="28" t="s">
        <v>202</v>
      </c>
      <c r="D36" s="23">
        <v>677</v>
      </c>
      <c r="E36" s="3">
        <v>1043</v>
      </c>
      <c r="F36" s="41"/>
    </row>
    <row r="37" spans="1:6" ht="10.5" customHeight="1">
      <c r="A37" s="17"/>
      <c r="B37" s="48" t="s">
        <v>25</v>
      </c>
      <c r="C37" s="27"/>
      <c r="D37" s="23">
        <v>667</v>
      </c>
      <c r="E37" s="3">
        <v>1661</v>
      </c>
      <c r="F37" s="41">
        <v>89207</v>
      </c>
    </row>
    <row r="38" spans="1:6" ht="10.5" customHeight="1">
      <c r="A38" s="17"/>
      <c r="B38" s="48"/>
      <c r="C38" s="28" t="s">
        <v>202</v>
      </c>
      <c r="D38" s="23">
        <v>5</v>
      </c>
      <c r="E38" s="3">
        <v>10</v>
      </c>
      <c r="F38" s="41"/>
    </row>
    <row r="39" spans="1:6" ht="10.5" customHeight="1">
      <c r="A39" s="17"/>
      <c r="B39" s="48" t="s">
        <v>26</v>
      </c>
      <c r="C39" s="27"/>
      <c r="D39" s="23">
        <v>951</v>
      </c>
      <c r="E39" s="3">
        <v>2576</v>
      </c>
      <c r="F39" s="41">
        <v>138954</v>
      </c>
    </row>
    <row r="40" spans="1:6" ht="10.5" customHeight="1">
      <c r="A40" s="17"/>
      <c r="B40" s="48"/>
      <c r="C40" s="28" t="s">
        <v>202</v>
      </c>
      <c r="D40" s="23">
        <v>3</v>
      </c>
      <c r="E40" s="3">
        <v>4</v>
      </c>
      <c r="F40" s="41"/>
    </row>
    <row r="41" spans="1:6" ht="10.5" customHeight="1">
      <c r="A41" s="17"/>
      <c r="B41" s="48" t="s">
        <v>27</v>
      </c>
      <c r="C41" s="27"/>
      <c r="D41" s="23">
        <v>1561</v>
      </c>
      <c r="E41" s="3">
        <v>3749</v>
      </c>
      <c r="F41" s="41">
        <v>198193</v>
      </c>
    </row>
    <row r="42" spans="1:6" ht="10.5" customHeight="1">
      <c r="A42" s="17"/>
      <c r="B42" s="48"/>
      <c r="C42" s="28" t="s">
        <v>202</v>
      </c>
      <c r="D42" s="23">
        <v>45</v>
      </c>
      <c r="E42" s="3">
        <v>55</v>
      </c>
      <c r="F42" s="41"/>
    </row>
    <row r="43" spans="1:6" ht="10.5" customHeight="1">
      <c r="A43" s="17"/>
      <c r="B43" s="48" t="s">
        <v>28</v>
      </c>
      <c r="C43" s="27"/>
      <c r="D43" s="23">
        <v>842</v>
      </c>
      <c r="E43" s="3">
        <v>1415</v>
      </c>
      <c r="F43" s="41">
        <v>72762</v>
      </c>
    </row>
    <row r="44" spans="1:6" ht="10.5" customHeight="1">
      <c r="A44" s="17"/>
      <c r="B44" s="48"/>
      <c r="C44" s="28" t="s">
        <v>202</v>
      </c>
      <c r="D44" s="23">
        <v>26</v>
      </c>
      <c r="E44" s="3">
        <v>34</v>
      </c>
      <c r="F44" s="41"/>
    </row>
    <row r="45" spans="1:6" ht="10.5" customHeight="1">
      <c r="A45" s="17"/>
      <c r="B45" s="48" t="s">
        <v>29</v>
      </c>
      <c r="C45" s="27"/>
      <c r="D45" s="23">
        <v>1242</v>
      </c>
      <c r="E45" s="3">
        <v>3006</v>
      </c>
      <c r="F45" s="41">
        <v>151798</v>
      </c>
    </row>
    <row r="46" spans="1:6" ht="10.5" customHeight="1">
      <c r="A46" s="17"/>
      <c r="B46" s="48"/>
      <c r="C46" s="28" t="s">
        <v>202</v>
      </c>
      <c r="D46" s="23">
        <v>15</v>
      </c>
      <c r="E46" s="3">
        <v>24</v>
      </c>
      <c r="F46" s="41"/>
    </row>
    <row r="47" spans="1:6" ht="10.5" customHeight="1">
      <c r="A47" s="17"/>
      <c r="B47" s="48" t="s">
        <v>30</v>
      </c>
      <c r="C47" s="27"/>
      <c r="D47" s="23">
        <f>SUM(D7,D9,D10,D11,D13,D14,D15,D16,D17:D18,D19,D20,D21,D23,D25,D27,D29,D31,D33,D35,D37,D39,D41,D43,D45)</f>
        <v>37918</v>
      </c>
      <c r="E47" s="23">
        <f>SUM(E7,E9,E10,E11,E13,E14,E15,E16,E17:E18,E19,E20,E21,E23,E25,E27,E29,E31,E33,E35,E37,E39,E41,E43,E45)</f>
        <v>76254</v>
      </c>
      <c r="F47" s="41">
        <f>SUM(F7:F46)</f>
        <v>4191427</v>
      </c>
    </row>
    <row r="48" spans="1:6" ht="10.5" customHeight="1">
      <c r="A48" s="17"/>
      <c r="B48" s="48"/>
      <c r="C48" s="28" t="s">
        <v>202</v>
      </c>
      <c r="D48" s="23">
        <f>SUM(D8,D12,D22,D24,D26,D28,D30,D32,D34,D36,D38,D40,D42,D44,D46)</f>
        <v>3818</v>
      </c>
      <c r="E48" s="23">
        <f>SUM(E8,E12,E22,E24,E26,E28,E30,E32,E34,E36,E38,E40,E42,E44,E46)</f>
        <v>5741</v>
      </c>
      <c r="F48" s="41"/>
    </row>
    <row r="49" spans="1:6" ht="10.5" customHeight="1">
      <c r="A49" s="38" t="s">
        <v>193</v>
      </c>
      <c r="B49" s="49"/>
      <c r="C49" s="29"/>
      <c r="D49" s="23"/>
      <c r="E49" s="3"/>
      <c r="F49" s="18"/>
    </row>
    <row r="50" spans="1:6" ht="10.5" customHeight="1">
      <c r="A50" s="17"/>
      <c r="B50" s="48" t="s">
        <v>31</v>
      </c>
      <c r="C50" s="27"/>
      <c r="D50" s="23">
        <v>636</v>
      </c>
      <c r="E50" s="3">
        <v>1423</v>
      </c>
      <c r="F50" s="41">
        <v>103423</v>
      </c>
    </row>
    <row r="51" spans="1:6" ht="10.5" customHeight="1">
      <c r="A51" s="17"/>
      <c r="B51" s="48"/>
      <c r="C51" s="28" t="s">
        <v>202</v>
      </c>
      <c r="D51" s="23">
        <v>326</v>
      </c>
      <c r="E51" s="3">
        <v>528</v>
      </c>
      <c r="F51" s="41"/>
    </row>
    <row r="52" spans="1:6" ht="10.5" customHeight="1">
      <c r="A52" s="17"/>
      <c r="B52" s="48" t="s">
        <v>32</v>
      </c>
      <c r="C52" s="27"/>
      <c r="D52" s="23">
        <v>295</v>
      </c>
      <c r="E52" s="3">
        <v>676</v>
      </c>
      <c r="F52" s="41">
        <v>31304</v>
      </c>
    </row>
    <row r="53" spans="1:6" ht="10.5" customHeight="1">
      <c r="A53" s="17"/>
      <c r="B53" s="48"/>
      <c r="C53" s="28" t="s">
        <v>202</v>
      </c>
      <c r="D53" s="23">
        <v>26</v>
      </c>
      <c r="E53" s="3">
        <v>19</v>
      </c>
      <c r="F53" s="41"/>
    </row>
    <row r="54" spans="1:6" ht="10.5" customHeight="1">
      <c r="A54" s="17"/>
      <c r="B54" s="48" t="s">
        <v>33</v>
      </c>
      <c r="C54" s="27"/>
      <c r="D54" s="23">
        <v>1833</v>
      </c>
      <c r="E54" s="3">
        <v>4647</v>
      </c>
      <c r="F54" s="41">
        <v>238255</v>
      </c>
    </row>
    <row r="55" spans="1:6" ht="10.5" customHeight="1">
      <c r="A55" s="17"/>
      <c r="B55" s="48"/>
      <c r="C55" s="28" t="s">
        <v>202</v>
      </c>
      <c r="D55" s="23">
        <v>116</v>
      </c>
      <c r="E55" s="3">
        <v>157</v>
      </c>
      <c r="F55" s="41"/>
    </row>
    <row r="56" spans="1:6" ht="10.5" customHeight="1">
      <c r="A56" s="38" t="s">
        <v>193</v>
      </c>
      <c r="B56" s="39"/>
      <c r="C56" s="26"/>
      <c r="D56" s="23"/>
      <c r="E56" s="3"/>
      <c r="F56" s="32"/>
    </row>
    <row r="57" spans="1:6" ht="10.5" customHeight="1">
      <c r="A57" s="17"/>
      <c r="B57" s="40" t="s">
        <v>214</v>
      </c>
      <c r="C57" s="16"/>
      <c r="D57" s="23">
        <v>2172</v>
      </c>
      <c r="E57" s="3">
        <v>5190</v>
      </c>
      <c r="F57" s="41">
        <v>252100</v>
      </c>
    </row>
    <row r="58" spans="1:6" ht="10.5" customHeight="1">
      <c r="A58" s="17"/>
      <c r="B58" s="40"/>
      <c r="C58" s="26" t="s">
        <v>202</v>
      </c>
      <c r="D58" s="23">
        <v>100</v>
      </c>
      <c r="E58" s="3">
        <v>60</v>
      </c>
      <c r="F58" s="41"/>
    </row>
    <row r="59" spans="1:6" ht="10.5" customHeight="1">
      <c r="A59" s="17"/>
      <c r="B59" s="40" t="s">
        <v>34</v>
      </c>
      <c r="C59" s="16"/>
      <c r="D59" s="23">
        <v>1710</v>
      </c>
      <c r="E59" s="3">
        <v>4046</v>
      </c>
      <c r="F59" s="41">
        <v>229056</v>
      </c>
    </row>
    <row r="60" spans="1:6" ht="10.5" customHeight="1">
      <c r="A60" s="17"/>
      <c r="B60" s="40"/>
      <c r="C60" s="26" t="s">
        <v>202</v>
      </c>
      <c r="D60" s="23">
        <v>173</v>
      </c>
      <c r="E60" s="3">
        <v>274</v>
      </c>
      <c r="F60" s="41"/>
    </row>
    <row r="61" spans="1:6" ht="10.5" customHeight="1">
      <c r="A61" s="17"/>
      <c r="B61" s="40" t="s">
        <v>35</v>
      </c>
      <c r="C61" s="16"/>
      <c r="D61" s="23">
        <v>1245</v>
      </c>
      <c r="E61" s="3">
        <v>3023</v>
      </c>
      <c r="F61" s="41">
        <v>162713</v>
      </c>
    </row>
    <row r="62" spans="1:6" ht="10.5" customHeight="1">
      <c r="A62" s="17"/>
      <c r="B62" s="40"/>
      <c r="C62" s="26" t="s">
        <v>202</v>
      </c>
      <c r="D62" s="23">
        <v>170</v>
      </c>
      <c r="E62" s="3">
        <v>282</v>
      </c>
      <c r="F62" s="41"/>
    </row>
    <row r="63" spans="1:6" ht="10.5" customHeight="1">
      <c r="A63" s="17"/>
      <c r="B63" s="40" t="s">
        <v>36</v>
      </c>
      <c r="C63" s="16"/>
      <c r="D63" s="23">
        <v>2995</v>
      </c>
      <c r="E63" s="3">
        <v>6212</v>
      </c>
      <c r="F63" s="41">
        <v>362768</v>
      </c>
    </row>
    <row r="64" spans="1:6" ht="10.5" customHeight="1">
      <c r="A64" s="17"/>
      <c r="B64" s="40"/>
      <c r="C64" s="26" t="s">
        <v>202</v>
      </c>
      <c r="D64" s="23">
        <v>402</v>
      </c>
      <c r="E64" s="3">
        <v>804</v>
      </c>
      <c r="F64" s="41"/>
    </row>
    <row r="65" spans="1:6" ht="10.5" customHeight="1">
      <c r="A65" s="17"/>
      <c r="B65" s="15" t="s">
        <v>21</v>
      </c>
      <c r="C65" s="16"/>
      <c r="D65" s="23">
        <v>1929</v>
      </c>
      <c r="E65" s="3">
        <v>3323</v>
      </c>
      <c r="F65" s="11">
        <v>176698</v>
      </c>
    </row>
    <row r="66" spans="1:6" ht="10.5" customHeight="1">
      <c r="A66" s="17"/>
      <c r="B66" s="15" t="s">
        <v>37</v>
      </c>
      <c r="C66" s="16"/>
      <c r="D66" s="23">
        <v>2042</v>
      </c>
      <c r="E66" s="3">
        <v>3299</v>
      </c>
      <c r="F66" s="11">
        <v>182565</v>
      </c>
    </row>
    <row r="67" spans="1:6" ht="10.5" customHeight="1">
      <c r="A67" s="17"/>
      <c r="B67" s="40" t="s">
        <v>38</v>
      </c>
      <c r="C67" s="16"/>
      <c r="D67" s="23">
        <v>1259</v>
      </c>
      <c r="E67" s="3">
        <v>3170</v>
      </c>
      <c r="F67" s="41">
        <v>169415</v>
      </c>
    </row>
    <row r="68" spans="1:6" ht="10.5" customHeight="1">
      <c r="A68" s="17"/>
      <c r="B68" s="40"/>
      <c r="C68" s="26" t="s">
        <v>202</v>
      </c>
      <c r="D68" s="23">
        <v>248</v>
      </c>
      <c r="E68" s="3">
        <v>397</v>
      </c>
      <c r="F68" s="41"/>
    </row>
    <row r="69" spans="1:6" ht="10.5" customHeight="1">
      <c r="A69" s="17"/>
      <c r="B69" s="40" t="s">
        <v>39</v>
      </c>
      <c r="C69" s="16"/>
      <c r="D69" s="23">
        <v>1558</v>
      </c>
      <c r="E69" s="3">
        <v>3734</v>
      </c>
      <c r="F69" s="41">
        <v>216524</v>
      </c>
    </row>
    <row r="70" spans="1:6" ht="10.5" customHeight="1">
      <c r="A70" s="17"/>
      <c r="B70" s="40"/>
      <c r="C70" s="26" t="s">
        <v>202</v>
      </c>
      <c r="D70" s="23">
        <v>436</v>
      </c>
      <c r="E70" s="3">
        <v>610</v>
      </c>
      <c r="F70" s="41"/>
    </row>
    <row r="71" spans="1:6" ht="10.5" customHeight="1">
      <c r="A71" s="17"/>
      <c r="B71" s="40" t="s">
        <v>40</v>
      </c>
      <c r="C71" s="16"/>
      <c r="D71" s="23">
        <v>2330</v>
      </c>
      <c r="E71" s="3">
        <v>6450</v>
      </c>
      <c r="F71" s="41">
        <v>393388</v>
      </c>
    </row>
    <row r="72" spans="1:6" ht="10.5" customHeight="1">
      <c r="A72" s="17"/>
      <c r="B72" s="40"/>
      <c r="C72" s="26" t="s">
        <v>202</v>
      </c>
      <c r="D72" s="23">
        <v>875</v>
      </c>
      <c r="E72" s="3">
        <v>1400</v>
      </c>
      <c r="F72" s="41"/>
    </row>
    <row r="73" spans="1:6" ht="10.5" customHeight="1">
      <c r="A73" s="17"/>
      <c r="B73" s="40" t="s">
        <v>41</v>
      </c>
      <c r="C73" s="16"/>
      <c r="D73" s="23">
        <v>3121</v>
      </c>
      <c r="E73" s="3">
        <v>6865</v>
      </c>
      <c r="F73" s="41">
        <v>502075</v>
      </c>
    </row>
    <row r="74" spans="1:6" ht="10.5" customHeight="1">
      <c r="A74" s="17"/>
      <c r="B74" s="40"/>
      <c r="C74" s="26" t="s">
        <v>202</v>
      </c>
      <c r="D74" s="23">
        <v>2500</v>
      </c>
      <c r="E74" s="3">
        <v>3500</v>
      </c>
      <c r="F74" s="41"/>
    </row>
    <row r="75" spans="1:6" ht="10.5" customHeight="1">
      <c r="A75" s="17"/>
      <c r="B75" s="40" t="s">
        <v>42</v>
      </c>
      <c r="C75" s="16"/>
      <c r="D75" s="23">
        <v>1471</v>
      </c>
      <c r="E75" s="3">
        <v>3520</v>
      </c>
      <c r="F75" s="41">
        <v>198905</v>
      </c>
    </row>
    <row r="76" spans="1:6" ht="10.5" customHeight="1">
      <c r="A76" s="17"/>
      <c r="B76" s="40"/>
      <c r="C76" s="26" t="s">
        <v>202</v>
      </c>
      <c r="D76" s="23">
        <v>458</v>
      </c>
      <c r="E76" s="3">
        <v>732</v>
      </c>
      <c r="F76" s="41"/>
    </row>
    <row r="77" spans="1:6" ht="10.5" customHeight="1">
      <c r="A77" s="17"/>
      <c r="B77" s="40" t="s">
        <v>43</v>
      </c>
      <c r="C77" s="16"/>
      <c r="D77" s="23">
        <v>2537</v>
      </c>
      <c r="E77" s="3">
        <v>5313</v>
      </c>
      <c r="F77" s="41">
        <v>316647</v>
      </c>
    </row>
    <row r="78" spans="1:6" ht="10.5" customHeight="1">
      <c r="A78" s="17"/>
      <c r="B78" s="40"/>
      <c r="C78" s="26" t="s">
        <v>202</v>
      </c>
      <c r="D78" s="23">
        <v>1201</v>
      </c>
      <c r="E78" s="3">
        <v>1320</v>
      </c>
      <c r="F78" s="41"/>
    </row>
    <row r="79" spans="1:6" ht="10.5" customHeight="1">
      <c r="A79" s="17"/>
      <c r="B79" s="40" t="s">
        <v>44</v>
      </c>
      <c r="C79" s="16"/>
      <c r="D79" s="23">
        <v>1505</v>
      </c>
      <c r="E79" s="3">
        <v>3303</v>
      </c>
      <c r="F79" s="41">
        <v>200626</v>
      </c>
    </row>
    <row r="80" spans="1:6" ht="10.5" customHeight="1">
      <c r="A80" s="17"/>
      <c r="B80" s="40"/>
      <c r="C80" s="26" t="s">
        <v>202</v>
      </c>
      <c r="D80" s="23">
        <v>415</v>
      </c>
      <c r="E80" s="3">
        <v>830</v>
      </c>
      <c r="F80" s="41"/>
    </row>
    <row r="81" spans="1:6" ht="10.5" customHeight="1">
      <c r="A81" s="17"/>
      <c r="B81" s="40" t="s">
        <v>45</v>
      </c>
      <c r="C81" s="16"/>
      <c r="D81" s="23">
        <v>1937</v>
      </c>
      <c r="E81" s="3">
        <v>4751</v>
      </c>
      <c r="F81" s="41">
        <v>332502</v>
      </c>
    </row>
    <row r="82" spans="1:6" ht="10.5" customHeight="1">
      <c r="A82" s="17"/>
      <c r="B82" s="40"/>
      <c r="C82" s="26" t="s">
        <v>202</v>
      </c>
      <c r="D82" s="23">
        <v>1271</v>
      </c>
      <c r="E82" s="3">
        <v>1969</v>
      </c>
      <c r="F82" s="41"/>
    </row>
    <row r="83" spans="1:6" ht="10.5" customHeight="1">
      <c r="A83" s="17"/>
      <c r="B83" s="40" t="s">
        <v>46</v>
      </c>
      <c r="C83" s="16"/>
      <c r="D83" s="23">
        <v>1151</v>
      </c>
      <c r="E83" s="3">
        <v>2797</v>
      </c>
      <c r="F83" s="41">
        <v>196436</v>
      </c>
    </row>
    <row r="84" spans="1:6" ht="10.5" customHeight="1">
      <c r="A84" s="17"/>
      <c r="B84" s="40"/>
      <c r="C84" s="26" t="s">
        <v>202</v>
      </c>
      <c r="D84" s="23">
        <v>753</v>
      </c>
      <c r="E84" s="3">
        <v>1172</v>
      </c>
      <c r="F84" s="41"/>
    </row>
    <row r="85" spans="1:6" ht="10.5" customHeight="1">
      <c r="A85" s="17"/>
      <c r="B85" s="40" t="s">
        <v>47</v>
      </c>
      <c r="C85" s="16"/>
      <c r="D85" s="23">
        <v>2740</v>
      </c>
      <c r="E85" s="3">
        <v>6275</v>
      </c>
      <c r="F85" s="41">
        <v>341281</v>
      </c>
    </row>
    <row r="86" spans="1:6" ht="10.5" customHeight="1">
      <c r="A86" s="17"/>
      <c r="B86" s="40"/>
      <c r="C86" s="26" t="s">
        <v>202</v>
      </c>
      <c r="D86" s="23">
        <v>830</v>
      </c>
      <c r="E86" s="3">
        <v>996</v>
      </c>
      <c r="F86" s="41"/>
    </row>
    <row r="87" spans="1:6" ht="10.5" customHeight="1">
      <c r="A87" s="17"/>
      <c r="B87" s="40" t="s">
        <v>48</v>
      </c>
      <c r="C87" s="16"/>
      <c r="D87" s="23">
        <v>1535</v>
      </c>
      <c r="E87" s="3">
        <v>3684</v>
      </c>
      <c r="F87" s="41">
        <v>231652</v>
      </c>
    </row>
    <row r="88" spans="1:6" ht="10.5" customHeight="1">
      <c r="A88" s="17"/>
      <c r="B88" s="40"/>
      <c r="C88" s="26" t="s">
        <v>202</v>
      </c>
      <c r="D88" s="23">
        <v>400</v>
      </c>
      <c r="E88" s="3">
        <v>800</v>
      </c>
      <c r="F88" s="41"/>
    </row>
    <row r="89" spans="1:6" ht="10.5" customHeight="1">
      <c r="A89" s="17"/>
      <c r="B89" s="40" t="s">
        <v>49</v>
      </c>
      <c r="C89" s="16"/>
      <c r="D89" s="23">
        <v>1295</v>
      </c>
      <c r="E89" s="3">
        <v>2772</v>
      </c>
      <c r="F89" s="41">
        <v>152207</v>
      </c>
    </row>
    <row r="90" spans="1:6" ht="10.5" customHeight="1">
      <c r="A90" s="17"/>
      <c r="B90" s="40"/>
      <c r="C90" s="26" t="s">
        <v>202</v>
      </c>
      <c r="D90" s="23">
        <v>168</v>
      </c>
      <c r="E90" s="3">
        <v>201</v>
      </c>
      <c r="F90" s="41"/>
    </row>
    <row r="91" spans="1:6" ht="10.5" customHeight="1">
      <c r="A91" s="17"/>
      <c r="B91" s="40" t="s">
        <v>50</v>
      </c>
      <c r="C91" s="16"/>
      <c r="D91" s="23">
        <v>1436</v>
      </c>
      <c r="E91" s="3">
        <v>3578</v>
      </c>
      <c r="F91" s="41">
        <v>187334</v>
      </c>
    </row>
    <row r="92" spans="1:6" ht="10.5" customHeight="1">
      <c r="A92" s="17"/>
      <c r="B92" s="40"/>
      <c r="C92" s="26" t="s">
        <v>202</v>
      </c>
      <c r="D92" s="23">
        <v>1</v>
      </c>
      <c r="E92" s="3">
        <v>1</v>
      </c>
      <c r="F92" s="41"/>
    </row>
    <row r="93" spans="1:6" ht="10.5" customHeight="1">
      <c r="A93" s="17"/>
      <c r="B93" s="40" t="s">
        <v>51</v>
      </c>
      <c r="C93" s="16"/>
      <c r="D93" s="23">
        <v>1622</v>
      </c>
      <c r="E93" s="3">
        <v>4028</v>
      </c>
      <c r="F93" s="41">
        <v>215050</v>
      </c>
    </row>
    <row r="94" spans="1:6" ht="10.5" customHeight="1">
      <c r="A94" s="17"/>
      <c r="B94" s="40"/>
      <c r="C94" s="26" t="s">
        <v>202</v>
      </c>
      <c r="D94" s="23">
        <v>124</v>
      </c>
      <c r="E94" s="3">
        <v>273</v>
      </c>
      <c r="F94" s="41"/>
    </row>
    <row r="95" spans="1:6" ht="10.5" customHeight="1">
      <c r="A95" s="17"/>
      <c r="B95" s="15" t="s">
        <v>52</v>
      </c>
      <c r="C95" s="16"/>
      <c r="D95" s="23">
        <v>3000</v>
      </c>
      <c r="E95" s="3">
        <v>6280</v>
      </c>
      <c r="F95" s="11">
        <v>320660</v>
      </c>
    </row>
    <row r="96" spans="1:6" ht="10.5" customHeight="1">
      <c r="A96" s="17"/>
      <c r="B96" s="15" t="s">
        <v>53</v>
      </c>
      <c r="C96" s="16"/>
      <c r="D96" s="23">
        <v>1575</v>
      </c>
      <c r="E96" s="3">
        <v>3142</v>
      </c>
      <c r="F96" s="11">
        <v>157830</v>
      </c>
    </row>
    <row r="97" spans="1:6" ht="10.5" customHeight="1">
      <c r="A97" s="17"/>
      <c r="B97" s="15" t="s">
        <v>54</v>
      </c>
      <c r="C97" s="16"/>
      <c r="D97" s="23">
        <v>3360</v>
      </c>
      <c r="E97" s="3">
        <v>6375</v>
      </c>
      <c r="F97" s="11">
        <v>325697</v>
      </c>
    </row>
    <row r="98" spans="1:6" ht="10.5" customHeight="1">
      <c r="A98" s="17"/>
      <c r="B98" s="15" t="s">
        <v>189</v>
      </c>
      <c r="C98" s="16"/>
      <c r="D98" s="23">
        <v>1181</v>
      </c>
      <c r="E98" s="3">
        <v>1740</v>
      </c>
      <c r="F98" s="11">
        <v>96985</v>
      </c>
    </row>
    <row r="99" spans="1:6" ht="10.5" customHeight="1">
      <c r="A99" s="17"/>
      <c r="B99" s="15" t="s">
        <v>55</v>
      </c>
      <c r="C99" s="16"/>
      <c r="D99" s="23">
        <v>1457</v>
      </c>
      <c r="E99" s="3">
        <v>1751</v>
      </c>
      <c r="F99" s="11">
        <v>96725</v>
      </c>
    </row>
    <row r="100" spans="1:6" ht="10.5" customHeight="1">
      <c r="A100" s="17"/>
      <c r="B100" s="40" t="s">
        <v>30</v>
      </c>
      <c r="C100" s="16"/>
      <c r="D100" s="23">
        <f>SUM(D50,D52,D54,D57,D59,D61,D63,D65:D67,D69,D71,D73,D75,D77,D79,D81,D83,D85,D87,D89,D91,D93,D95:D99)</f>
        <v>50927</v>
      </c>
      <c r="E100" s="23">
        <v>111366</v>
      </c>
      <c r="F100" s="41">
        <f>SUM(F50:F99)</f>
        <v>6390821</v>
      </c>
    </row>
    <row r="101" spans="1:6" ht="10.5" customHeight="1">
      <c r="A101" s="17"/>
      <c r="B101" s="40"/>
      <c r="C101" s="26" t="s">
        <v>202</v>
      </c>
      <c r="D101" s="23">
        <f>SUM(D51,D53,D55,D58,D60,D62,D64,D68,D70,D72,D74,D76,D78,D80,D82,D84,D86,D88,D90,D92,D94)</f>
        <v>10993</v>
      </c>
      <c r="E101" s="23">
        <f>SUM(E51,E53,E55,E58,E60,E62,E64,E68,E70,E72,E74,E76,E78,E80,E82,E84,E86,E88,E90,E92,E94)</f>
        <v>16325</v>
      </c>
      <c r="F101" s="41"/>
    </row>
    <row r="102" spans="1:6" ht="10.5" customHeight="1">
      <c r="A102" s="38" t="s">
        <v>194</v>
      </c>
      <c r="B102" s="39"/>
      <c r="C102" s="20"/>
      <c r="D102" s="23"/>
      <c r="E102" s="3"/>
      <c r="F102" s="18"/>
    </row>
    <row r="103" spans="1:6" ht="10.5" customHeight="1">
      <c r="A103" s="19"/>
      <c r="B103" s="40" t="s">
        <v>56</v>
      </c>
      <c r="C103" s="16"/>
      <c r="D103" s="23">
        <v>27</v>
      </c>
      <c r="E103" s="3">
        <v>65</v>
      </c>
      <c r="F103" s="41">
        <v>3955</v>
      </c>
    </row>
    <row r="104" spans="1:6" ht="10.5" customHeight="1">
      <c r="A104" s="19"/>
      <c r="B104" s="40"/>
      <c r="C104" s="26" t="s">
        <v>202</v>
      </c>
      <c r="D104" s="23">
        <v>6</v>
      </c>
      <c r="E104" s="3">
        <v>10</v>
      </c>
      <c r="F104" s="41"/>
    </row>
    <row r="105" spans="1:6" ht="10.5" customHeight="1">
      <c r="A105" s="17"/>
      <c r="B105" s="15" t="s">
        <v>190</v>
      </c>
      <c r="C105" s="16"/>
      <c r="D105" s="23">
        <v>3028</v>
      </c>
      <c r="E105" s="3">
        <v>5896</v>
      </c>
      <c r="F105" s="11">
        <v>316193</v>
      </c>
    </row>
    <row r="106" spans="1:6" ht="10.5" customHeight="1">
      <c r="A106" s="17"/>
      <c r="B106" s="31" t="s">
        <v>57</v>
      </c>
      <c r="C106" s="16"/>
      <c r="D106" s="23">
        <v>1218</v>
      </c>
      <c r="E106" s="3">
        <v>2913</v>
      </c>
      <c r="F106" s="32">
        <v>160661</v>
      </c>
    </row>
    <row r="107" spans="1:6" ht="10.5" customHeight="1">
      <c r="A107" s="17"/>
      <c r="B107" s="40" t="s">
        <v>58</v>
      </c>
      <c r="C107" s="16"/>
      <c r="D107" s="23">
        <v>1547</v>
      </c>
      <c r="E107" s="2">
        <v>3826</v>
      </c>
      <c r="F107" s="41">
        <v>206684</v>
      </c>
    </row>
    <row r="108" spans="1:6" ht="10.5" customHeight="1">
      <c r="A108" s="17"/>
      <c r="B108" s="40"/>
      <c r="C108" s="26" t="s">
        <v>202</v>
      </c>
      <c r="D108" s="23">
        <v>34</v>
      </c>
      <c r="E108" s="2">
        <v>61</v>
      </c>
      <c r="F108" s="41"/>
    </row>
    <row r="109" spans="1:6" ht="10.5" customHeight="1">
      <c r="A109" s="38" t="s">
        <v>194</v>
      </c>
      <c r="B109" s="39"/>
      <c r="C109" s="26"/>
      <c r="D109" s="23"/>
      <c r="E109" s="2"/>
      <c r="F109" s="32"/>
    </row>
    <row r="110" spans="1:6" ht="10.5" customHeight="1">
      <c r="A110" s="17"/>
      <c r="B110" s="40" t="s">
        <v>59</v>
      </c>
      <c r="C110" s="16"/>
      <c r="D110" s="23">
        <v>3002</v>
      </c>
      <c r="E110" s="3">
        <v>7471</v>
      </c>
      <c r="F110" s="41">
        <v>382152</v>
      </c>
    </row>
    <row r="111" spans="1:6" ht="10.5" customHeight="1">
      <c r="A111" s="17"/>
      <c r="B111" s="40"/>
      <c r="C111" s="26" t="s">
        <v>202</v>
      </c>
      <c r="D111" s="23">
        <v>288</v>
      </c>
      <c r="E111" s="3">
        <v>432</v>
      </c>
      <c r="F111" s="41"/>
    </row>
    <row r="112" spans="1:6" ht="10.5" customHeight="1">
      <c r="A112" s="17"/>
      <c r="B112" s="40" t="s">
        <v>60</v>
      </c>
      <c r="C112" s="16"/>
      <c r="D112" s="23">
        <v>1417</v>
      </c>
      <c r="E112" s="3">
        <v>3252</v>
      </c>
      <c r="F112" s="41">
        <v>155358</v>
      </c>
    </row>
    <row r="113" spans="1:6" ht="10.5" customHeight="1">
      <c r="A113" s="17"/>
      <c r="B113" s="40"/>
      <c r="C113" s="26" t="s">
        <v>202</v>
      </c>
      <c r="D113" s="23">
        <v>50</v>
      </c>
      <c r="E113" s="3">
        <v>70</v>
      </c>
      <c r="F113" s="41"/>
    </row>
    <row r="114" spans="1:6" ht="10.5" customHeight="1">
      <c r="A114" s="17"/>
      <c r="B114" s="40" t="s">
        <v>61</v>
      </c>
      <c r="C114" s="16"/>
      <c r="D114" s="23">
        <v>1678</v>
      </c>
      <c r="E114" s="3">
        <v>4578</v>
      </c>
      <c r="F114" s="41">
        <v>254464</v>
      </c>
    </row>
    <row r="115" spans="1:6" ht="10.5" customHeight="1">
      <c r="A115" s="17"/>
      <c r="B115" s="40"/>
      <c r="C115" s="26" t="s">
        <v>202</v>
      </c>
      <c r="D115" s="23">
        <v>19</v>
      </c>
      <c r="E115" s="3">
        <v>46</v>
      </c>
      <c r="F115" s="41"/>
    </row>
    <row r="116" spans="1:6" ht="10.5" customHeight="1">
      <c r="A116" s="17"/>
      <c r="B116" s="40" t="s">
        <v>62</v>
      </c>
      <c r="C116" s="16"/>
      <c r="D116" s="23">
        <v>2173</v>
      </c>
      <c r="E116" s="3">
        <v>6495</v>
      </c>
      <c r="F116" s="41">
        <v>322500</v>
      </c>
    </row>
    <row r="117" spans="1:6" ht="10.5" customHeight="1">
      <c r="A117" s="17"/>
      <c r="B117" s="40"/>
      <c r="C117" s="26" t="s">
        <v>202</v>
      </c>
      <c r="D117" s="23">
        <v>288</v>
      </c>
      <c r="E117" s="3">
        <v>460</v>
      </c>
      <c r="F117" s="41"/>
    </row>
    <row r="118" spans="1:6" ht="10.5" customHeight="1">
      <c r="A118" s="17"/>
      <c r="B118" s="40" t="s">
        <v>63</v>
      </c>
      <c r="C118" s="16"/>
      <c r="D118" s="23">
        <v>3163</v>
      </c>
      <c r="E118" s="3">
        <v>7886</v>
      </c>
      <c r="F118" s="41">
        <v>439997</v>
      </c>
    </row>
    <row r="119" spans="1:6" ht="10.5" customHeight="1">
      <c r="A119" s="17"/>
      <c r="B119" s="40"/>
      <c r="C119" s="26" t="s">
        <v>202</v>
      </c>
      <c r="D119" s="23">
        <v>595</v>
      </c>
      <c r="E119" s="3">
        <v>833</v>
      </c>
      <c r="F119" s="41"/>
    </row>
    <row r="120" spans="1:6" ht="10.5" customHeight="1">
      <c r="A120" s="17"/>
      <c r="B120" s="40" t="s">
        <v>64</v>
      </c>
      <c r="C120" s="16"/>
      <c r="D120" s="23">
        <v>2740</v>
      </c>
      <c r="E120" s="3">
        <v>6028</v>
      </c>
      <c r="F120" s="41">
        <v>372964</v>
      </c>
    </row>
    <row r="121" spans="1:6" ht="10.5" customHeight="1">
      <c r="A121" s="17"/>
      <c r="B121" s="40"/>
      <c r="C121" s="26" t="s">
        <v>202</v>
      </c>
      <c r="D121" s="23">
        <v>650</v>
      </c>
      <c r="E121" s="3">
        <v>1040</v>
      </c>
      <c r="F121" s="41"/>
    </row>
    <row r="122" spans="1:6" ht="10.5" customHeight="1">
      <c r="A122" s="17"/>
      <c r="B122" s="40" t="s">
        <v>65</v>
      </c>
      <c r="C122" s="16"/>
      <c r="D122" s="23">
        <v>4446</v>
      </c>
      <c r="E122" s="3">
        <v>8852</v>
      </c>
      <c r="F122" s="41">
        <v>458552</v>
      </c>
    </row>
    <row r="123" spans="1:6" ht="10.5" customHeight="1">
      <c r="A123" s="17"/>
      <c r="B123" s="40"/>
      <c r="C123" s="26" t="s">
        <v>202</v>
      </c>
      <c r="D123" s="23">
        <v>617</v>
      </c>
      <c r="E123" s="3">
        <v>740</v>
      </c>
      <c r="F123" s="41"/>
    </row>
    <row r="124" spans="1:6" ht="10.5" customHeight="1">
      <c r="A124" s="17"/>
      <c r="B124" s="40" t="s">
        <v>66</v>
      </c>
      <c r="C124" s="16"/>
      <c r="D124" s="23">
        <v>1004</v>
      </c>
      <c r="E124" s="3">
        <v>2358</v>
      </c>
      <c r="F124" s="41">
        <v>166024</v>
      </c>
    </row>
    <row r="125" spans="1:6" ht="10.5" customHeight="1">
      <c r="A125" s="17"/>
      <c r="B125" s="40"/>
      <c r="C125" s="26" t="s">
        <v>202</v>
      </c>
      <c r="D125" s="23">
        <v>527</v>
      </c>
      <c r="E125" s="3">
        <v>817</v>
      </c>
      <c r="F125" s="41"/>
    </row>
    <row r="126" spans="1:6" ht="10.5" customHeight="1">
      <c r="A126" s="17"/>
      <c r="B126" s="40" t="s">
        <v>67</v>
      </c>
      <c r="C126" s="16"/>
      <c r="D126" s="23">
        <v>5304</v>
      </c>
      <c r="E126" s="3">
        <v>8411</v>
      </c>
      <c r="F126" s="41">
        <v>484650</v>
      </c>
    </row>
    <row r="127" spans="1:6" ht="10.5" customHeight="1">
      <c r="A127" s="17"/>
      <c r="B127" s="40"/>
      <c r="C127" s="26" t="s">
        <v>202</v>
      </c>
      <c r="D127" s="23">
        <v>1230</v>
      </c>
      <c r="E127" s="3">
        <v>1230</v>
      </c>
      <c r="F127" s="41"/>
    </row>
    <row r="128" spans="1:6" ht="10.5" customHeight="1">
      <c r="A128" s="17"/>
      <c r="B128" s="40" t="s">
        <v>203</v>
      </c>
      <c r="C128" s="16"/>
      <c r="D128" s="23">
        <v>4623</v>
      </c>
      <c r="E128" s="3">
        <v>9246</v>
      </c>
      <c r="F128" s="41">
        <v>530058</v>
      </c>
    </row>
    <row r="129" spans="1:6" ht="10.5" customHeight="1">
      <c r="A129" s="17"/>
      <c r="B129" s="40"/>
      <c r="C129" s="26" t="s">
        <v>202</v>
      </c>
      <c r="D129" s="23">
        <v>300</v>
      </c>
      <c r="E129" s="3">
        <v>360</v>
      </c>
      <c r="F129" s="41"/>
    </row>
    <row r="130" spans="1:6" ht="10.5" customHeight="1">
      <c r="A130" s="17"/>
      <c r="B130" s="40" t="s">
        <v>68</v>
      </c>
      <c r="C130" s="16"/>
      <c r="D130" s="23">
        <v>1450</v>
      </c>
      <c r="E130" s="3">
        <v>3190</v>
      </c>
      <c r="F130" s="41">
        <v>167070</v>
      </c>
    </row>
    <row r="131" spans="1:6" ht="10.5" customHeight="1">
      <c r="A131" s="17"/>
      <c r="B131" s="40"/>
      <c r="C131" s="26" t="s">
        <v>202</v>
      </c>
      <c r="D131" s="23">
        <v>200</v>
      </c>
      <c r="E131" s="3">
        <v>360</v>
      </c>
      <c r="F131" s="41"/>
    </row>
    <row r="132" spans="1:6" ht="10.5" customHeight="1">
      <c r="A132" s="17"/>
      <c r="B132" s="40" t="s">
        <v>69</v>
      </c>
      <c r="C132" s="16"/>
      <c r="D132" s="23">
        <v>2197</v>
      </c>
      <c r="E132" s="3">
        <v>4834</v>
      </c>
      <c r="F132" s="41">
        <v>250692</v>
      </c>
    </row>
    <row r="133" spans="1:6" ht="10.5" customHeight="1">
      <c r="A133" s="17"/>
      <c r="B133" s="40"/>
      <c r="C133" s="26" t="s">
        <v>202</v>
      </c>
      <c r="D133" s="23">
        <v>90</v>
      </c>
      <c r="E133" s="3">
        <v>144</v>
      </c>
      <c r="F133" s="41"/>
    </row>
    <row r="134" spans="1:6" ht="10.5" customHeight="1">
      <c r="A134" s="17"/>
      <c r="B134" s="40" t="s">
        <v>70</v>
      </c>
      <c r="C134" s="16"/>
      <c r="D134" s="23">
        <v>2007</v>
      </c>
      <c r="E134" s="3">
        <v>4390</v>
      </c>
      <c r="F134" s="41">
        <v>242302</v>
      </c>
    </row>
    <row r="135" spans="1:6" ht="10.5" customHeight="1">
      <c r="A135" s="17"/>
      <c r="B135" s="40"/>
      <c r="C135" s="26" t="s">
        <v>202</v>
      </c>
      <c r="D135" s="23">
        <v>96</v>
      </c>
      <c r="E135" s="3">
        <v>192</v>
      </c>
      <c r="F135" s="41"/>
    </row>
    <row r="136" spans="1:6" ht="10.5" customHeight="1">
      <c r="A136" s="17"/>
      <c r="B136" s="15" t="s">
        <v>71</v>
      </c>
      <c r="C136" s="16"/>
      <c r="D136" s="23">
        <v>854</v>
      </c>
      <c r="E136" s="3">
        <v>1366</v>
      </c>
      <c r="F136" s="11">
        <v>72586</v>
      </c>
    </row>
    <row r="137" spans="1:6" ht="10.5" customHeight="1">
      <c r="A137" s="17"/>
      <c r="B137" s="15" t="s">
        <v>72</v>
      </c>
      <c r="C137" s="16"/>
      <c r="D137" s="23">
        <v>1634</v>
      </c>
      <c r="E137" s="3">
        <v>2451</v>
      </c>
      <c r="F137" s="11">
        <v>123150</v>
      </c>
    </row>
    <row r="138" spans="1:6" ht="10.5" customHeight="1">
      <c r="A138" s="17"/>
      <c r="B138" s="15" t="s">
        <v>73</v>
      </c>
      <c r="C138" s="16"/>
      <c r="D138" s="23">
        <v>1200</v>
      </c>
      <c r="E138" s="3">
        <v>2275</v>
      </c>
      <c r="F138" s="11">
        <v>102825</v>
      </c>
    </row>
    <row r="139" spans="1:6" ht="10.5" customHeight="1">
      <c r="A139" s="17"/>
      <c r="B139" s="15" t="s">
        <v>74</v>
      </c>
      <c r="C139" s="16"/>
      <c r="D139" s="23">
        <v>772</v>
      </c>
      <c r="E139" s="3">
        <v>1026</v>
      </c>
      <c r="F139" s="11">
        <v>51290</v>
      </c>
    </row>
    <row r="140" spans="1:6" ht="10.5" customHeight="1">
      <c r="A140" s="17"/>
      <c r="B140" s="15" t="s">
        <v>211</v>
      </c>
      <c r="C140" s="16"/>
      <c r="D140" s="23">
        <v>2728</v>
      </c>
      <c r="E140" s="3">
        <v>3824</v>
      </c>
      <c r="F140" s="11">
        <v>183485</v>
      </c>
    </row>
    <row r="141" spans="1:6" ht="10.5" customHeight="1">
      <c r="A141" s="17"/>
      <c r="B141" s="15" t="s">
        <v>75</v>
      </c>
      <c r="C141" s="16"/>
      <c r="D141" s="23">
        <v>2703</v>
      </c>
      <c r="E141" s="3">
        <v>4325</v>
      </c>
      <c r="F141" s="11">
        <v>226028</v>
      </c>
    </row>
    <row r="142" spans="1:6" ht="10.5" customHeight="1">
      <c r="A142" s="17"/>
      <c r="B142" s="15" t="s">
        <v>76</v>
      </c>
      <c r="C142" s="16"/>
      <c r="D142" s="23">
        <v>2015</v>
      </c>
      <c r="E142" s="3">
        <v>3105</v>
      </c>
      <c r="F142" s="11">
        <v>173050</v>
      </c>
    </row>
    <row r="143" spans="1:6" ht="10.5" customHeight="1">
      <c r="A143" s="17"/>
      <c r="B143" s="15" t="s">
        <v>77</v>
      </c>
      <c r="C143" s="16"/>
      <c r="D143" s="23">
        <v>2459</v>
      </c>
      <c r="E143" s="3">
        <v>3310</v>
      </c>
      <c r="F143" s="11">
        <v>180071</v>
      </c>
    </row>
    <row r="144" spans="1:6" ht="10.5" customHeight="1">
      <c r="A144" s="17"/>
      <c r="B144" s="40" t="s">
        <v>30</v>
      </c>
      <c r="C144" s="16"/>
      <c r="D144" s="23">
        <f>SUM(D103,D105,D106,D107,D110,D112,D114,D116,D118,D120,D122,D124,D126,D128,D130,D132,D134,D136:D143)</f>
        <v>55389</v>
      </c>
      <c r="E144" s="23">
        <f>SUM(E103,E105,E106,E107,E110,E112,E114,E116,E118,E120,E122,E124,E126,E128,E130,E132,E134,E136:E143)</f>
        <v>111373</v>
      </c>
      <c r="F144" s="41">
        <f>SUM(F103:F143)</f>
        <v>6026761</v>
      </c>
    </row>
    <row r="145" spans="1:6" ht="10.5" customHeight="1">
      <c r="A145" s="17"/>
      <c r="B145" s="40"/>
      <c r="C145" s="26" t="s">
        <v>202</v>
      </c>
      <c r="D145" s="23">
        <f>SUM(D104,D108,D111,D113,D115,D117,D119,D121,D123,D125,D127,D129,D131,D133,D135)</f>
        <v>4990</v>
      </c>
      <c r="E145" s="23">
        <f>SUM(E104,E108,E111,E113,E115,E117,E119,E121,E123,E125,E127,E129,E131,E133,E135)</f>
        <v>6795</v>
      </c>
      <c r="F145" s="41"/>
    </row>
    <row r="146" spans="1:6" ht="10.5" customHeight="1">
      <c r="A146" s="38" t="s">
        <v>195</v>
      </c>
      <c r="B146" s="39"/>
      <c r="C146" s="20"/>
      <c r="D146" s="23"/>
      <c r="E146" s="3"/>
      <c r="F146" s="11"/>
    </row>
    <row r="147" spans="1:6" ht="10.5" customHeight="1">
      <c r="A147" s="17"/>
      <c r="B147" s="40" t="s">
        <v>204</v>
      </c>
      <c r="C147" s="16"/>
      <c r="D147" s="23">
        <v>1860</v>
      </c>
      <c r="E147" s="3">
        <v>5580</v>
      </c>
      <c r="F147" s="41">
        <v>301950</v>
      </c>
    </row>
    <row r="148" spans="1:6" ht="10.5" customHeight="1">
      <c r="A148" s="17"/>
      <c r="B148" s="40"/>
      <c r="C148" s="26" t="s">
        <v>202</v>
      </c>
      <c r="D148" s="23">
        <v>117</v>
      </c>
      <c r="E148" s="3">
        <v>234</v>
      </c>
      <c r="F148" s="41"/>
    </row>
    <row r="149" spans="1:6" ht="10.5" customHeight="1">
      <c r="A149" s="17"/>
      <c r="B149" s="40" t="s">
        <v>101</v>
      </c>
      <c r="C149" s="16"/>
      <c r="D149" s="23">
        <v>2350</v>
      </c>
      <c r="E149" s="3">
        <v>5231</v>
      </c>
      <c r="F149" s="41">
        <v>296266</v>
      </c>
    </row>
    <row r="150" spans="1:6" ht="10.5" customHeight="1">
      <c r="A150" s="17"/>
      <c r="B150" s="40"/>
      <c r="C150" s="26" t="s">
        <v>202</v>
      </c>
      <c r="D150" s="23">
        <v>539</v>
      </c>
      <c r="E150" s="3">
        <v>689</v>
      </c>
      <c r="F150" s="41"/>
    </row>
    <row r="151" spans="1:6" ht="10.5" customHeight="1">
      <c r="A151" s="17"/>
      <c r="B151" s="40" t="s">
        <v>102</v>
      </c>
      <c r="C151" s="16"/>
      <c r="D151" s="23">
        <v>3419</v>
      </c>
      <c r="E151" s="3">
        <v>7847</v>
      </c>
      <c r="F151" s="41">
        <v>403386</v>
      </c>
    </row>
    <row r="152" spans="1:6" ht="10.5" customHeight="1">
      <c r="A152" s="17"/>
      <c r="B152" s="40"/>
      <c r="C152" s="26" t="s">
        <v>202</v>
      </c>
      <c r="D152" s="23">
        <v>89</v>
      </c>
      <c r="E152" s="3">
        <v>178</v>
      </c>
      <c r="F152" s="41"/>
    </row>
    <row r="153" spans="1:6" ht="10.5" customHeight="1">
      <c r="A153" s="17"/>
      <c r="B153" s="40" t="s">
        <v>103</v>
      </c>
      <c r="C153" s="16"/>
      <c r="D153" s="23">
        <v>1528</v>
      </c>
      <c r="E153" s="3">
        <v>3091</v>
      </c>
      <c r="F153" s="41">
        <v>161955</v>
      </c>
    </row>
    <row r="154" spans="1:6" ht="10.5" customHeight="1">
      <c r="A154" s="17"/>
      <c r="B154" s="40"/>
      <c r="C154" s="26" t="s">
        <v>202</v>
      </c>
      <c r="D154" s="23">
        <v>57</v>
      </c>
      <c r="E154" s="3">
        <v>134</v>
      </c>
      <c r="F154" s="41"/>
    </row>
    <row r="155" spans="1:6" ht="10.5" customHeight="1">
      <c r="A155" s="17"/>
      <c r="B155" s="40" t="s">
        <v>104</v>
      </c>
      <c r="C155" s="16"/>
      <c r="D155" s="23">
        <v>1652</v>
      </c>
      <c r="E155" s="3">
        <v>3304</v>
      </c>
      <c r="F155" s="41">
        <v>161912</v>
      </c>
    </row>
    <row r="156" spans="1:6" ht="10.5" customHeight="1">
      <c r="A156" s="17"/>
      <c r="B156" s="40"/>
      <c r="C156" s="26" t="s">
        <v>202</v>
      </c>
      <c r="D156" s="23">
        <v>42</v>
      </c>
      <c r="E156" s="3">
        <v>50</v>
      </c>
      <c r="F156" s="41"/>
    </row>
    <row r="157" spans="1:6" ht="10.5" customHeight="1">
      <c r="A157" s="17"/>
      <c r="B157" s="15" t="s">
        <v>105</v>
      </c>
      <c r="C157" s="16"/>
      <c r="D157" s="23">
        <v>327</v>
      </c>
      <c r="E157" s="3">
        <v>786</v>
      </c>
      <c r="F157" s="11">
        <v>41405</v>
      </c>
    </row>
    <row r="158" spans="1:6" ht="10.5" customHeight="1">
      <c r="A158" s="17"/>
      <c r="B158" s="40" t="s">
        <v>106</v>
      </c>
      <c r="C158" s="16"/>
      <c r="D158" s="23">
        <v>2192</v>
      </c>
      <c r="E158" s="3">
        <v>4539</v>
      </c>
      <c r="F158" s="41">
        <v>208344</v>
      </c>
    </row>
    <row r="159" spans="1:6" ht="10.5" customHeight="1">
      <c r="A159" s="17"/>
      <c r="B159" s="40"/>
      <c r="C159" s="26" t="s">
        <v>202</v>
      </c>
      <c r="D159" s="23">
        <v>63</v>
      </c>
      <c r="E159" s="3">
        <v>88</v>
      </c>
      <c r="F159" s="41"/>
    </row>
    <row r="160" spans="1:6" ht="10.5" customHeight="1">
      <c r="A160" s="17"/>
      <c r="B160" s="40" t="s">
        <v>107</v>
      </c>
      <c r="C160" s="16"/>
      <c r="D160" s="23">
        <v>2883</v>
      </c>
      <c r="E160" s="3">
        <v>5185</v>
      </c>
      <c r="F160" s="41">
        <v>281424</v>
      </c>
    </row>
    <row r="161" spans="1:6" ht="10.5" customHeight="1">
      <c r="A161" s="17"/>
      <c r="B161" s="40"/>
      <c r="C161" s="26" t="s">
        <v>202</v>
      </c>
      <c r="D161" s="23">
        <v>524</v>
      </c>
      <c r="E161" s="3">
        <v>650</v>
      </c>
      <c r="F161" s="41"/>
    </row>
    <row r="162" spans="1:6" ht="10.5" customHeight="1">
      <c r="A162" s="38" t="s">
        <v>195</v>
      </c>
      <c r="B162" s="39"/>
      <c r="C162" s="26"/>
      <c r="D162" s="23"/>
      <c r="E162" s="3"/>
      <c r="F162" s="32"/>
    </row>
    <row r="163" spans="1:6" ht="10.5" customHeight="1">
      <c r="A163" s="17"/>
      <c r="B163" s="40" t="s">
        <v>108</v>
      </c>
      <c r="C163" s="16"/>
      <c r="D163" s="23">
        <v>2287</v>
      </c>
      <c r="E163" s="3">
        <v>5074</v>
      </c>
      <c r="F163" s="41">
        <v>288766</v>
      </c>
    </row>
    <row r="164" spans="1:6" ht="10.5" customHeight="1">
      <c r="A164" s="17"/>
      <c r="B164" s="40"/>
      <c r="C164" s="26" t="s">
        <v>202</v>
      </c>
      <c r="D164" s="23">
        <v>152</v>
      </c>
      <c r="E164" s="3">
        <v>182</v>
      </c>
      <c r="F164" s="41"/>
    </row>
    <row r="165" spans="1:6" ht="10.5" customHeight="1">
      <c r="A165" s="17"/>
      <c r="B165" s="40" t="s">
        <v>109</v>
      </c>
      <c r="C165" s="16"/>
      <c r="D165" s="23">
        <v>3551</v>
      </c>
      <c r="E165" s="3">
        <v>6793</v>
      </c>
      <c r="F165" s="41">
        <v>364962</v>
      </c>
    </row>
    <row r="166" spans="1:6" ht="10.5" customHeight="1">
      <c r="A166" s="17"/>
      <c r="B166" s="40"/>
      <c r="C166" s="26" t="s">
        <v>202</v>
      </c>
      <c r="D166" s="23">
        <v>8</v>
      </c>
      <c r="E166" s="3">
        <v>9</v>
      </c>
      <c r="F166" s="41"/>
    </row>
    <row r="167" spans="1:6" ht="10.5" customHeight="1">
      <c r="A167" s="17"/>
      <c r="B167" s="15" t="s">
        <v>110</v>
      </c>
      <c r="C167" s="16"/>
      <c r="D167" s="23">
        <v>1668</v>
      </c>
      <c r="E167" s="3">
        <v>3389</v>
      </c>
      <c r="F167" s="11">
        <v>170680</v>
      </c>
    </row>
    <row r="168" spans="1:6" ht="10.5" customHeight="1">
      <c r="A168" s="17"/>
      <c r="B168" s="15" t="s">
        <v>111</v>
      </c>
      <c r="C168" s="16"/>
      <c r="D168" s="23">
        <v>2041</v>
      </c>
      <c r="E168" s="3">
        <v>3433</v>
      </c>
      <c r="F168" s="11">
        <v>183219</v>
      </c>
    </row>
    <row r="169" spans="1:6" ht="10.5" customHeight="1">
      <c r="A169" s="17"/>
      <c r="B169" s="15" t="s">
        <v>112</v>
      </c>
      <c r="C169" s="16"/>
      <c r="D169" s="23">
        <v>1225</v>
      </c>
      <c r="E169" s="3">
        <v>1729</v>
      </c>
      <c r="F169" s="11">
        <v>90108</v>
      </c>
    </row>
    <row r="170" spans="1:6" ht="10.5" customHeight="1">
      <c r="A170" s="17"/>
      <c r="B170" s="15" t="s">
        <v>113</v>
      </c>
      <c r="C170" s="16"/>
      <c r="D170" s="23">
        <v>1706</v>
      </c>
      <c r="E170" s="3">
        <v>1531</v>
      </c>
      <c r="F170" s="11">
        <v>81379</v>
      </c>
    </row>
    <row r="171" spans="1:6" ht="10.5" customHeight="1">
      <c r="A171" s="17"/>
      <c r="B171" s="15" t="s">
        <v>114</v>
      </c>
      <c r="C171" s="16"/>
      <c r="D171" s="23">
        <v>1879</v>
      </c>
      <c r="E171" s="3">
        <v>2935</v>
      </c>
      <c r="F171" s="11">
        <v>158762</v>
      </c>
    </row>
    <row r="172" spans="1:6" ht="10.5" customHeight="1">
      <c r="A172" s="17"/>
      <c r="B172" s="15" t="s">
        <v>115</v>
      </c>
      <c r="C172" s="16"/>
      <c r="D172" s="23">
        <v>2508</v>
      </c>
      <c r="E172" s="3">
        <v>4087</v>
      </c>
      <c r="F172" s="11">
        <v>197150</v>
      </c>
    </row>
    <row r="173" spans="1:6" ht="10.5" customHeight="1">
      <c r="A173" s="17"/>
      <c r="B173" s="15" t="s">
        <v>116</v>
      </c>
      <c r="C173" s="16"/>
      <c r="D173" s="23">
        <v>130</v>
      </c>
      <c r="E173" s="3">
        <v>99</v>
      </c>
      <c r="F173" s="11">
        <v>4982</v>
      </c>
    </row>
    <row r="174" spans="1:6" ht="10.5" customHeight="1">
      <c r="A174" s="17"/>
      <c r="B174" s="15" t="s">
        <v>117</v>
      </c>
      <c r="C174" s="16"/>
      <c r="D174" s="23">
        <v>15</v>
      </c>
      <c r="E174" s="3">
        <v>10</v>
      </c>
      <c r="F174" s="11">
        <v>602</v>
      </c>
    </row>
    <row r="175" spans="1:6" ht="10.5" customHeight="1">
      <c r="A175" s="17"/>
      <c r="B175" s="40" t="s">
        <v>30</v>
      </c>
      <c r="C175" s="16"/>
      <c r="D175" s="23">
        <f>SUM(D147,D149,D151,D153,D155,D157:D158,D160,D163,D165,D167:D174)</f>
        <v>33221</v>
      </c>
      <c r="E175" s="23">
        <f>SUM(E147,E149,E151,E153,E155,E157:E158,E160,E163,E165,E167:E174)</f>
        <v>64643</v>
      </c>
      <c r="F175" s="41">
        <f>SUM(F147:F174)</f>
        <v>3397252</v>
      </c>
    </row>
    <row r="176" spans="1:6" ht="10.5" customHeight="1">
      <c r="A176" s="17"/>
      <c r="B176" s="40"/>
      <c r="C176" s="26" t="s">
        <v>202</v>
      </c>
      <c r="D176" s="23">
        <f>SUM(D148,D150,D152,D154,D156,D159,D161,D164,D166)</f>
        <v>1591</v>
      </c>
      <c r="E176" s="23">
        <f>SUM(E148,E150,E152,E154,E156,E159,E161,E164,E166)</f>
        <v>2214</v>
      </c>
      <c r="F176" s="41"/>
    </row>
    <row r="177" spans="1:6" ht="10.5" customHeight="1">
      <c r="A177" s="38" t="s">
        <v>196</v>
      </c>
      <c r="B177" s="39"/>
      <c r="C177" s="20"/>
      <c r="D177" s="23"/>
      <c r="E177" s="3"/>
      <c r="F177" s="11"/>
    </row>
    <row r="178" spans="1:6" ht="10.5" customHeight="1">
      <c r="A178" s="19"/>
      <c r="B178" s="15" t="s">
        <v>97</v>
      </c>
      <c r="C178" s="16"/>
      <c r="D178" s="23">
        <v>1236</v>
      </c>
      <c r="E178" s="3">
        <v>2898</v>
      </c>
      <c r="F178" s="11">
        <v>149385</v>
      </c>
    </row>
    <row r="179" spans="1:6" ht="10.5" customHeight="1">
      <c r="A179" s="17"/>
      <c r="B179" s="15" t="s">
        <v>199</v>
      </c>
      <c r="C179" s="16"/>
      <c r="D179" s="23">
        <v>385</v>
      </c>
      <c r="E179" s="3">
        <v>452</v>
      </c>
      <c r="F179" s="11">
        <v>25020</v>
      </c>
    </row>
    <row r="180" spans="1:6" ht="10.5" customHeight="1">
      <c r="A180" s="17"/>
      <c r="B180" s="15" t="s">
        <v>98</v>
      </c>
      <c r="C180" s="16"/>
      <c r="D180" s="22">
        <v>11</v>
      </c>
      <c r="E180" s="2">
        <v>22</v>
      </c>
      <c r="F180" s="12">
        <v>1100</v>
      </c>
    </row>
    <row r="181" spans="1:6" ht="10.5" customHeight="1">
      <c r="A181" s="17"/>
      <c r="B181" s="15" t="s">
        <v>99</v>
      </c>
      <c r="C181" s="16"/>
      <c r="D181" s="22" t="s">
        <v>118</v>
      </c>
      <c r="E181" s="2" t="s">
        <v>118</v>
      </c>
      <c r="F181" s="12" t="s">
        <v>212</v>
      </c>
    </row>
    <row r="182" spans="1:6" ht="10.5" customHeight="1">
      <c r="A182" s="17"/>
      <c r="B182" s="40" t="s">
        <v>100</v>
      </c>
      <c r="C182" s="16"/>
      <c r="D182" s="23">
        <v>1875</v>
      </c>
      <c r="E182" s="3">
        <v>3927</v>
      </c>
      <c r="F182" s="41">
        <v>197670</v>
      </c>
    </row>
    <row r="183" spans="1:6" ht="10.5" customHeight="1">
      <c r="A183" s="17"/>
      <c r="B183" s="40"/>
      <c r="C183" s="26" t="s">
        <v>202</v>
      </c>
      <c r="D183" s="23">
        <v>10</v>
      </c>
      <c r="E183" s="3">
        <v>18</v>
      </c>
      <c r="F183" s="41"/>
    </row>
    <row r="184" spans="1:6" ht="10.5" customHeight="1">
      <c r="A184" s="17"/>
      <c r="B184" s="40" t="s">
        <v>213</v>
      </c>
      <c r="C184" s="16"/>
      <c r="D184" s="23">
        <v>2446</v>
      </c>
      <c r="E184" s="3">
        <v>4994</v>
      </c>
      <c r="F184" s="41">
        <v>263392</v>
      </c>
    </row>
    <row r="185" spans="1:6" ht="10.5" customHeight="1">
      <c r="A185" s="17"/>
      <c r="B185" s="40"/>
      <c r="C185" s="26" t="s">
        <v>202</v>
      </c>
      <c r="D185" s="23">
        <v>11</v>
      </c>
      <c r="E185" s="3">
        <v>22</v>
      </c>
      <c r="F185" s="41"/>
    </row>
    <row r="186" spans="1:6" ht="10.5" customHeight="1">
      <c r="A186" s="17"/>
      <c r="B186" s="15" t="s">
        <v>78</v>
      </c>
      <c r="C186" s="16"/>
      <c r="D186" s="23">
        <v>742</v>
      </c>
      <c r="E186" s="3">
        <v>1430</v>
      </c>
      <c r="F186" s="11">
        <v>72150</v>
      </c>
    </row>
    <row r="187" spans="1:6" ht="10.5" customHeight="1">
      <c r="A187" s="17"/>
      <c r="B187" s="15" t="s">
        <v>79</v>
      </c>
      <c r="C187" s="16"/>
      <c r="D187" s="23">
        <v>986</v>
      </c>
      <c r="E187" s="3">
        <v>2247</v>
      </c>
      <c r="F187" s="11">
        <v>101535</v>
      </c>
    </row>
    <row r="188" spans="1:6" ht="10.5" customHeight="1">
      <c r="A188" s="17"/>
      <c r="B188" s="40" t="s">
        <v>80</v>
      </c>
      <c r="C188" s="16"/>
      <c r="D188" s="23">
        <v>1419</v>
      </c>
      <c r="E188" s="3">
        <v>3474</v>
      </c>
      <c r="F188" s="41">
        <v>183823</v>
      </c>
    </row>
    <row r="189" spans="1:6" ht="10.5" customHeight="1">
      <c r="A189" s="17"/>
      <c r="B189" s="40"/>
      <c r="C189" s="26" t="s">
        <v>202</v>
      </c>
      <c r="D189" s="23">
        <v>6</v>
      </c>
      <c r="E189" s="3">
        <v>12</v>
      </c>
      <c r="F189" s="41"/>
    </row>
    <row r="190" spans="1:6" ht="10.5" customHeight="1">
      <c r="A190" s="17"/>
      <c r="B190" s="15" t="s">
        <v>81</v>
      </c>
      <c r="C190" s="16"/>
      <c r="D190" s="23">
        <v>853</v>
      </c>
      <c r="E190" s="3">
        <v>1540</v>
      </c>
      <c r="F190" s="11">
        <v>71444</v>
      </c>
    </row>
    <row r="191" spans="1:6" ht="10.5" customHeight="1">
      <c r="A191" s="17"/>
      <c r="B191" s="15" t="s">
        <v>82</v>
      </c>
      <c r="C191" s="16"/>
      <c r="D191" s="23">
        <v>1154</v>
      </c>
      <c r="E191" s="3">
        <v>2848</v>
      </c>
      <c r="F191" s="11">
        <v>157485</v>
      </c>
    </row>
    <row r="192" spans="1:6" ht="10.5" customHeight="1">
      <c r="A192" s="17"/>
      <c r="B192" s="15" t="s">
        <v>83</v>
      </c>
      <c r="C192" s="16"/>
      <c r="D192" s="23">
        <v>1800</v>
      </c>
      <c r="E192" s="3">
        <v>4320</v>
      </c>
      <c r="F192" s="11">
        <v>220270</v>
      </c>
    </row>
    <row r="193" spans="1:6" ht="10.5" customHeight="1">
      <c r="A193" s="17"/>
      <c r="B193" s="15" t="s">
        <v>84</v>
      </c>
      <c r="C193" s="16"/>
      <c r="D193" s="23">
        <v>1136</v>
      </c>
      <c r="E193" s="3">
        <v>2702</v>
      </c>
      <c r="F193" s="11">
        <v>135460</v>
      </c>
    </row>
    <row r="194" spans="1:6" ht="10.5" customHeight="1">
      <c r="A194" s="17"/>
      <c r="B194" s="15" t="s">
        <v>85</v>
      </c>
      <c r="C194" s="16"/>
      <c r="D194" s="23">
        <v>1309</v>
      </c>
      <c r="E194" s="3">
        <v>3130</v>
      </c>
      <c r="F194" s="11">
        <v>166442</v>
      </c>
    </row>
    <row r="195" spans="1:6" ht="10.5" customHeight="1">
      <c r="A195" s="17"/>
      <c r="B195" s="15" t="s">
        <v>86</v>
      </c>
      <c r="C195" s="16"/>
      <c r="D195" s="23">
        <v>753</v>
      </c>
      <c r="E195" s="3">
        <v>1564</v>
      </c>
      <c r="F195" s="11">
        <v>77100</v>
      </c>
    </row>
    <row r="196" spans="1:6" ht="10.5" customHeight="1">
      <c r="A196" s="17"/>
      <c r="B196" s="15" t="s">
        <v>87</v>
      </c>
      <c r="C196" s="16"/>
      <c r="D196" s="23">
        <v>588</v>
      </c>
      <c r="E196" s="3">
        <v>1166</v>
      </c>
      <c r="F196" s="11">
        <v>64420</v>
      </c>
    </row>
    <row r="197" spans="1:6" ht="10.5" customHeight="1">
      <c r="A197" s="17"/>
      <c r="B197" s="15" t="s">
        <v>88</v>
      </c>
      <c r="C197" s="16"/>
      <c r="D197" s="23">
        <v>456</v>
      </c>
      <c r="E197" s="3">
        <v>729</v>
      </c>
      <c r="F197" s="11">
        <v>36518</v>
      </c>
    </row>
    <row r="198" spans="1:6" ht="10.5" customHeight="1">
      <c r="A198" s="17"/>
      <c r="B198" s="15" t="s">
        <v>48</v>
      </c>
      <c r="C198" s="16"/>
      <c r="D198" s="23">
        <v>605</v>
      </c>
      <c r="E198" s="3">
        <v>1077</v>
      </c>
      <c r="F198" s="11">
        <v>59665</v>
      </c>
    </row>
    <row r="199" spans="1:6" ht="10.5" customHeight="1">
      <c r="A199" s="17"/>
      <c r="B199" s="15" t="s">
        <v>89</v>
      </c>
      <c r="C199" s="16"/>
      <c r="D199" s="23">
        <v>566</v>
      </c>
      <c r="E199" s="3">
        <v>883</v>
      </c>
      <c r="F199" s="11">
        <v>49247</v>
      </c>
    </row>
    <row r="200" spans="1:6" ht="10.5" customHeight="1">
      <c r="A200" s="17"/>
      <c r="B200" s="15" t="s">
        <v>90</v>
      </c>
      <c r="C200" s="16"/>
      <c r="D200" s="23">
        <v>589</v>
      </c>
      <c r="E200" s="3">
        <v>740</v>
      </c>
      <c r="F200" s="11">
        <v>37265</v>
      </c>
    </row>
    <row r="201" spans="1:6" ht="10.5" customHeight="1">
      <c r="A201" s="17"/>
      <c r="B201" s="15" t="s">
        <v>91</v>
      </c>
      <c r="C201" s="16"/>
      <c r="D201" s="23">
        <v>98</v>
      </c>
      <c r="E201" s="3">
        <v>118</v>
      </c>
      <c r="F201" s="11">
        <v>6508</v>
      </c>
    </row>
    <row r="202" spans="1:6" ht="10.5" customHeight="1">
      <c r="A202" s="17"/>
      <c r="B202" s="15" t="s">
        <v>92</v>
      </c>
      <c r="C202" s="16"/>
      <c r="D202" s="23">
        <v>336</v>
      </c>
      <c r="E202" s="3">
        <v>416</v>
      </c>
      <c r="F202" s="11">
        <v>24694</v>
      </c>
    </row>
    <row r="203" spans="1:6" ht="10.5" customHeight="1">
      <c r="A203" s="17"/>
      <c r="B203" s="15" t="s">
        <v>93</v>
      </c>
      <c r="C203" s="16"/>
      <c r="D203" s="23">
        <v>962</v>
      </c>
      <c r="E203" s="3">
        <v>776</v>
      </c>
      <c r="F203" s="11">
        <v>44300</v>
      </c>
    </row>
    <row r="204" spans="1:6" ht="10.5" customHeight="1">
      <c r="A204" s="17"/>
      <c r="B204" s="15" t="s">
        <v>94</v>
      </c>
      <c r="C204" s="16"/>
      <c r="D204" s="23">
        <v>380</v>
      </c>
      <c r="E204" s="3">
        <v>240</v>
      </c>
      <c r="F204" s="11">
        <v>12040</v>
      </c>
    </row>
    <row r="205" spans="1:6" ht="10.5" customHeight="1">
      <c r="A205" s="17"/>
      <c r="B205" s="15" t="s">
        <v>95</v>
      </c>
      <c r="C205" s="16"/>
      <c r="D205" s="23">
        <v>935</v>
      </c>
      <c r="E205" s="3">
        <v>840</v>
      </c>
      <c r="F205" s="11">
        <v>46383</v>
      </c>
    </row>
    <row r="206" spans="1:6" ht="10.5" customHeight="1">
      <c r="A206" s="17"/>
      <c r="B206" s="15" t="s">
        <v>96</v>
      </c>
      <c r="C206" s="16"/>
      <c r="D206" s="23">
        <v>461</v>
      </c>
      <c r="E206" s="3">
        <v>459</v>
      </c>
      <c r="F206" s="11">
        <v>25302</v>
      </c>
    </row>
    <row r="207" spans="1:6" ht="10.5" customHeight="1">
      <c r="A207" s="17"/>
      <c r="B207" s="40" t="s">
        <v>30</v>
      </c>
      <c r="C207" s="16"/>
      <c r="D207" s="23">
        <f>SUM(D178:D182,D184,D186:D188,D190:D206)</f>
        <v>22081</v>
      </c>
      <c r="E207" s="23">
        <f>SUM(E178:E182,E184,E186:E188,E190:E206)</f>
        <v>42992</v>
      </c>
      <c r="F207" s="41">
        <f>SUM(F178:F206)</f>
        <v>2228618</v>
      </c>
    </row>
    <row r="208" spans="1:6" ht="10.5" customHeight="1">
      <c r="A208" s="17"/>
      <c r="B208" s="40"/>
      <c r="C208" s="26" t="s">
        <v>202</v>
      </c>
      <c r="D208" s="23">
        <f>SUM(D183,D185,D189)</f>
        <v>27</v>
      </c>
      <c r="E208" s="23">
        <f>SUM(E183,E185,E189)</f>
        <v>52</v>
      </c>
      <c r="F208" s="41"/>
    </row>
    <row r="209" spans="1:6" ht="10.5" customHeight="1">
      <c r="A209" s="13" t="s">
        <v>197</v>
      </c>
      <c r="B209" s="14"/>
      <c r="C209" s="20"/>
      <c r="D209" s="23"/>
      <c r="E209" s="3"/>
      <c r="F209" s="11"/>
    </row>
    <row r="210" spans="1:6" ht="10.5" customHeight="1">
      <c r="A210" s="19"/>
      <c r="B210" s="15" t="s">
        <v>119</v>
      </c>
      <c r="C210" s="16"/>
      <c r="D210" s="23">
        <v>480</v>
      </c>
      <c r="E210" s="3">
        <v>960</v>
      </c>
      <c r="F210" s="11">
        <v>51440</v>
      </c>
    </row>
    <row r="211" spans="1:6" ht="10.5" customHeight="1">
      <c r="A211" s="17"/>
      <c r="B211" s="40" t="s">
        <v>120</v>
      </c>
      <c r="C211" s="16"/>
      <c r="D211" s="23">
        <v>4226</v>
      </c>
      <c r="E211" s="3">
        <v>8810</v>
      </c>
      <c r="F211" s="41">
        <v>468469</v>
      </c>
    </row>
    <row r="212" spans="1:6" ht="10.5" customHeight="1">
      <c r="A212" s="17"/>
      <c r="B212" s="40"/>
      <c r="C212" s="26" t="s">
        <v>202</v>
      </c>
      <c r="D212" s="23">
        <v>6</v>
      </c>
      <c r="E212" s="3">
        <v>7</v>
      </c>
      <c r="F212" s="41"/>
    </row>
    <row r="213" spans="1:6" ht="10.5" customHeight="1">
      <c r="A213" s="17"/>
      <c r="B213" s="15" t="s">
        <v>121</v>
      </c>
      <c r="C213" s="16"/>
      <c r="D213" s="23">
        <v>1795</v>
      </c>
      <c r="E213" s="3">
        <v>2916</v>
      </c>
      <c r="F213" s="11">
        <v>150980</v>
      </c>
    </row>
    <row r="214" spans="1:6" ht="10.5" customHeight="1">
      <c r="A214" s="17"/>
      <c r="B214" s="15" t="s">
        <v>122</v>
      </c>
      <c r="C214" s="16"/>
      <c r="D214" s="23">
        <v>3182</v>
      </c>
      <c r="E214" s="3">
        <v>6576</v>
      </c>
      <c r="F214" s="11">
        <v>351846</v>
      </c>
    </row>
    <row r="215" spans="1:6" ht="10.5" customHeight="1">
      <c r="A215" s="17"/>
      <c r="B215" s="15" t="s">
        <v>123</v>
      </c>
      <c r="C215" s="16"/>
      <c r="D215" s="23">
        <v>1157</v>
      </c>
      <c r="E215" s="3">
        <v>2296</v>
      </c>
      <c r="F215" s="11">
        <v>124624</v>
      </c>
    </row>
    <row r="216" spans="1:6" ht="10.5" customHeight="1">
      <c r="A216" s="13" t="s">
        <v>197</v>
      </c>
      <c r="B216" s="15"/>
      <c r="C216" s="16"/>
      <c r="D216" s="23"/>
      <c r="E216" s="3"/>
      <c r="F216" s="11"/>
    </row>
    <row r="217" spans="1:6" ht="10.5" customHeight="1">
      <c r="A217" s="17"/>
      <c r="B217" s="15" t="s">
        <v>205</v>
      </c>
      <c r="C217" s="16"/>
      <c r="D217" s="23">
        <v>1259</v>
      </c>
      <c r="E217" s="3">
        <v>1947</v>
      </c>
      <c r="F217" s="11">
        <v>89723</v>
      </c>
    </row>
    <row r="218" spans="1:6" ht="10.5" customHeight="1">
      <c r="A218" s="17"/>
      <c r="B218" s="15" t="s">
        <v>124</v>
      </c>
      <c r="C218" s="16"/>
      <c r="D218" s="23">
        <v>2017</v>
      </c>
      <c r="E218" s="3">
        <v>4014</v>
      </c>
      <c r="F218" s="11">
        <v>212962</v>
      </c>
    </row>
    <row r="219" spans="1:6" ht="10.5" customHeight="1">
      <c r="A219" s="17"/>
      <c r="B219" s="15" t="s">
        <v>125</v>
      </c>
      <c r="C219" s="16"/>
      <c r="D219" s="23">
        <v>1755</v>
      </c>
      <c r="E219" s="3">
        <v>2797</v>
      </c>
      <c r="F219" s="11">
        <v>125865</v>
      </c>
    </row>
    <row r="220" spans="1:6" ht="10.5" customHeight="1">
      <c r="A220" s="17"/>
      <c r="B220" s="15" t="s">
        <v>126</v>
      </c>
      <c r="C220" s="16"/>
      <c r="D220" s="23">
        <v>2612</v>
      </c>
      <c r="E220" s="3">
        <v>4180</v>
      </c>
      <c r="F220" s="11">
        <v>217952</v>
      </c>
    </row>
    <row r="221" spans="1:6" ht="10.5" customHeight="1">
      <c r="A221" s="17"/>
      <c r="B221" s="15" t="s">
        <v>127</v>
      </c>
      <c r="C221" s="16"/>
      <c r="D221" s="23">
        <v>2215</v>
      </c>
      <c r="E221" s="3">
        <v>4725</v>
      </c>
      <c r="F221" s="11">
        <v>246519</v>
      </c>
    </row>
    <row r="222" spans="1:6" ht="10.5" customHeight="1">
      <c r="A222" s="17"/>
      <c r="B222" s="15" t="s">
        <v>128</v>
      </c>
      <c r="C222" s="16"/>
      <c r="D222" s="23">
        <v>1319</v>
      </c>
      <c r="E222" s="3">
        <v>3081</v>
      </c>
      <c r="F222" s="11">
        <v>142734</v>
      </c>
    </row>
    <row r="223" spans="1:6" ht="10.5" customHeight="1">
      <c r="A223" s="17"/>
      <c r="B223" s="15" t="s">
        <v>129</v>
      </c>
      <c r="C223" s="16"/>
      <c r="D223" s="23">
        <v>1005</v>
      </c>
      <c r="E223" s="3">
        <v>2345</v>
      </c>
      <c r="F223" s="11">
        <v>123425</v>
      </c>
    </row>
    <row r="224" spans="1:6" ht="10.5" customHeight="1">
      <c r="A224" s="17"/>
      <c r="B224" s="15" t="s">
        <v>130</v>
      </c>
      <c r="C224" s="16"/>
      <c r="D224" s="23">
        <v>410</v>
      </c>
      <c r="E224" s="3">
        <v>839</v>
      </c>
      <c r="F224" s="11">
        <v>45626</v>
      </c>
    </row>
    <row r="225" spans="1:6" ht="10.5" customHeight="1">
      <c r="A225" s="17"/>
      <c r="B225" s="15" t="s">
        <v>131</v>
      </c>
      <c r="C225" s="16"/>
      <c r="D225" s="23">
        <v>2856</v>
      </c>
      <c r="E225" s="3">
        <v>5102</v>
      </c>
      <c r="F225" s="11">
        <v>255100</v>
      </c>
    </row>
    <row r="226" spans="1:6" ht="10.5" customHeight="1">
      <c r="A226" s="17"/>
      <c r="B226" s="15" t="s">
        <v>132</v>
      </c>
      <c r="C226" s="16"/>
      <c r="D226" s="23">
        <v>3183</v>
      </c>
      <c r="E226" s="3">
        <v>4493</v>
      </c>
      <c r="F226" s="11">
        <v>236870</v>
      </c>
    </row>
    <row r="227" spans="1:6" ht="10.5" customHeight="1">
      <c r="A227" s="17"/>
      <c r="B227" s="15" t="s">
        <v>133</v>
      </c>
      <c r="C227" s="16"/>
      <c r="D227" s="23">
        <v>1165</v>
      </c>
      <c r="E227" s="3">
        <v>1726</v>
      </c>
      <c r="F227" s="11">
        <v>91441</v>
      </c>
    </row>
    <row r="228" spans="1:6" ht="10.5" customHeight="1">
      <c r="A228" s="17"/>
      <c r="B228" s="15" t="s">
        <v>134</v>
      </c>
      <c r="C228" s="16"/>
      <c r="D228" s="23">
        <v>4821</v>
      </c>
      <c r="E228" s="3">
        <v>7904</v>
      </c>
      <c r="F228" s="11">
        <v>358574</v>
      </c>
    </row>
    <row r="229" spans="1:6" ht="10.5" customHeight="1">
      <c r="A229" s="17"/>
      <c r="B229" s="40" t="s">
        <v>215</v>
      </c>
      <c r="C229" s="16"/>
      <c r="D229" s="23">
        <v>805</v>
      </c>
      <c r="E229" s="3">
        <v>1294</v>
      </c>
      <c r="F229" s="41">
        <v>59154</v>
      </c>
    </row>
    <row r="230" spans="1:6" ht="10.5" customHeight="1">
      <c r="A230" s="17"/>
      <c r="B230" s="40"/>
      <c r="C230" s="26" t="s">
        <v>202</v>
      </c>
      <c r="D230" s="23">
        <v>10</v>
      </c>
      <c r="E230" s="3">
        <v>12</v>
      </c>
      <c r="F230" s="41"/>
    </row>
    <row r="231" spans="1:6" ht="10.5" customHeight="1">
      <c r="A231" s="17"/>
      <c r="B231" s="15" t="s">
        <v>135</v>
      </c>
      <c r="C231" s="16"/>
      <c r="D231" s="23">
        <v>7780</v>
      </c>
      <c r="E231" s="3">
        <v>14317</v>
      </c>
      <c r="F231" s="11">
        <v>718057</v>
      </c>
    </row>
    <row r="232" spans="1:6" ht="10.5" customHeight="1">
      <c r="A232" s="17"/>
      <c r="B232" s="15" t="s">
        <v>136</v>
      </c>
      <c r="C232" s="16"/>
      <c r="D232" s="23">
        <v>3004</v>
      </c>
      <c r="E232" s="3">
        <v>5301</v>
      </c>
      <c r="F232" s="11">
        <v>255783</v>
      </c>
    </row>
    <row r="233" spans="1:6" ht="10.5" customHeight="1">
      <c r="A233" s="17"/>
      <c r="B233" s="15" t="s">
        <v>137</v>
      </c>
      <c r="C233" s="16"/>
      <c r="D233" s="23">
        <v>2703</v>
      </c>
      <c r="E233" s="3">
        <v>4928</v>
      </c>
      <c r="F233" s="11">
        <v>212379</v>
      </c>
    </row>
    <row r="234" spans="1:6" ht="10.5" customHeight="1">
      <c r="A234" s="17"/>
      <c r="B234" s="15" t="s">
        <v>138</v>
      </c>
      <c r="C234" s="16"/>
      <c r="D234" s="23">
        <v>2077</v>
      </c>
      <c r="E234" s="3">
        <v>2688</v>
      </c>
      <c r="F234" s="11">
        <v>135840</v>
      </c>
    </row>
    <row r="235" spans="1:6" ht="10.5" customHeight="1">
      <c r="A235" s="17"/>
      <c r="B235" s="15" t="s">
        <v>207</v>
      </c>
      <c r="C235" s="16"/>
      <c r="D235" s="23">
        <v>2728</v>
      </c>
      <c r="E235" s="3">
        <v>4026</v>
      </c>
      <c r="F235" s="11">
        <v>224095</v>
      </c>
    </row>
    <row r="236" spans="1:6" ht="10.5" customHeight="1">
      <c r="A236" s="17"/>
      <c r="B236" s="15" t="s">
        <v>139</v>
      </c>
      <c r="C236" s="16"/>
      <c r="D236" s="23">
        <v>1362</v>
      </c>
      <c r="E236" s="3">
        <v>2058</v>
      </c>
      <c r="F236" s="11">
        <v>109532</v>
      </c>
    </row>
    <row r="237" spans="1:6" ht="10.5" customHeight="1">
      <c r="A237" s="17"/>
      <c r="B237" s="15" t="s">
        <v>140</v>
      </c>
      <c r="C237" s="16"/>
      <c r="D237" s="23">
        <v>671</v>
      </c>
      <c r="E237" s="3">
        <v>1099</v>
      </c>
      <c r="F237" s="11">
        <v>57559</v>
      </c>
    </row>
    <row r="238" spans="1:6" ht="10.5" customHeight="1">
      <c r="A238" s="17"/>
      <c r="B238" s="15" t="s">
        <v>141</v>
      </c>
      <c r="C238" s="16"/>
      <c r="D238" s="23">
        <v>1135</v>
      </c>
      <c r="E238" s="3">
        <v>1707</v>
      </c>
      <c r="F238" s="11">
        <v>85850</v>
      </c>
    </row>
    <row r="239" spans="1:6" ht="10.5" customHeight="1">
      <c r="A239" s="17"/>
      <c r="B239" s="15" t="s">
        <v>142</v>
      </c>
      <c r="C239" s="16"/>
      <c r="D239" s="23">
        <v>870</v>
      </c>
      <c r="E239" s="3">
        <v>1398</v>
      </c>
      <c r="F239" s="11">
        <v>73368</v>
      </c>
    </row>
    <row r="240" spans="1:6" ht="10.5" customHeight="1">
      <c r="A240" s="17"/>
      <c r="B240" s="15" t="s">
        <v>143</v>
      </c>
      <c r="C240" s="16"/>
      <c r="D240" s="23">
        <v>2216</v>
      </c>
      <c r="E240" s="3">
        <v>3745</v>
      </c>
      <c r="F240" s="11">
        <v>188270</v>
      </c>
    </row>
    <row r="241" spans="1:6" ht="10.5" customHeight="1">
      <c r="A241" s="17"/>
      <c r="B241" s="15" t="s">
        <v>144</v>
      </c>
      <c r="C241" s="16"/>
      <c r="D241" s="23">
        <v>3868</v>
      </c>
      <c r="E241" s="3">
        <v>7899</v>
      </c>
      <c r="F241" s="11">
        <v>411349</v>
      </c>
    </row>
    <row r="242" spans="1:6" ht="10.5" customHeight="1">
      <c r="A242" s="17"/>
      <c r="B242" s="15" t="s">
        <v>145</v>
      </c>
      <c r="C242" s="16"/>
      <c r="D242" s="23">
        <v>1463</v>
      </c>
      <c r="E242" s="3">
        <v>2264</v>
      </c>
      <c r="F242" s="11">
        <v>118413</v>
      </c>
    </row>
    <row r="243" spans="1:6" ht="10.5" customHeight="1">
      <c r="A243" s="17"/>
      <c r="B243" s="15" t="s">
        <v>146</v>
      </c>
      <c r="C243" s="16"/>
      <c r="D243" s="23">
        <v>215</v>
      </c>
      <c r="E243" s="3">
        <v>202</v>
      </c>
      <c r="F243" s="11">
        <v>10166</v>
      </c>
    </row>
    <row r="244" spans="1:6" ht="10.5" customHeight="1">
      <c r="A244" s="17"/>
      <c r="B244" s="15" t="s">
        <v>147</v>
      </c>
      <c r="C244" s="16"/>
      <c r="D244" s="23">
        <v>205</v>
      </c>
      <c r="E244" s="3">
        <v>264</v>
      </c>
      <c r="F244" s="11">
        <v>13241</v>
      </c>
    </row>
    <row r="245" spans="1:6" ht="10.5" customHeight="1">
      <c r="A245" s="17"/>
      <c r="B245" s="15" t="s">
        <v>148</v>
      </c>
      <c r="C245" s="16"/>
      <c r="D245" s="23">
        <v>364</v>
      </c>
      <c r="E245" s="3">
        <v>527</v>
      </c>
      <c r="F245" s="11">
        <v>29220</v>
      </c>
    </row>
    <row r="246" spans="1:6" ht="10.5" customHeight="1">
      <c r="A246" s="17"/>
      <c r="B246" s="15" t="s">
        <v>149</v>
      </c>
      <c r="C246" s="16"/>
      <c r="D246" s="23">
        <v>2249</v>
      </c>
      <c r="E246" s="3">
        <v>4180</v>
      </c>
      <c r="F246" s="11">
        <v>210785</v>
      </c>
    </row>
    <row r="247" spans="1:6" ht="10.5" customHeight="1">
      <c r="A247" s="17"/>
      <c r="B247" s="15" t="s">
        <v>150</v>
      </c>
      <c r="C247" s="16"/>
      <c r="D247" s="23">
        <v>595</v>
      </c>
      <c r="E247" s="3">
        <v>883</v>
      </c>
      <c r="F247" s="11">
        <v>46120</v>
      </c>
    </row>
    <row r="248" spans="1:6" ht="10.5" customHeight="1">
      <c r="A248" s="17"/>
      <c r="B248" s="15" t="s">
        <v>151</v>
      </c>
      <c r="C248" s="16"/>
      <c r="D248" s="23">
        <v>2287</v>
      </c>
      <c r="E248" s="3">
        <v>3192</v>
      </c>
      <c r="F248" s="11">
        <v>175683</v>
      </c>
    </row>
    <row r="249" spans="1:6" ht="10.5" customHeight="1">
      <c r="A249" s="17"/>
      <c r="B249" s="15" t="s">
        <v>152</v>
      </c>
      <c r="C249" s="16"/>
      <c r="D249" s="23">
        <v>3008</v>
      </c>
      <c r="E249" s="3">
        <v>5072</v>
      </c>
      <c r="F249" s="11">
        <v>253600</v>
      </c>
    </row>
    <row r="250" spans="1:6" ht="10.5" customHeight="1">
      <c r="A250" s="17"/>
      <c r="B250" s="40" t="s">
        <v>153</v>
      </c>
      <c r="C250" s="16"/>
      <c r="D250" s="23">
        <v>1172</v>
      </c>
      <c r="E250" s="3">
        <v>2625</v>
      </c>
      <c r="F250" s="41">
        <v>145260</v>
      </c>
    </row>
    <row r="251" spans="1:6" ht="10.5" customHeight="1">
      <c r="A251" s="17"/>
      <c r="B251" s="40"/>
      <c r="C251" s="26" t="s">
        <v>202</v>
      </c>
      <c r="D251" s="23">
        <v>5</v>
      </c>
      <c r="E251" s="23">
        <v>3</v>
      </c>
      <c r="F251" s="41"/>
    </row>
    <row r="252" spans="1:6" ht="10.5" customHeight="1">
      <c r="A252" s="17"/>
      <c r="B252" s="40" t="s">
        <v>30</v>
      </c>
      <c r="C252" s="16"/>
      <c r="D252" s="23">
        <f>SUM(D210:D211,D213:D229,D231:D250)</f>
        <v>76234</v>
      </c>
      <c r="E252" s="23">
        <f>SUM(E210:E211,E213:E229,E231:E250)</f>
        <v>134380</v>
      </c>
      <c r="F252" s="41">
        <f>SUM(F210:F250)</f>
        <v>6827874</v>
      </c>
    </row>
    <row r="253" spans="1:6" ht="10.5" customHeight="1">
      <c r="A253" s="17"/>
      <c r="B253" s="40"/>
      <c r="C253" s="26" t="s">
        <v>202</v>
      </c>
      <c r="D253" s="23">
        <f>SUM(D212,D230,D251)</f>
        <v>21</v>
      </c>
      <c r="E253" s="23">
        <f>SUM(E212,E230,E251)</f>
        <v>22</v>
      </c>
      <c r="F253" s="41"/>
    </row>
    <row r="254" spans="1:6" ht="10.5" customHeight="1">
      <c r="A254" s="13" t="s">
        <v>198</v>
      </c>
      <c r="B254" s="14"/>
      <c r="C254" s="20"/>
      <c r="D254" s="23"/>
      <c r="E254" s="3"/>
      <c r="F254" s="11"/>
    </row>
    <row r="255" spans="1:6" ht="10.5" customHeight="1">
      <c r="A255" s="19"/>
      <c r="B255" s="15" t="s">
        <v>154</v>
      </c>
      <c r="C255" s="16"/>
      <c r="D255" s="23">
        <v>900</v>
      </c>
      <c r="E255" s="3">
        <v>1552</v>
      </c>
      <c r="F255" s="11">
        <v>80688</v>
      </c>
    </row>
    <row r="256" spans="1:6" ht="10.5" customHeight="1">
      <c r="A256" s="17"/>
      <c r="B256" s="15" t="s">
        <v>155</v>
      </c>
      <c r="C256" s="16"/>
      <c r="D256" s="23">
        <v>3350</v>
      </c>
      <c r="E256" s="3">
        <v>6714</v>
      </c>
      <c r="F256" s="11">
        <v>349987</v>
      </c>
    </row>
    <row r="257" spans="1:6" ht="10.5" customHeight="1">
      <c r="A257" s="17"/>
      <c r="B257" s="15" t="s">
        <v>156</v>
      </c>
      <c r="C257" s="16"/>
      <c r="D257" s="23">
        <v>2711</v>
      </c>
      <c r="E257" s="3">
        <v>4440</v>
      </c>
      <c r="F257" s="11">
        <v>213120</v>
      </c>
    </row>
    <row r="258" spans="1:6" ht="10.5" customHeight="1">
      <c r="A258" s="17"/>
      <c r="B258" s="15" t="s">
        <v>157</v>
      </c>
      <c r="C258" s="16"/>
      <c r="D258" s="23">
        <v>1614</v>
      </c>
      <c r="E258" s="3">
        <v>2392</v>
      </c>
      <c r="F258" s="11">
        <v>108075</v>
      </c>
    </row>
    <row r="259" spans="1:6" ht="10.5" customHeight="1">
      <c r="A259" s="17"/>
      <c r="B259" s="31" t="s">
        <v>158</v>
      </c>
      <c r="C259" s="16"/>
      <c r="D259" s="23">
        <v>2929</v>
      </c>
      <c r="E259" s="3">
        <v>4637</v>
      </c>
      <c r="F259" s="32">
        <v>223266</v>
      </c>
    </row>
    <row r="260" spans="1:6" ht="10.5" customHeight="1">
      <c r="A260" s="17"/>
      <c r="B260" s="15" t="s">
        <v>159</v>
      </c>
      <c r="C260" s="16"/>
      <c r="D260" s="23">
        <v>1193</v>
      </c>
      <c r="E260" s="3">
        <v>2411</v>
      </c>
      <c r="F260" s="11">
        <v>100025</v>
      </c>
    </row>
    <row r="261" spans="1:6" ht="10.5" customHeight="1">
      <c r="A261" s="17"/>
      <c r="B261" s="15" t="s">
        <v>160</v>
      </c>
      <c r="C261" s="16"/>
      <c r="D261" s="23">
        <v>2808</v>
      </c>
      <c r="E261" s="3">
        <v>3927</v>
      </c>
      <c r="F261" s="11">
        <v>177693</v>
      </c>
    </row>
    <row r="262" spans="1:6" ht="10.5" customHeight="1">
      <c r="A262" s="17"/>
      <c r="B262" s="40" t="s">
        <v>161</v>
      </c>
      <c r="C262" s="16"/>
      <c r="D262" s="23">
        <v>1071</v>
      </c>
      <c r="E262" s="3">
        <v>1575</v>
      </c>
      <c r="F262" s="41">
        <v>88295</v>
      </c>
    </row>
    <row r="263" spans="1:6" ht="10.5" customHeight="1">
      <c r="A263" s="17"/>
      <c r="B263" s="40"/>
      <c r="C263" s="26" t="s">
        <v>202</v>
      </c>
      <c r="D263" s="23">
        <v>30</v>
      </c>
      <c r="E263" s="3">
        <v>36</v>
      </c>
      <c r="F263" s="41"/>
    </row>
    <row r="264" spans="1:6" ht="10.5" customHeight="1">
      <c r="A264" s="17"/>
      <c r="B264" s="15" t="s">
        <v>162</v>
      </c>
      <c r="C264" s="16"/>
      <c r="D264" s="23">
        <v>3143</v>
      </c>
      <c r="E264" s="3">
        <v>3143</v>
      </c>
      <c r="F264" s="11">
        <v>157636</v>
      </c>
    </row>
    <row r="265" spans="1:6" ht="10.5" customHeight="1">
      <c r="A265" s="17"/>
      <c r="B265" s="15" t="s">
        <v>163</v>
      </c>
      <c r="C265" s="16"/>
      <c r="D265" s="23">
        <v>2348</v>
      </c>
      <c r="E265" s="3">
        <v>4677</v>
      </c>
      <c r="F265" s="11">
        <v>257066</v>
      </c>
    </row>
    <row r="266" spans="1:6" ht="10.5" customHeight="1">
      <c r="A266" s="17"/>
      <c r="B266" s="15" t="s">
        <v>208</v>
      </c>
      <c r="C266" s="16"/>
      <c r="D266" s="23">
        <v>1652</v>
      </c>
      <c r="E266" s="3">
        <v>2361</v>
      </c>
      <c r="F266" s="11">
        <v>106759</v>
      </c>
    </row>
    <row r="267" spans="1:6" ht="10.5" customHeight="1">
      <c r="A267" s="17"/>
      <c r="B267" s="15" t="s">
        <v>209</v>
      </c>
      <c r="C267" s="16"/>
      <c r="D267" s="23">
        <v>1953</v>
      </c>
      <c r="E267" s="3">
        <v>3002</v>
      </c>
      <c r="F267" s="11">
        <v>14254</v>
      </c>
    </row>
    <row r="268" spans="1:6" ht="10.5" customHeight="1">
      <c r="A268" s="17"/>
      <c r="B268" s="15" t="s">
        <v>164</v>
      </c>
      <c r="C268" s="16"/>
      <c r="D268" s="23">
        <v>1166</v>
      </c>
      <c r="E268" s="3">
        <v>1528</v>
      </c>
      <c r="F268" s="11">
        <v>81288</v>
      </c>
    </row>
    <row r="269" spans="1:6" ht="10.5" customHeight="1">
      <c r="A269" s="17"/>
      <c r="B269" s="15" t="s">
        <v>165</v>
      </c>
      <c r="C269" s="16"/>
      <c r="D269" s="23">
        <v>749</v>
      </c>
      <c r="E269" s="3">
        <v>1094</v>
      </c>
      <c r="F269" s="11">
        <v>55655</v>
      </c>
    </row>
    <row r="270" spans="1:6" ht="10.5" customHeight="1">
      <c r="A270" s="13" t="s">
        <v>198</v>
      </c>
      <c r="B270" s="15"/>
      <c r="C270" s="16"/>
      <c r="D270" s="23"/>
      <c r="E270" s="3"/>
      <c r="F270" s="11"/>
    </row>
    <row r="271" spans="1:6" ht="10.5" customHeight="1">
      <c r="A271" s="17"/>
      <c r="B271" s="15" t="s">
        <v>166</v>
      </c>
      <c r="C271" s="16"/>
      <c r="D271" s="23">
        <v>1041</v>
      </c>
      <c r="E271" s="3">
        <v>1654</v>
      </c>
      <c r="F271" s="11">
        <v>96330</v>
      </c>
    </row>
    <row r="272" spans="1:6" ht="10.5" customHeight="1">
      <c r="A272" s="17"/>
      <c r="B272" s="15" t="s">
        <v>167</v>
      </c>
      <c r="C272" s="16"/>
      <c r="D272" s="23">
        <v>2169</v>
      </c>
      <c r="E272" s="3">
        <v>3430</v>
      </c>
      <c r="F272" s="11">
        <v>173540</v>
      </c>
    </row>
    <row r="273" spans="1:6" ht="10.5" customHeight="1">
      <c r="A273" s="17"/>
      <c r="B273" s="15" t="s">
        <v>168</v>
      </c>
      <c r="C273" s="16"/>
      <c r="D273" s="23">
        <v>1550</v>
      </c>
      <c r="E273" s="3">
        <v>2383</v>
      </c>
      <c r="F273" s="11">
        <v>124058</v>
      </c>
    </row>
    <row r="274" spans="1:6" ht="10.5" customHeight="1">
      <c r="A274" s="17"/>
      <c r="B274" s="15" t="s">
        <v>169</v>
      </c>
      <c r="C274" s="16"/>
      <c r="D274" s="23">
        <v>3509</v>
      </c>
      <c r="E274" s="3">
        <v>6529</v>
      </c>
      <c r="F274" s="11">
        <v>295441</v>
      </c>
    </row>
    <row r="275" spans="1:6" ht="10.5" customHeight="1">
      <c r="A275" s="17"/>
      <c r="B275" s="15" t="s">
        <v>170</v>
      </c>
      <c r="C275" s="16"/>
      <c r="D275" s="23">
        <v>2495</v>
      </c>
      <c r="E275" s="3">
        <v>2994</v>
      </c>
      <c r="F275" s="11">
        <v>150612</v>
      </c>
    </row>
    <row r="276" spans="1:6" ht="10.5" customHeight="1">
      <c r="A276" s="17"/>
      <c r="B276" s="15" t="s">
        <v>171</v>
      </c>
      <c r="C276" s="16"/>
      <c r="D276" s="23">
        <v>2024</v>
      </c>
      <c r="E276" s="3">
        <v>2307</v>
      </c>
      <c r="F276" s="11">
        <v>120199</v>
      </c>
    </row>
    <row r="277" spans="1:6" ht="10.5" customHeight="1">
      <c r="A277" s="17"/>
      <c r="B277" s="15" t="s">
        <v>172</v>
      </c>
      <c r="C277" s="16"/>
      <c r="D277" s="23">
        <v>951</v>
      </c>
      <c r="E277" s="3">
        <v>1125</v>
      </c>
      <c r="F277" s="11">
        <v>51998</v>
      </c>
    </row>
    <row r="278" spans="1:6" ht="10.5" customHeight="1">
      <c r="A278" s="17"/>
      <c r="B278" s="15" t="s">
        <v>173</v>
      </c>
      <c r="C278" s="16"/>
      <c r="D278" s="23">
        <v>1102</v>
      </c>
      <c r="E278" s="3">
        <v>1912</v>
      </c>
      <c r="F278" s="11">
        <v>94504</v>
      </c>
    </row>
    <row r="279" spans="1:6" ht="10.5" customHeight="1">
      <c r="A279" s="17"/>
      <c r="B279" s="15" t="s">
        <v>174</v>
      </c>
      <c r="C279" s="16"/>
      <c r="D279" s="23">
        <v>2898</v>
      </c>
      <c r="E279" s="3">
        <v>5256</v>
      </c>
      <c r="F279" s="11">
        <v>263784</v>
      </c>
    </row>
    <row r="280" spans="1:6" ht="10.5" customHeight="1">
      <c r="A280" s="17"/>
      <c r="B280" s="15" t="s">
        <v>175</v>
      </c>
      <c r="C280" s="16"/>
      <c r="D280" s="23">
        <v>1945</v>
      </c>
      <c r="E280" s="3">
        <v>2611</v>
      </c>
      <c r="F280" s="11">
        <v>119263</v>
      </c>
    </row>
    <row r="281" spans="1:6" ht="10.5" customHeight="1">
      <c r="A281" s="17"/>
      <c r="B281" s="15" t="s">
        <v>176</v>
      </c>
      <c r="C281" s="16"/>
      <c r="D281" s="23">
        <v>1539</v>
      </c>
      <c r="E281" s="3">
        <v>2441</v>
      </c>
      <c r="F281" s="11">
        <v>91474</v>
      </c>
    </row>
    <row r="282" spans="1:6" ht="10.5" customHeight="1">
      <c r="A282" s="17"/>
      <c r="B282" s="15" t="s">
        <v>177</v>
      </c>
      <c r="C282" s="16"/>
      <c r="D282" s="23">
        <v>13</v>
      </c>
      <c r="E282" s="3">
        <v>15</v>
      </c>
      <c r="F282" s="11">
        <v>730</v>
      </c>
    </row>
    <row r="283" spans="1:6" ht="10.5" customHeight="1">
      <c r="A283" s="17"/>
      <c r="B283" s="15" t="s">
        <v>178</v>
      </c>
      <c r="C283" s="16"/>
      <c r="D283" s="23">
        <v>2943</v>
      </c>
      <c r="E283" s="3">
        <v>4085</v>
      </c>
      <c r="F283" s="11">
        <v>204944</v>
      </c>
    </row>
    <row r="284" spans="1:6" ht="10.5" customHeight="1">
      <c r="A284" s="17"/>
      <c r="B284" s="15" t="s">
        <v>179</v>
      </c>
      <c r="C284" s="16"/>
      <c r="D284" s="23">
        <v>2157</v>
      </c>
      <c r="E284" s="3">
        <v>3235</v>
      </c>
      <c r="F284" s="11">
        <v>162572</v>
      </c>
    </row>
    <row r="285" spans="1:6" ht="10.5" customHeight="1">
      <c r="A285" s="17"/>
      <c r="B285" s="15" t="s">
        <v>180</v>
      </c>
      <c r="C285" s="16"/>
      <c r="D285" s="23">
        <v>3268</v>
      </c>
      <c r="E285" s="3">
        <v>3851</v>
      </c>
      <c r="F285" s="11">
        <v>175045</v>
      </c>
    </row>
    <row r="286" spans="1:6" ht="10.5" customHeight="1">
      <c r="A286" s="17"/>
      <c r="B286" s="15" t="s">
        <v>181</v>
      </c>
      <c r="C286" s="16"/>
      <c r="D286" s="23">
        <v>1370</v>
      </c>
      <c r="E286" s="3">
        <v>1779</v>
      </c>
      <c r="F286" s="11">
        <v>89541</v>
      </c>
    </row>
    <row r="287" spans="1:6" ht="10.5" customHeight="1">
      <c r="A287" s="17"/>
      <c r="B287" s="15" t="s">
        <v>182</v>
      </c>
      <c r="C287" s="16"/>
      <c r="D287" s="23">
        <v>3252</v>
      </c>
      <c r="E287" s="3">
        <v>5824</v>
      </c>
      <c r="F287" s="11">
        <v>291200</v>
      </c>
    </row>
    <row r="288" spans="1:6" ht="10.5" customHeight="1">
      <c r="A288" s="17"/>
      <c r="B288" s="15" t="s">
        <v>183</v>
      </c>
      <c r="C288" s="16"/>
      <c r="D288" s="23">
        <v>3170</v>
      </c>
      <c r="E288" s="3">
        <v>5258</v>
      </c>
      <c r="F288" s="11">
        <v>268344</v>
      </c>
    </row>
    <row r="289" spans="1:6" ht="10.5" customHeight="1">
      <c r="A289" s="17"/>
      <c r="B289" s="15" t="s">
        <v>184</v>
      </c>
      <c r="C289" s="16"/>
      <c r="D289" s="23">
        <v>2425</v>
      </c>
      <c r="E289" s="3">
        <v>2955</v>
      </c>
      <c r="F289" s="11">
        <v>132975</v>
      </c>
    </row>
    <row r="290" spans="1:6" ht="10.5" customHeight="1">
      <c r="A290" s="17"/>
      <c r="B290" s="15" t="s">
        <v>185</v>
      </c>
      <c r="C290" s="16"/>
      <c r="D290" s="23">
        <v>3024</v>
      </c>
      <c r="E290" s="3">
        <v>2950</v>
      </c>
      <c r="F290" s="11">
        <v>118000</v>
      </c>
    </row>
    <row r="291" spans="1:6" ht="10.5" customHeight="1">
      <c r="A291" s="17"/>
      <c r="B291" s="15" t="s">
        <v>186</v>
      </c>
      <c r="C291" s="16"/>
      <c r="D291" s="23">
        <v>3736</v>
      </c>
      <c r="E291" s="3">
        <v>4554</v>
      </c>
      <c r="F291" s="11">
        <v>181814</v>
      </c>
    </row>
    <row r="292" spans="1:6" ht="10.5" customHeight="1">
      <c r="A292" s="17"/>
      <c r="B292" s="15" t="s">
        <v>187</v>
      </c>
      <c r="C292" s="16"/>
      <c r="D292" s="23">
        <v>2236</v>
      </c>
      <c r="E292" s="3">
        <v>2466</v>
      </c>
      <c r="F292" s="11">
        <v>121010</v>
      </c>
    </row>
    <row r="293" spans="1:6" ht="10.5" customHeight="1">
      <c r="A293" s="17"/>
      <c r="B293" s="40" t="s">
        <v>30</v>
      </c>
      <c r="C293" s="27"/>
      <c r="D293" s="23">
        <f>SUM(D255:D262,D264:D292)</f>
        <v>76404</v>
      </c>
      <c r="E293" s="3">
        <f>SUM(E255:E262,E264:E292)</f>
        <v>113067</v>
      </c>
      <c r="F293" s="41">
        <f>SUM(F255:F292)</f>
        <v>5341185</v>
      </c>
    </row>
    <row r="294" spans="1:6" ht="10.5" customHeight="1">
      <c r="A294" s="33"/>
      <c r="B294" s="42"/>
      <c r="C294" s="35" t="s">
        <v>202</v>
      </c>
      <c r="D294" s="24">
        <f>SUM(D263)</f>
        <v>30</v>
      </c>
      <c r="E294" s="34">
        <f>SUM(E263)</f>
        <v>36</v>
      </c>
      <c r="F294" s="43"/>
    </row>
    <row r="295" spans="2:6" ht="10.5" customHeight="1">
      <c r="B295" s="1" t="s">
        <v>206</v>
      </c>
      <c r="D295" s="7"/>
      <c r="E295" s="7"/>
      <c r="F295" s="7"/>
    </row>
  </sheetData>
  <mergeCells count="163">
    <mergeCell ref="A146:B146"/>
    <mergeCell ref="F52:F53"/>
    <mergeCell ref="F54:F55"/>
    <mergeCell ref="F59:F60"/>
    <mergeCell ref="F61:F62"/>
    <mergeCell ref="F63:F64"/>
    <mergeCell ref="F67:F68"/>
    <mergeCell ref="F69:F70"/>
    <mergeCell ref="B71:B72"/>
    <mergeCell ref="B73:B74"/>
    <mergeCell ref="B165:B166"/>
    <mergeCell ref="B11:B12"/>
    <mergeCell ref="B160:B161"/>
    <mergeCell ref="B158:B159"/>
    <mergeCell ref="B155:B156"/>
    <mergeCell ref="B153:B154"/>
    <mergeCell ref="B89:B90"/>
    <mergeCell ref="B151:B152"/>
    <mergeCell ref="B149:B150"/>
    <mergeCell ref="B147:B148"/>
    <mergeCell ref="C3:D3"/>
    <mergeCell ref="C1:E1"/>
    <mergeCell ref="B7:B8"/>
    <mergeCell ref="A2:B3"/>
    <mergeCell ref="C2:D2"/>
    <mergeCell ref="A1:B1"/>
    <mergeCell ref="A6:B6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F25:F26"/>
    <mergeCell ref="F27:F28"/>
    <mergeCell ref="F29:F30"/>
    <mergeCell ref="F31:F32"/>
    <mergeCell ref="F7:F8"/>
    <mergeCell ref="F11:F12"/>
    <mergeCell ref="F21:F22"/>
    <mergeCell ref="F23:F24"/>
    <mergeCell ref="F33:F34"/>
    <mergeCell ref="F35:F36"/>
    <mergeCell ref="F37:F38"/>
    <mergeCell ref="F39:F40"/>
    <mergeCell ref="B75:B76"/>
    <mergeCell ref="F41:F42"/>
    <mergeCell ref="F43:F44"/>
    <mergeCell ref="F45:F46"/>
    <mergeCell ref="F50:F51"/>
    <mergeCell ref="F47:F48"/>
    <mergeCell ref="B45:B46"/>
    <mergeCell ref="B67:B68"/>
    <mergeCell ref="A56:B56"/>
    <mergeCell ref="B57:B58"/>
    <mergeCell ref="F77:F78"/>
    <mergeCell ref="F79:F80"/>
    <mergeCell ref="F81:F82"/>
    <mergeCell ref="F71:F72"/>
    <mergeCell ref="F73:F74"/>
    <mergeCell ref="F75:F76"/>
    <mergeCell ref="B77:B78"/>
    <mergeCell ref="B79:B80"/>
    <mergeCell ref="B81:B82"/>
    <mergeCell ref="B83:B84"/>
    <mergeCell ref="F83:F84"/>
    <mergeCell ref="B144:B145"/>
    <mergeCell ref="B122:B123"/>
    <mergeCell ref="B124:B125"/>
    <mergeCell ref="B126:B127"/>
    <mergeCell ref="B128:B129"/>
    <mergeCell ref="B85:B86"/>
    <mergeCell ref="B87:B88"/>
    <mergeCell ref="A102:B102"/>
    <mergeCell ref="B103:B104"/>
    <mergeCell ref="B100:B101"/>
    <mergeCell ref="B130:B131"/>
    <mergeCell ref="B132:B133"/>
    <mergeCell ref="B134:B135"/>
    <mergeCell ref="B114:B115"/>
    <mergeCell ref="B116:B117"/>
    <mergeCell ref="B118:B119"/>
    <mergeCell ref="B120:B121"/>
    <mergeCell ref="B69:B70"/>
    <mergeCell ref="B59:B60"/>
    <mergeCell ref="B61:B62"/>
    <mergeCell ref="B63:B64"/>
    <mergeCell ref="B47:B48"/>
    <mergeCell ref="B50:B51"/>
    <mergeCell ref="B52:B53"/>
    <mergeCell ref="B54:B55"/>
    <mergeCell ref="A49:B49"/>
    <mergeCell ref="F85:F86"/>
    <mergeCell ref="F87:F88"/>
    <mergeCell ref="F100:F101"/>
    <mergeCell ref="F103:F104"/>
    <mergeCell ref="F89:F90"/>
    <mergeCell ref="F112:F113"/>
    <mergeCell ref="F114:F115"/>
    <mergeCell ref="B112:B113"/>
    <mergeCell ref="F107:F108"/>
    <mergeCell ref="B107:B108"/>
    <mergeCell ref="F116:F117"/>
    <mergeCell ref="F118:F119"/>
    <mergeCell ref="F120:F121"/>
    <mergeCell ref="F122:F123"/>
    <mergeCell ref="F144:F145"/>
    <mergeCell ref="F147:F148"/>
    <mergeCell ref="F149:F150"/>
    <mergeCell ref="F124:F125"/>
    <mergeCell ref="F126:F127"/>
    <mergeCell ref="F128:F129"/>
    <mergeCell ref="F130:F131"/>
    <mergeCell ref="F184:F185"/>
    <mergeCell ref="F160:F161"/>
    <mergeCell ref="F165:F166"/>
    <mergeCell ref="F175:F176"/>
    <mergeCell ref="A177:B177"/>
    <mergeCell ref="B229:B230"/>
    <mergeCell ref="F229:F230"/>
    <mergeCell ref="B188:B189"/>
    <mergeCell ref="F188:F189"/>
    <mergeCell ref="B182:B183"/>
    <mergeCell ref="B184:B185"/>
    <mergeCell ref="F182:F183"/>
    <mergeCell ref="B207:B208"/>
    <mergeCell ref="F207:F208"/>
    <mergeCell ref="B175:B176"/>
    <mergeCell ref="A4:B5"/>
    <mergeCell ref="F4:F5"/>
    <mergeCell ref="F91:F92"/>
    <mergeCell ref="B91:B92"/>
    <mergeCell ref="B93:B94"/>
    <mergeCell ref="F93:F94"/>
    <mergeCell ref="F151:F152"/>
    <mergeCell ref="F153:F154"/>
    <mergeCell ref="F155:F156"/>
    <mergeCell ref="B211:B212"/>
    <mergeCell ref="F211:F212"/>
    <mergeCell ref="B250:B251"/>
    <mergeCell ref="B252:B253"/>
    <mergeCell ref="F250:F251"/>
    <mergeCell ref="F252:F253"/>
    <mergeCell ref="B293:B294"/>
    <mergeCell ref="F293:F294"/>
    <mergeCell ref="B262:B263"/>
    <mergeCell ref="F262:F263"/>
    <mergeCell ref="A162:B162"/>
    <mergeCell ref="B163:B164"/>
    <mergeCell ref="F163:F164"/>
    <mergeCell ref="F57:F58"/>
    <mergeCell ref="A109:B109"/>
    <mergeCell ref="B110:B111"/>
    <mergeCell ref="F110:F111"/>
    <mergeCell ref="F132:F133"/>
    <mergeCell ref="F158:F159"/>
    <mergeCell ref="F134:F13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rowBreaks count="3" manualBreakCount="3">
    <brk id="55" max="5" man="1"/>
    <brk id="108" max="5" man="1"/>
    <brk id="1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2001-12-03T02:08:31Z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