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4770" windowHeight="4725" activeTab="0"/>
  </bookViews>
  <sheets>
    <sheet name="T07-02-033F" sheetId="1" r:id="rId1"/>
  </sheets>
  <definedNames>
    <definedName name="_xlnm.Print_Area" localSheetId="0">'T07-02-033F'!$A$1:$BJ$30</definedName>
    <definedName name="_xlnm.Print_Titles" localSheetId="0">'T07-02-033F'!$A:$A</definedName>
  </definedNames>
  <calcPr fullCalcOnLoad="1"/>
</workbook>
</file>

<file path=xl/sharedStrings.xml><?xml version="1.0" encoding="utf-8"?>
<sst xmlns="http://schemas.openxmlformats.org/spreadsheetml/2006/main" count="361" uniqueCount="43">
  <si>
    <t>郡市別</t>
  </si>
  <si>
    <t>農業</t>
  </si>
  <si>
    <t>高知</t>
  </si>
  <si>
    <t>安芸</t>
  </si>
  <si>
    <t>香美</t>
  </si>
  <si>
    <t>長岡</t>
  </si>
  <si>
    <t>土佐</t>
  </si>
  <si>
    <t>吾川</t>
  </si>
  <si>
    <t>高岡</t>
  </si>
  <si>
    <t>幡多</t>
  </si>
  <si>
    <t>-</t>
  </si>
  <si>
    <t>-</t>
  </si>
  <si>
    <t>合計</t>
  </si>
  <si>
    <t>紫雲英</t>
  </si>
  <si>
    <t>作付反別</t>
  </si>
  <si>
    <t>田</t>
  </si>
  <si>
    <t>畑</t>
  </si>
  <si>
    <t>計</t>
  </si>
  <si>
    <t>反</t>
  </si>
  <si>
    <t>収穫高</t>
  </si>
  <si>
    <t>蚕豆及豌豆</t>
  </si>
  <si>
    <t>青刈大豆</t>
  </si>
  <si>
    <t>…</t>
  </si>
  <si>
    <t>貫</t>
  </si>
  <si>
    <t>１ヶ年</t>
  </si>
  <si>
    <t>価額</t>
  </si>
  <si>
    <t>円</t>
  </si>
  <si>
    <t>×</t>
  </si>
  <si>
    <t>大正４年</t>
  </si>
  <si>
    <t>大正３年</t>
  </si>
  <si>
    <t>?</t>
  </si>
  <si>
    <t>×</t>
  </si>
  <si>
    <t>-</t>
  </si>
  <si>
    <t>大正５年</t>
  </si>
  <si>
    <t>自大正６年８月</t>
  </si>
  <si>
    <t>至大正７年７月</t>
  </si>
  <si>
    <t>大正６年</t>
  </si>
  <si>
    <t>大正２年</t>
  </si>
  <si>
    <t>第３３　緑肥用作物</t>
  </si>
  <si>
    <t>作付段別</t>
  </si>
  <si>
    <t>其他</t>
  </si>
  <si>
    <t>作付段別</t>
  </si>
  <si>
    <t>備考　×印は該当の年に播種せしものにして其他は前年播種せしものなり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</si>
</sst>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0"/>
    <numFmt numFmtId="177" formatCode="###,###,##0.0"/>
    <numFmt numFmtId="178" formatCode="0.0_);[Red]\(0.0\)"/>
    <numFmt numFmtId="179" formatCode="###,###,##0.00"/>
    <numFmt numFmtId="180" formatCode="###,###,##0.000"/>
    <numFmt numFmtId="181" formatCode="0.000_);[Red]\(0.000\)"/>
    <numFmt numFmtId="182" formatCode="###,###,##0.0000"/>
  </numFmts>
  <fonts count="5">
    <font>
      <sz val="11"/>
      <name val="ＭＳ Ｐゴシック"/>
      <family val="3"/>
    </font>
    <font>
      <sz val="8"/>
      <name val="ＭＳ Ｐ明朝"/>
      <family val="1"/>
    </font>
    <font>
      <sz val="6"/>
      <name val="ＭＳ Ｐゴシック"/>
      <family val="3"/>
    </font>
    <font>
      <sz val="10"/>
      <name val="ＭＳ Ｐ明朝"/>
      <family val="1"/>
    </font>
    <font>
      <sz val="8"/>
      <color indexed="8"/>
      <name val="ＭＳ Ｐ明朝"/>
      <family val="1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176" fontId="1" fillId="0" borderId="0" xfId="0" applyNumberFormat="1" applyFont="1" applyAlignment="1">
      <alignment/>
    </xf>
    <xf numFmtId="176" fontId="1" fillId="0" borderId="1" xfId="0" applyNumberFormat="1" applyFont="1" applyBorder="1" applyAlignment="1">
      <alignment horizontal="center"/>
    </xf>
    <xf numFmtId="176" fontId="1" fillId="0" borderId="1" xfId="0" applyNumberFormat="1" applyFont="1" applyBorder="1" applyAlignment="1">
      <alignment horizontal="right"/>
    </xf>
    <xf numFmtId="176" fontId="1" fillId="0" borderId="2" xfId="0" applyNumberFormat="1" applyFont="1" applyBorder="1" applyAlignment="1">
      <alignment horizontal="right"/>
    </xf>
    <xf numFmtId="176" fontId="4" fillId="0" borderId="1" xfId="0" applyNumberFormat="1" applyFont="1" applyBorder="1" applyAlignment="1">
      <alignment horizontal="center"/>
    </xf>
    <xf numFmtId="176" fontId="1" fillId="0" borderId="3" xfId="0" applyNumberFormat="1" applyFont="1" applyBorder="1" applyAlignment="1">
      <alignment horizontal="right"/>
    </xf>
    <xf numFmtId="177" fontId="1" fillId="0" borderId="4" xfId="0" applyNumberFormat="1" applyFont="1" applyBorder="1" applyAlignment="1">
      <alignment/>
    </xf>
    <xf numFmtId="176" fontId="3" fillId="0" borderId="0" xfId="0" applyNumberFormat="1" applyFont="1" applyAlignment="1">
      <alignment vertical="center"/>
    </xf>
    <xf numFmtId="176" fontId="1" fillId="0" borderId="0" xfId="0" applyNumberFormat="1" applyFont="1" applyBorder="1" applyAlignment="1">
      <alignment/>
    </xf>
    <xf numFmtId="176" fontId="1" fillId="0" borderId="1" xfId="0" applyNumberFormat="1" applyFont="1" applyBorder="1" applyAlignment="1">
      <alignment horizontal="center" vertical="center"/>
    </xf>
    <xf numFmtId="176" fontId="3" fillId="0" borderId="0" xfId="0" applyNumberFormat="1" applyFont="1" applyAlignment="1">
      <alignment horizontal="right" vertical="center"/>
    </xf>
    <xf numFmtId="176" fontId="1" fillId="0" borderId="0" xfId="0" applyNumberFormat="1" applyFont="1" applyBorder="1" applyAlignment="1">
      <alignment horizontal="right"/>
    </xf>
    <xf numFmtId="176" fontId="1" fillId="0" borderId="5" xfId="0" applyNumberFormat="1" applyFont="1" applyBorder="1" applyAlignment="1">
      <alignment horizontal="right"/>
    </xf>
    <xf numFmtId="176" fontId="1" fillId="0" borderId="6" xfId="0" applyNumberFormat="1" applyFont="1" applyBorder="1" applyAlignment="1">
      <alignment horizontal="right"/>
    </xf>
    <xf numFmtId="176" fontId="1" fillId="0" borderId="0" xfId="0" applyNumberFormat="1" applyFont="1" applyBorder="1" applyAlignment="1">
      <alignment horizontal="right" vertical="center"/>
    </xf>
    <xf numFmtId="176" fontId="1" fillId="0" borderId="7" xfId="0" applyNumberFormat="1" applyFont="1" applyBorder="1" applyAlignment="1">
      <alignment horizontal="right"/>
    </xf>
    <xf numFmtId="176" fontId="1" fillId="0" borderId="8" xfId="0" applyNumberFormat="1" applyFont="1" applyBorder="1" applyAlignment="1">
      <alignment horizontal="right"/>
    </xf>
    <xf numFmtId="176" fontId="1" fillId="0" borderId="8" xfId="0" applyNumberFormat="1" applyFont="1" applyBorder="1" applyAlignment="1">
      <alignment/>
    </xf>
    <xf numFmtId="176" fontId="1" fillId="0" borderId="5" xfId="0" applyNumberFormat="1" applyFont="1" applyBorder="1" applyAlignment="1">
      <alignment/>
    </xf>
    <xf numFmtId="176" fontId="1" fillId="0" borderId="9" xfId="0" applyNumberFormat="1" applyFont="1" applyBorder="1" applyAlignment="1">
      <alignment/>
    </xf>
    <xf numFmtId="176" fontId="1" fillId="0" borderId="10" xfId="0" applyNumberFormat="1" applyFont="1" applyBorder="1" applyAlignment="1">
      <alignment horizontal="right"/>
    </xf>
    <xf numFmtId="176" fontId="1" fillId="0" borderId="11" xfId="0" applyNumberFormat="1" applyFont="1" applyBorder="1" applyAlignment="1">
      <alignment horizontal="right"/>
    </xf>
    <xf numFmtId="177" fontId="1" fillId="0" borderId="6" xfId="0" applyNumberFormat="1" applyFont="1" applyBorder="1" applyAlignment="1">
      <alignment/>
    </xf>
    <xf numFmtId="177" fontId="1" fillId="0" borderId="0" xfId="0" applyNumberFormat="1" applyFont="1" applyBorder="1" applyAlignment="1">
      <alignment/>
    </xf>
    <xf numFmtId="176" fontId="1" fillId="0" borderId="0" xfId="0" applyNumberFormat="1" applyFont="1" applyAlignment="1">
      <alignment horizontal="right"/>
    </xf>
    <xf numFmtId="176" fontId="1" fillId="0" borderId="11" xfId="0" applyNumberFormat="1" applyFont="1" applyBorder="1" applyAlignment="1">
      <alignment horizontal="right" vertical="center"/>
    </xf>
    <xf numFmtId="177" fontId="1" fillId="0" borderId="0" xfId="0" applyNumberFormat="1" applyFont="1" applyBorder="1" applyAlignment="1">
      <alignment horizontal="center"/>
    </xf>
    <xf numFmtId="176" fontId="1" fillId="0" borderId="8" xfId="0" applyNumberFormat="1" applyFont="1" applyBorder="1" applyAlignment="1">
      <alignment horizontal="center"/>
    </xf>
    <xf numFmtId="176" fontId="1" fillId="0" borderId="8" xfId="0" applyNumberFormat="1" applyFont="1" applyBorder="1" applyAlignment="1">
      <alignment horizontal="center" vertical="center"/>
    </xf>
    <xf numFmtId="177" fontId="1" fillId="0" borderId="8" xfId="0" applyNumberFormat="1" applyFont="1" applyBorder="1" applyAlignment="1">
      <alignment horizontal="center"/>
    </xf>
    <xf numFmtId="176" fontId="1" fillId="0" borderId="12" xfId="0" applyNumberFormat="1" applyFont="1" applyBorder="1" applyAlignment="1">
      <alignment/>
    </xf>
    <xf numFmtId="177" fontId="1" fillId="0" borderId="9" xfId="0" applyNumberFormat="1" applyFont="1" applyBorder="1" applyAlignment="1">
      <alignment horizontal="center"/>
    </xf>
    <xf numFmtId="176" fontId="1" fillId="0" borderId="13" xfId="0" applyNumberFormat="1" applyFont="1" applyBorder="1" applyAlignment="1">
      <alignment horizontal="right"/>
    </xf>
    <xf numFmtId="176" fontId="1" fillId="0" borderId="9" xfId="0" applyNumberFormat="1" applyFont="1" applyBorder="1" applyAlignment="1">
      <alignment horizontal="right"/>
    </xf>
    <xf numFmtId="176" fontId="1" fillId="0" borderId="12" xfId="0" applyNumberFormat="1" applyFont="1" applyBorder="1" applyAlignment="1">
      <alignment horizontal="right"/>
    </xf>
    <xf numFmtId="176" fontId="1" fillId="0" borderId="0" xfId="0" applyNumberFormat="1" applyFont="1" applyBorder="1" applyAlignment="1">
      <alignment horizontal="center"/>
    </xf>
    <xf numFmtId="176" fontId="1" fillId="0" borderId="7" xfId="0" applyNumberFormat="1" applyFont="1" applyBorder="1" applyAlignment="1">
      <alignment horizontal="center" vertical="center"/>
    </xf>
    <xf numFmtId="176" fontId="1" fillId="0" borderId="11" xfId="0" applyNumberFormat="1" applyFont="1" applyBorder="1" applyAlignment="1">
      <alignment/>
    </xf>
    <xf numFmtId="177" fontId="1" fillId="0" borderId="7" xfId="0" applyNumberFormat="1" applyFont="1" applyBorder="1" applyAlignment="1">
      <alignment horizontal="center"/>
    </xf>
    <xf numFmtId="176" fontId="1" fillId="0" borderId="6" xfId="0" applyNumberFormat="1" applyFont="1" applyBorder="1" applyAlignment="1">
      <alignment/>
    </xf>
    <xf numFmtId="176" fontId="1" fillId="0" borderId="14" xfId="0" applyNumberFormat="1" applyFont="1" applyBorder="1" applyAlignment="1">
      <alignment/>
    </xf>
    <xf numFmtId="176" fontId="1" fillId="0" borderId="13" xfId="0" applyNumberFormat="1" applyFont="1" applyBorder="1" applyAlignment="1">
      <alignment/>
    </xf>
    <xf numFmtId="177" fontId="1" fillId="0" borderId="15" xfId="0" applyNumberFormat="1" applyFont="1" applyBorder="1" applyAlignment="1">
      <alignment horizontal="left" vertical="center"/>
    </xf>
    <xf numFmtId="177" fontId="1" fillId="0" borderId="6" xfId="0" applyNumberFormat="1" applyFont="1" applyBorder="1" applyAlignment="1">
      <alignment horizontal="center"/>
    </xf>
    <xf numFmtId="176" fontId="1" fillId="0" borderId="7" xfId="0" applyNumberFormat="1" applyFont="1" applyBorder="1" applyAlignment="1">
      <alignment horizontal="center"/>
    </xf>
    <xf numFmtId="176" fontId="1" fillId="0" borderId="6" xfId="0" applyNumberFormat="1" applyFont="1" applyBorder="1" applyAlignment="1">
      <alignment horizontal="center"/>
    </xf>
    <xf numFmtId="177" fontId="1" fillId="0" borderId="12" xfId="0" applyNumberFormat="1" applyFont="1" applyBorder="1" applyAlignment="1">
      <alignment horizontal="center"/>
    </xf>
    <xf numFmtId="176" fontId="1" fillId="0" borderId="16" xfId="0" applyNumberFormat="1" applyFont="1" applyBorder="1" applyAlignment="1">
      <alignment horizontal="right"/>
    </xf>
    <xf numFmtId="176" fontId="1" fillId="0" borderId="17" xfId="0" applyNumberFormat="1" applyFont="1" applyBorder="1" applyAlignment="1">
      <alignment horizontal="right"/>
    </xf>
    <xf numFmtId="176" fontId="1" fillId="0" borderId="18" xfId="0" applyNumberFormat="1" applyFont="1" applyBorder="1" applyAlignment="1">
      <alignment horizontal="center" vertical="center"/>
    </xf>
    <xf numFmtId="176" fontId="1" fillId="0" borderId="19" xfId="0" applyNumberFormat="1" applyFont="1" applyBorder="1" applyAlignment="1">
      <alignment horizontal="center" vertical="center"/>
    </xf>
    <xf numFmtId="176" fontId="1" fillId="0" borderId="20" xfId="0" applyNumberFormat="1" applyFont="1" applyBorder="1" applyAlignment="1">
      <alignment horizontal="center" vertical="center"/>
    </xf>
    <xf numFmtId="176" fontId="1" fillId="0" borderId="18" xfId="0" applyNumberFormat="1" applyFont="1" applyBorder="1" applyAlignment="1">
      <alignment horizontal="right"/>
    </xf>
    <xf numFmtId="176" fontId="1" fillId="0" borderId="20" xfId="0" applyNumberFormat="1" applyFont="1" applyBorder="1" applyAlignment="1">
      <alignment horizontal="right"/>
    </xf>
    <xf numFmtId="176" fontId="4" fillId="0" borderId="18" xfId="0" applyNumberFormat="1" applyFont="1" applyBorder="1" applyAlignment="1">
      <alignment horizontal="center"/>
    </xf>
    <xf numFmtId="176" fontId="4" fillId="0" borderId="20" xfId="0" applyNumberFormat="1" applyFont="1" applyBorder="1" applyAlignment="1">
      <alignment horizontal="center"/>
    </xf>
    <xf numFmtId="6" fontId="1" fillId="0" borderId="21" xfId="18" applyFont="1" applyBorder="1" applyAlignment="1">
      <alignment horizontal="center"/>
    </xf>
    <xf numFmtId="6" fontId="1" fillId="0" borderId="22" xfId="18" applyFont="1" applyBorder="1" applyAlignment="1">
      <alignment horizontal="center"/>
    </xf>
    <xf numFmtId="6" fontId="1" fillId="0" borderId="23" xfId="18" applyFont="1" applyBorder="1" applyAlignment="1">
      <alignment horizontal="center"/>
    </xf>
    <xf numFmtId="176" fontId="1" fillId="0" borderId="18" xfId="0" applyNumberFormat="1" applyFont="1" applyBorder="1" applyAlignment="1">
      <alignment horizontal="center"/>
    </xf>
    <xf numFmtId="176" fontId="1" fillId="0" borderId="20" xfId="0" applyNumberFormat="1" applyFont="1" applyBorder="1" applyAlignment="1">
      <alignment horizontal="center"/>
    </xf>
    <xf numFmtId="176" fontId="1" fillId="0" borderId="24" xfId="0" applyNumberFormat="1" applyFont="1" applyBorder="1" applyAlignment="1">
      <alignment horizontal="center" vertical="center"/>
    </xf>
    <xf numFmtId="177" fontId="1" fillId="0" borderId="4" xfId="0" applyNumberFormat="1" applyFont="1" applyBorder="1" applyAlignment="1">
      <alignment horizontal="left" vertical="center"/>
    </xf>
    <xf numFmtId="177" fontId="1" fillId="0" borderId="25" xfId="0" applyNumberFormat="1" applyFont="1" applyBorder="1" applyAlignment="1">
      <alignment horizontal="left" vertical="center"/>
    </xf>
    <xf numFmtId="177" fontId="1" fillId="0" borderId="26" xfId="0" applyNumberFormat="1" applyFont="1" applyBorder="1" applyAlignment="1">
      <alignment horizontal="left" vertical="center"/>
    </xf>
    <xf numFmtId="176" fontId="1" fillId="0" borderId="27" xfId="0" applyNumberFormat="1" applyFont="1" applyBorder="1" applyAlignment="1">
      <alignment horizontal="right"/>
    </xf>
    <xf numFmtId="176" fontId="1" fillId="0" borderId="28" xfId="0" applyNumberFormat="1" applyFont="1" applyBorder="1" applyAlignment="1">
      <alignment horizontal="right"/>
    </xf>
    <xf numFmtId="176" fontId="1" fillId="0" borderId="24" xfId="0" applyNumberFormat="1" applyFont="1" applyBorder="1" applyAlignment="1">
      <alignment horizontal="center"/>
    </xf>
    <xf numFmtId="176" fontId="1" fillId="0" borderId="24" xfId="0" applyNumberFormat="1" applyFont="1" applyBorder="1" applyAlignment="1">
      <alignment horizontal="right"/>
    </xf>
    <xf numFmtId="176" fontId="1" fillId="0" borderId="21" xfId="0" applyNumberFormat="1" applyFont="1" applyBorder="1" applyAlignment="1">
      <alignment horizontal="center"/>
    </xf>
    <xf numFmtId="176" fontId="1" fillId="0" borderId="22" xfId="0" applyNumberFormat="1" applyFont="1" applyBorder="1" applyAlignment="1">
      <alignment horizontal="center"/>
    </xf>
    <xf numFmtId="176" fontId="1" fillId="0" borderId="29" xfId="0" applyNumberFormat="1" applyFont="1" applyBorder="1" applyAlignment="1">
      <alignment horizontal="center"/>
    </xf>
    <xf numFmtId="176" fontId="3" fillId="0" borderId="12" xfId="0" applyNumberFormat="1" applyFont="1" applyBorder="1" applyAlignment="1">
      <alignment horizontal="center" vertical="center"/>
    </xf>
    <xf numFmtId="176" fontId="3" fillId="0" borderId="0" xfId="0" applyNumberFormat="1" applyFont="1" applyAlignment="1">
      <alignment horizontal="left" vertical="center"/>
    </xf>
    <xf numFmtId="176" fontId="3" fillId="0" borderId="12" xfId="0" applyNumberFormat="1" applyFont="1" applyBorder="1" applyAlignment="1">
      <alignment horizontal="left" vertical="center"/>
    </xf>
    <xf numFmtId="176" fontId="3" fillId="0" borderId="0" xfId="0" applyNumberFormat="1" applyFont="1" applyAlignment="1">
      <alignment horizontal="center" vertical="center"/>
    </xf>
    <xf numFmtId="176" fontId="1" fillId="0" borderId="30" xfId="0" applyNumberFormat="1" applyFont="1" applyBorder="1" applyAlignment="1">
      <alignment horizontal="center" vertical="center"/>
    </xf>
    <xf numFmtId="176" fontId="1" fillId="0" borderId="4" xfId="0" applyNumberFormat="1" applyFont="1" applyBorder="1" applyAlignment="1">
      <alignment horizontal="center" vertical="center"/>
    </xf>
    <xf numFmtId="176" fontId="1" fillId="0" borderId="25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30"/>
  <sheetViews>
    <sheetView tabSelected="1" zoomScaleSheetLayoutView="100" workbookViewId="0" topLeftCell="A1">
      <selection activeCell="A1" sqref="A1"/>
    </sheetView>
  </sheetViews>
  <sheetFormatPr defaultColWidth="9.00390625" defaultRowHeight="10.5" customHeight="1"/>
  <cols>
    <col min="1" max="1" width="14.625" style="1" customWidth="1"/>
    <col min="2" max="2" width="2.375" style="1" customWidth="1"/>
    <col min="3" max="3" width="7.75390625" style="1" customWidth="1"/>
    <col min="4" max="4" width="9.375" style="1" customWidth="1"/>
    <col min="5" max="5" width="2.375" style="1" customWidth="1"/>
    <col min="6" max="6" width="7.75390625" style="1" customWidth="1"/>
    <col min="7" max="7" width="2.375" style="1" customWidth="1"/>
    <col min="8" max="8" width="7.75390625" style="1" customWidth="1"/>
    <col min="9" max="9" width="9.375" style="1" customWidth="1"/>
    <col min="10" max="10" width="2.375" style="1" customWidth="1"/>
    <col min="11" max="11" width="7.75390625" style="1" customWidth="1"/>
    <col min="12" max="12" width="2.375" style="1" customWidth="1"/>
    <col min="13" max="13" width="7.75390625" style="1" customWidth="1"/>
    <col min="14" max="14" width="2.375" style="1" customWidth="1"/>
    <col min="15" max="15" width="7.75390625" style="1" customWidth="1"/>
    <col min="16" max="16" width="2.375" style="1" customWidth="1"/>
    <col min="17" max="17" width="7.75390625" style="1" customWidth="1"/>
    <col min="18" max="18" width="2.375" style="1" customWidth="1"/>
    <col min="19" max="19" width="7.75390625" style="1" customWidth="1"/>
    <col min="20" max="20" width="2.375" style="1" customWidth="1"/>
    <col min="21" max="21" width="7.75390625" style="1" customWidth="1"/>
    <col min="22" max="22" width="2.375" style="1" customWidth="1"/>
    <col min="23" max="23" width="7.75390625" style="1" customWidth="1"/>
    <col min="24" max="24" width="2.25390625" style="1" customWidth="1"/>
    <col min="25" max="25" width="7.75390625" style="1" customWidth="1"/>
    <col min="26" max="26" width="2.375" style="1" customWidth="1"/>
    <col min="27" max="27" width="7.75390625" style="1" customWidth="1"/>
    <col min="28" max="28" width="2.375" style="1" customWidth="1"/>
    <col min="29" max="29" width="7.75390625" style="1" customWidth="1"/>
    <col min="30" max="30" width="2.375" style="1" customWidth="1"/>
    <col min="31" max="31" width="7.75390625" style="1" customWidth="1"/>
    <col min="32" max="32" width="2.375" style="1" customWidth="1"/>
    <col min="33" max="33" width="7.75390625" style="1" customWidth="1"/>
    <col min="34" max="34" width="2.375" style="1" customWidth="1"/>
    <col min="35" max="35" width="7.75390625" style="1" customWidth="1"/>
    <col min="36" max="36" width="2.375" style="1" customWidth="1"/>
    <col min="37" max="37" width="7.75390625" style="1" customWidth="1"/>
    <col min="38" max="38" width="2.375" style="1" customWidth="1"/>
    <col min="39" max="39" width="7.75390625" style="1" customWidth="1"/>
    <col min="40" max="40" width="2.375" style="1" customWidth="1"/>
    <col min="41" max="41" width="7.75390625" style="1" customWidth="1"/>
    <col min="42" max="48" width="9.375" style="1" customWidth="1"/>
    <col min="49" max="49" width="2.375" style="1" customWidth="1"/>
    <col min="50" max="50" width="7.75390625" style="1" customWidth="1"/>
    <col min="51" max="51" width="2.50390625" style="1" customWidth="1"/>
    <col min="52" max="52" width="7.75390625" style="1" customWidth="1"/>
    <col min="53" max="53" width="2.375" style="1" customWidth="1"/>
    <col min="54" max="54" width="7.75390625" style="1" customWidth="1"/>
    <col min="55" max="55" width="2.375" style="1" customWidth="1"/>
    <col min="56" max="56" width="7.75390625" style="1" customWidth="1"/>
    <col min="57" max="57" width="2.375" style="1" customWidth="1"/>
    <col min="58" max="58" width="7.75390625" style="1" customWidth="1"/>
    <col min="59" max="59" width="2.375" style="1" customWidth="1"/>
    <col min="60" max="60" width="7.75390625" style="1" customWidth="1"/>
    <col min="61" max="61" width="2.375" style="1" customWidth="1"/>
    <col min="62" max="62" width="7.75390625" style="1" customWidth="1"/>
    <col min="63" max="16384" width="9.125" style="1" customWidth="1"/>
  </cols>
  <sheetData>
    <row r="1" spans="18:23" ht="12" customHeight="1">
      <c r="R1" s="11"/>
      <c r="S1" s="11"/>
      <c r="T1" s="76" t="s">
        <v>34</v>
      </c>
      <c r="U1" s="76"/>
      <c r="V1" s="76"/>
      <c r="W1" s="74" t="s">
        <v>24</v>
      </c>
    </row>
    <row r="2" spans="1:23" s="8" customFormat="1" ht="12" customHeight="1">
      <c r="A2" s="8" t="s">
        <v>1</v>
      </c>
      <c r="B2" s="73" t="s">
        <v>38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 t="s">
        <v>35</v>
      </c>
      <c r="U2" s="73"/>
      <c r="V2" s="73"/>
      <c r="W2" s="75"/>
    </row>
    <row r="3" spans="1:62" ht="10.5" customHeight="1">
      <c r="A3" s="77" t="s">
        <v>0</v>
      </c>
      <c r="B3" s="70" t="s">
        <v>13</v>
      </c>
      <c r="C3" s="71"/>
      <c r="D3" s="71"/>
      <c r="E3" s="71"/>
      <c r="F3" s="71"/>
      <c r="G3" s="71"/>
      <c r="H3" s="71"/>
      <c r="I3" s="71"/>
      <c r="J3" s="71"/>
      <c r="K3" s="71"/>
      <c r="L3" s="71"/>
      <c r="M3" s="72"/>
      <c r="N3" s="70" t="s">
        <v>20</v>
      </c>
      <c r="O3" s="71"/>
      <c r="P3" s="71"/>
      <c r="Q3" s="71"/>
      <c r="R3" s="71"/>
      <c r="S3" s="71"/>
      <c r="T3" s="71"/>
      <c r="U3" s="71"/>
      <c r="V3" s="71"/>
      <c r="W3" s="71"/>
      <c r="X3" s="71" t="s">
        <v>20</v>
      </c>
      <c r="Y3" s="71"/>
      <c r="Z3" s="71"/>
      <c r="AA3" s="72"/>
      <c r="AB3" s="70" t="s">
        <v>21</v>
      </c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2"/>
      <c r="AP3" s="70" t="s">
        <v>40</v>
      </c>
      <c r="AQ3" s="71"/>
      <c r="AR3" s="71"/>
      <c r="AS3" s="71" t="s">
        <v>40</v>
      </c>
      <c r="AT3" s="71"/>
      <c r="AU3" s="71"/>
      <c r="AV3" s="72"/>
      <c r="AW3" s="57" t="s">
        <v>17</v>
      </c>
      <c r="AX3" s="58"/>
      <c r="AY3" s="58"/>
      <c r="AZ3" s="58"/>
      <c r="BA3" s="58"/>
      <c r="BB3" s="58"/>
      <c r="BC3" s="58"/>
      <c r="BD3" s="58"/>
      <c r="BE3" s="58"/>
      <c r="BF3" s="58"/>
      <c r="BG3" s="58"/>
      <c r="BH3" s="58"/>
      <c r="BI3" s="58"/>
      <c r="BJ3" s="59"/>
    </row>
    <row r="4" spans="1:62" ht="10.5" customHeight="1">
      <c r="A4" s="78"/>
      <c r="B4" s="50" t="s">
        <v>14</v>
      </c>
      <c r="C4" s="51"/>
      <c r="D4" s="51"/>
      <c r="E4" s="51"/>
      <c r="F4" s="52"/>
      <c r="G4" s="50" t="s">
        <v>19</v>
      </c>
      <c r="H4" s="51"/>
      <c r="I4" s="51"/>
      <c r="J4" s="51"/>
      <c r="K4" s="51"/>
      <c r="L4" s="51"/>
      <c r="M4" s="52"/>
      <c r="N4" s="50" t="s">
        <v>14</v>
      </c>
      <c r="O4" s="51"/>
      <c r="P4" s="51"/>
      <c r="Q4" s="51"/>
      <c r="R4" s="51"/>
      <c r="S4" s="52"/>
      <c r="T4" s="50" t="s">
        <v>19</v>
      </c>
      <c r="U4" s="51"/>
      <c r="V4" s="51"/>
      <c r="W4" s="51"/>
      <c r="X4" s="51" t="s">
        <v>19</v>
      </c>
      <c r="Y4" s="51"/>
      <c r="Z4" s="51"/>
      <c r="AA4" s="52"/>
      <c r="AB4" s="50" t="s">
        <v>14</v>
      </c>
      <c r="AC4" s="51"/>
      <c r="AD4" s="51"/>
      <c r="AE4" s="51"/>
      <c r="AF4" s="51"/>
      <c r="AG4" s="52"/>
      <c r="AH4" s="50" t="s">
        <v>19</v>
      </c>
      <c r="AI4" s="51"/>
      <c r="AJ4" s="51"/>
      <c r="AK4" s="51"/>
      <c r="AL4" s="51"/>
      <c r="AM4" s="51"/>
      <c r="AN4" s="51"/>
      <c r="AO4" s="52"/>
      <c r="AP4" s="50" t="s">
        <v>39</v>
      </c>
      <c r="AQ4" s="51"/>
      <c r="AR4" s="52"/>
      <c r="AS4" s="50" t="s">
        <v>19</v>
      </c>
      <c r="AT4" s="51"/>
      <c r="AU4" s="51"/>
      <c r="AV4" s="52"/>
      <c r="AW4" s="50" t="s">
        <v>41</v>
      </c>
      <c r="AX4" s="51"/>
      <c r="AY4" s="51"/>
      <c r="AZ4" s="51"/>
      <c r="BA4" s="51"/>
      <c r="BB4" s="52"/>
      <c r="BC4" s="50" t="s">
        <v>19</v>
      </c>
      <c r="BD4" s="51"/>
      <c r="BE4" s="51"/>
      <c r="BF4" s="51"/>
      <c r="BG4" s="51"/>
      <c r="BH4" s="51"/>
      <c r="BI4" s="51"/>
      <c r="BJ4" s="62"/>
    </row>
    <row r="5" spans="1:62" ht="10.5" customHeight="1">
      <c r="A5" s="78"/>
      <c r="B5" s="50" t="s">
        <v>15</v>
      </c>
      <c r="C5" s="52"/>
      <c r="D5" s="2" t="s">
        <v>16</v>
      </c>
      <c r="E5" s="55" t="s">
        <v>17</v>
      </c>
      <c r="F5" s="56"/>
      <c r="G5" s="50" t="s">
        <v>15</v>
      </c>
      <c r="H5" s="52"/>
      <c r="I5" s="2" t="s">
        <v>16</v>
      </c>
      <c r="J5" s="55" t="s">
        <v>17</v>
      </c>
      <c r="K5" s="56"/>
      <c r="L5" s="55" t="s">
        <v>25</v>
      </c>
      <c r="M5" s="56"/>
      <c r="N5" s="50" t="s">
        <v>15</v>
      </c>
      <c r="O5" s="52"/>
      <c r="P5" s="60" t="s">
        <v>16</v>
      </c>
      <c r="Q5" s="61"/>
      <c r="R5" s="55" t="s">
        <v>17</v>
      </c>
      <c r="S5" s="56"/>
      <c r="T5" s="50" t="s">
        <v>15</v>
      </c>
      <c r="U5" s="52"/>
      <c r="V5" s="60" t="s">
        <v>16</v>
      </c>
      <c r="W5" s="61"/>
      <c r="X5" s="55" t="s">
        <v>17</v>
      </c>
      <c r="Y5" s="56"/>
      <c r="Z5" s="55" t="s">
        <v>25</v>
      </c>
      <c r="AA5" s="56"/>
      <c r="AB5" s="50" t="s">
        <v>15</v>
      </c>
      <c r="AC5" s="52"/>
      <c r="AD5" s="60" t="s">
        <v>16</v>
      </c>
      <c r="AE5" s="61"/>
      <c r="AF5" s="55" t="s">
        <v>17</v>
      </c>
      <c r="AG5" s="56"/>
      <c r="AH5" s="50" t="s">
        <v>15</v>
      </c>
      <c r="AI5" s="52"/>
      <c r="AJ5" s="60" t="s">
        <v>16</v>
      </c>
      <c r="AK5" s="61"/>
      <c r="AL5" s="55" t="s">
        <v>17</v>
      </c>
      <c r="AM5" s="56"/>
      <c r="AN5" s="55" t="s">
        <v>25</v>
      </c>
      <c r="AO5" s="56"/>
      <c r="AP5" s="10" t="s">
        <v>15</v>
      </c>
      <c r="AQ5" s="2" t="s">
        <v>16</v>
      </c>
      <c r="AR5" s="5" t="s">
        <v>17</v>
      </c>
      <c r="AS5" s="10" t="s">
        <v>15</v>
      </c>
      <c r="AT5" s="2" t="s">
        <v>16</v>
      </c>
      <c r="AU5" s="5" t="s">
        <v>17</v>
      </c>
      <c r="AV5" s="5" t="s">
        <v>25</v>
      </c>
      <c r="AW5" s="50" t="s">
        <v>15</v>
      </c>
      <c r="AX5" s="52"/>
      <c r="AY5" s="60" t="s">
        <v>16</v>
      </c>
      <c r="AZ5" s="61"/>
      <c r="BA5" s="55" t="s">
        <v>17</v>
      </c>
      <c r="BB5" s="56"/>
      <c r="BC5" s="50" t="s">
        <v>15</v>
      </c>
      <c r="BD5" s="52"/>
      <c r="BE5" s="60" t="s">
        <v>16</v>
      </c>
      <c r="BF5" s="61"/>
      <c r="BG5" s="55" t="s">
        <v>17</v>
      </c>
      <c r="BH5" s="56"/>
      <c r="BI5" s="60" t="s">
        <v>25</v>
      </c>
      <c r="BJ5" s="68"/>
    </row>
    <row r="6" spans="1:62" ht="10.5" customHeight="1">
      <c r="A6" s="79"/>
      <c r="B6" s="66" t="s">
        <v>18</v>
      </c>
      <c r="C6" s="67"/>
      <c r="D6" s="3" t="s">
        <v>18</v>
      </c>
      <c r="E6" s="53" t="s">
        <v>18</v>
      </c>
      <c r="F6" s="54"/>
      <c r="G6" s="53" t="s">
        <v>23</v>
      </c>
      <c r="H6" s="54"/>
      <c r="I6" s="3" t="s">
        <v>23</v>
      </c>
      <c r="J6" s="53" t="s">
        <v>23</v>
      </c>
      <c r="K6" s="54"/>
      <c r="L6" s="53" t="s">
        <v>26</v>
      </c>
      <c r="M6" s="54"/>
      <c r="N6" s="53" t="s">
        <v>18</v>
      </c>
      <c r="O6" s="54"/>
      <c r="P6" s="53" t="s">
        <v>18</v>
      </c>
      <c r="Q6" s="54"/>
      <c r="R6" s="53" t="s">
        <v>18</v>
      </c>
      <c r="S6" s="54"/>
      <c r="T6" s="53" t="s">
        <v>23</v>
      </c>
      <c r="U6" s="54"/>
      <c r="V6" s="53" t="s">
        <v>23</v>
      </c>
      <c r="W6" s="54"/>
      <c r="X6" s="53" t="s">
        <v>23</v>
      </c>
      <c r="Y6" s="54"/>
      <c r="Z6" s="53" t="s">
        <v>26</v>
      </c>
      <c r="AA6" s="54"/>
      <c r="AB6" s="53" t="s">
        <v>18</v>
      </c>
      <c r="AC6" s="54"/>
      <c r="AD6" s="53" t="s">
        <v>18</v>
      </c>
      <c r="AE6" s="54"/>
      <c r="AF6" s="53" t="s">
        <v>18</v>
      </c>
      <c r="AG6" s="54"/>
      <c r="AH6" s="53" t="s">
        <v>23</v>
      </c>
      <c r="AI6" s="54"/>
      <c r="AJ6" s="53" t="s">
        <v>23</v>
      </c>
      <c r="AK6" s="54"/>
      <c r="AL6" s="53" t="s">
        <v>23</v>
      </c>
      <c r="AM6" s="54"/>
      <c r="AN6" s="53" t="s">
        <v>26</v>
      </c>
      <c r="AO6" s="54"/>
      <c r="AP6" s="3" t="s">
        <v>18</v>
      </c>
      <c r="AQ6" s="3" t="s">
        <v>18</v>
      </c>
      <c r="AR6" s="3" t="s">
        <v>18</v>
      </c>
      <c r="AS6" s="3" t="s">
        <v>23</v>
      </c>
      <c r="AT6" s="3" t="s">
        <v>23</v>
      </c>
      <c r="AU6" s="3" t="s">
        <v>23</v>
      </c>
      <c r="AV6" s="3" t="s">
        <v>26</v>
      </c>
      <c r="AW6" s="53" t="s">
        <v>18</v>
      </c>
      <c r="AX6" s="54"/>
      <c r="AY6" s="53" t="s">
        <v>18</v>
      </c>
      <c r="AZ6" s="54"/>
      <c r="BA6" s="53" t="s">
        <v>18</v>
      </c>
      <c r="BB6" s="54"/>
      <c r="BC6" s="53" t="s">
        <v>23</v>
      </c>
      <c r="BD6" s="54"/>
      <c r="BE6" s="53" t="s">
        <v>23</v>
      </c>
      <c r="BF6" s="54"/>
      <c r="BG6" s="53" t="s">
        <v>23</v>
      </c>
      <c r="BH6" s="54"/>
      <c r="BI6" s="53" t="s">
        <v>26</v>
      </c>
      <c r="BJ6" s="69"/>
    </row>
    <row r="7" spans="1:62" ht="10.5" customHeight="1">
      <c r="A7" s="7" t="s">
        <v>2</v>
      </c>
      <c r="B7" s="23"/>
      <c r="C7" s="21">
        <v>23</v>
      </c>
      <c r="D7" s="16" t="s">
        <v>11</v>
      </c>
      <c r="E7" s="16"/>
      <c r="F7" s="14">
        <f>SUM(C7:E7)</f>
        <v>23</v>
      </c>
      <c r="G7" s="16"/>
      <c r="H7" s="21">
        <v>23000</v>
      </c>
      <c r="I7" s="6" t="s">
        <v>11</v>
      </c>
      <c r="J7" s="16"/>
      <c r="K7" s="14">
        <f>SUM(H7:J7)</f>
        <v>23000</v>
      </c>
      <c r="L7" s="16"/>
      <c r="M7" s="14">
        <v>230</v>
      </c>
      <c r="N7" s="16"/>
      <c r="O7" s="14">
        <v>8</v>
      </c>
      <c r="P7" s="16"/>
      <c r="Q7" s="14" t="s">
        <v>11</v>
      </c>
      <c r="R7" s="16"/>
      <c r="S7" s="14">
        <f>SUM(O7:R7)</f>
        <v>8</v>
      </c>
      <c r="T7" s="16"/>
      <c r="U7" s="14">
        <v>16000</v>
      </c>
      <c r="V7" s="16"/>
      <c r="W7" s="21" t="s">
        <v>11</v>
      </c>
      <c r="X7" s="16"/>
      <c r="Y7" s="21">
        <f>SUM(U7:X7)</f>
        <v>16000</v>
      </c>
      <c r="Z7" s="16"/>
      <c r="AA7" s="14">
        <v>128</v>
      </c>
      <c r="AB7" s="16"/>
      <c r="AC7" s="21" t="s">
        <v>11</v>
      </c>
      <c r="AD7" s="16"/>
      <c r="AE7" s="21" t="s">
        <v>11</v>
      </c>
      <c r="AF7" s="16"/>
      <c r="AG7" s="21" t="s">
        <v>11</v>
      </c>
      <c r="AH7" s="16"/>
      <c r="AI7" s="14" t="s">
        <v>11</v>
      </c>
      <c r="AJ7" s="16"/>
      <c r="AK7" s="21" t="s">
        <v>11</v>
      </c>
      <c r="AL7" s="16"/>
      <c r="AM7" s="14" t="s">
        <v>11</v>
      </c>
      <c r="AN7" s="16"/>
      <c r="AO7" s="21" t="s">
        <v>11</v>
      </c>
      <c r="AP7" s="6" t="s">
        <v>11</v>
      </c>
      <c r="AQ7" s="6" t="s">
        <v>11</v>
      </c>
      <c r="AR7" s="6" t="s">
        <v>11</v>
      </c>
      <c r="AS7" s="6" t="s">
        <v>11</v>
      </c>
      <c r="AT7" s="6" t="s">
        <v>11</v>
      </c>
      <c r="AU7" s="6" t="s">
        <v>11</v>
      </c>
      <c r="AV7" s="6" t="s">
        <v>11</v>
      </c>
      <c r="AW7" s="16"/>
      <c r="AX7" s="21">
        <v>31</v>
      </c>
      <c r="AY7" s="14"/>
      <c r="AZ7" s="21" t="s">
        <v>11</v>
      </c>
      <c r="BA7" s="16"/>
      <c r="BB7" s="21">
        <f>SUM(AX7:BA7)</f>
        <v>31</v>
      </c>
      <c r="BC7" s="16"/>
      <c r="BD7" s="21">
        <v>39000</v>
      </c>
      <c r="BE7" s="16"/>
      <c r="BF7" s="21" t="s">
        <v>11</v>
      </c>
      <c r="BG7" s="16"/>
      <c r="BH7" s="14">
        <f>SUM(BD7:BG7)</f>
        <v>39000</v>
      </c>
      <c r="BI7" s="18"/>
      <c r="BJ7" s="13">
        <v>358</v>
      </c>
    </row>
    <row r="8" spans="1:62" ht="10.5" customHeight="1">
      <c r="A8" s="7" t="s">
        <v>3</v>
      </c>
      <c r="B8" s="24"/>
      <c r="C8" s="22">
        <v>16835</v>
      </c>
      <c r="D8" s="17">
        <v>6</v>
      </c>
      <c r="E8" s="17"/>
      <c r="F8" s="12">
        <f>SUM(C8:E8)</f>
        <v>16841</v>
      </c>
      <c r="G8" s="17"/>
      <c r="H8" s="22">
        <v>6441697</v>
      </c>
      <c r="I8" s="4">
        <v>1920</v>
      </c>
      <c r="J8" s="17"/>
      <c r="K8" s="12">
        <f>SUM(H8:J8)</f>
        <v>6443617</v>
      </c>
      <c r="L8" s="17"/>
      <c r="M8" s="12">
        <v>78211</v>
      </c>
      <c r="N8" s="17"/>
      <c r="O8" s="12">
        <v>547</v>
      </c>
      <c r="P8" s="17"/>
      <c r="Q8" s="12">
        <v>64</v>
      </c>
      <c r="R8" s="17"/>
      <c r="S8" s="12">
        <f>SUM(O8:Q8)</f>
        <v>611</v>
      </c>
      <c r="T8" s="17"/>
      <c r="U8" s="12">
        <v>190048</v>
      </c>
      <c r="V8" s="17"/>
      <c r="W8" s="22">
        <v>6231</v>
      </c>
      <c r="X8" s="17"/>
      <c r="Y8" s="22">
        <f>SUM(U8:W8)</f>
        <v>196279</v>
      </c>
      <c r="Z8" s="17"/>
      <c r="AA8" s="12">
        <v>2795</v>
      </c>
      <c r="AB8" s="17"/>
      <c r="AC8" s="22" t="s">
        <v>11</v>
      </c>
      <c r="AD8" s="17"/>
      <c r="AE8" s="22" t="s">
        <v>11</v>
      </c>
      <c r="AF8" s="17"/>
      <c r="AG8" s="22" t="s">
        <v>11</v>
      </c>
      <c r="AH8" s="17"/>
      <c r="AI8" s="12" t="s">
        <v>11</v>
      </c>
      <c r="AJ8" s="17"/>
      <c r="AK8" s="22" t="s">
        <v>11</v>
      </c>
      <c r="AL8" s="17"/>
      <c r="AM8" s="12" t="s">
        <v>11</v>
      </c>
      <c r="AN8" s="17"/>
      <c r="AO8" s="22" t="s">
        <v>11</v>
      </c>
      <c r="AP8" s="4" t="s">
        <v>10</v>
      </c>
      <c r="AQ8" s="4" t="s">
        <v>10</v>
      </c>
      <c r="AR8" s="4" t="s">
        <v>10</v>
      </c>
      <c r="AS8" s="4" t="s">
        <v>10</v>
      </c>
      <c r="AT8" s="4" t="s">
        <v>10</v>
      </c>
      <c r="AU8" s="4" t="s">
        <v>10</v>
      </c>
      <c r="AV8" s="4" t="s">
        <v>10</v>
      </c>
      <c r="AW8" s="17"/>
      <c r="AX8" s="22">
        <v>17382</v>
      </c>
      <c r="AY8" s="12"/>
      <c r="AZ8" s="22">
        <v>70</v>
      </c>
      <c r="BA8" s="17"/>
      <c r="BB8" s="22">
        <f>SUM(AX8:AZ8)</f>
        <v>17452</v>
      </c>
      <c r="BC8" s="17"/>
      <c r="BD8" s="22">
        <v>6631745</v>
      </c>
      <c r="BE8" s="17"/>
      <c r="BF8" s="22">
        <v>8151</v>
      </c>
      <c r="BG8" s="17"/>
      <c r="BH8" s="12">
        <f>SUM(BD8:BF8)</f>
        <v>6639896</v>
      </c>
      <c r="BI8" s="18"/>
      <c r="BJ8" s="19">
        <v>81006</v>
      </c>
    </row>
    <row r="9" spans="1:62" ht="10.5" customHeight="1">
      <c r="A9" s="63" t="s">
        <v>4</v>
      </c>
      <c r="B9" s="24"/>
      <c r="C9" s="22">
        <v>35487</v>
      </c>
      <c r="D9" s="17">
        <v>1105</v>
      </c>
      <c r="E9" s="17"/>
      <c r="F9" s="12">
        <f aca="true" t="shared" si="0" ref="F9:F17">SUM(C9:E9)</f>
        <v>36592</v>
      </c>
      <c r="G9" s="17"/>
      <c r="H9" s="22">
        <v>11067501</v>
      </c>
      <c r="I9" s="4">
        <v>333110</v>
      </c>
      <c r="J9" s="17"/>
      <c r="K9" s="12">
        <f aca="true" t="shared" si="1" ref="K9:K17">SUM(H9:J9)</f>
        <v>11400611</v>
      </c>
      <c r="L9" s="17"/>
      <c r="M9" s="12">
        <v>146464</v>
      </c>
      <c r="N9" s="17"/>
      <c r="O9" s="12">
        <v>188</v>
      </c>
      <c r="P9" s="17"/>
      <c r="Q9" s="12">
        <v>59</v>
      </c>
      <c r="R9" s="17"/>
      <c r="S9" s="12">
        <f aca="true" t="shared" si="2" ref="S9:S17">SUM(O9:Q9)</f>
        <v>247</v>
      </c>
      <c r="T9" s="17"/>
      <c r="U9" s="12">
        <v>70080</v>
      </c>
      <c r="V9" s="17"/>
      <c r="W9" s="22">
        <v>23150</v>
      </c>
      <c r="X9" s="17"/>
      <c r="Y9" s="22">
        <f aca="true" t="shared" si="3" ref="Y9:Y19">SUM(U9:W9)</f>
        <v>93230</v>
      </c>
      <c r="Z9" s="17"/>
      <c r="AA9" s="12">
        <v>3758</v>
      </c>
      <c r="AB9" s="17"/>
      <c r="AC9" s="22" t="s">
        <v>11</v>
      </c>
      <c r="AD9" s="29"/>
      <c r="AE9" s="22"/>
      <c r="AF9" s="29"/>
      <c r="AG9" s="22"/>
      <c r="AH9" s="17"/>
      <c r="AI9" s="12" t="s">
        <v>11</v>
      </c>
      <c r="AJ9" s="29"/>
      <c r="AK9" s="22"/>
      <c r="AL9" s="29"/>
      <c r="AM9" s="22"/>
      <c r="AN9" s="29"/>
      <c r="AO9" s="22"/>
      <c r="AP9" s="4" t="s">
        <v>10</v>
      </c>
      <c r="AQ9" s="4" t="s">
        <v>10</v>
      </c>
      <c r="AR9" s="4" t="s">
        <v>10</v>
      </c>
      <c r="AS9" s="4" t="s">
        <v>10</v>
      </c>
      <c r="AT9" s="4" t="s">
        <v>10</v>
      </c>
      <c r="AU9" s="4" t="s">
        <v>10</v>
      </c>
      <c r="AV9" s="4" t="s">
        <v>10</v>
      </c>
      <c r="AW9" s="17"/>
      <c r="AX9" s="22">
        <v>35675</v>
      </c>
      <c r="AY9" s="12"/>
      <c r="AZ9" s="22">
        <v>1164</v>
      </c>
      <c r="BA9" s="17"/>
      <c r="BB9" s="22">
        <f aca="true" t="shared" si="4" ref="BB9:BB17">SUM(AX9:AZ9)</f>
        <v>36839</v>
      </c>
      <c r="BC9" s="17"/>
      <c r="BD9" s="22">
        <v>11137581</v>
      </c>
      <c r="BE9" s="17"/>
      <c r="BF9" s="22">
        <v>356260</v>
      </c>
      <c r="BG9" s="17"/>
      <c r="BH9" s="12">
        <f aca="true" t="shared" si="5" ref="BH9:BH19">SUM(BD9:BF9)</f>
        <v>11493841</v>
      </c>
      <c r="BI9" s="18"/>
      <c r="BJ9" s="19">
        <v>150222</v>
      </c>
    </row>
    <row r="10" spans="1:62" ht="10.5" customHeight="1">
      <c r="A10" s="63"/>
      <c r="B10" s="24"/>
      <c r="C10" s="12"/>
      <c r="D10" s="17"/>
      <c r="E10" s="17"/>
      <c r="F10" s="12"/>
      <c r="G10" s="17"/>
      <c r="H10" s="22"/>
      <c r="I10" s="4"/>
      <c r="J10" s="17"/>
      <c r="K10" s="12"/>
      <c r="L10" s="17"/>
      <c r="M10" s="12"/>
      <c r="N10" s="17"/>
      <c r="O10" s="12"/>
      <c r="P10" s="17"/>
      <c r="Q10" s="12"/>
      <c r="R10" s="17"/>
      <c r="S10" s="12"/>
      <c r="T10" s="17"/>
      <c r="U10" s="12"/>
      <c r="V10" s="17"/>
      <c r="W10" s="22"/>
      <c r="X10" s="17"/>
      <c r="Y10" s="22"/>
      <c r="Z10" s="17"/>
      <c r="AA10" s="12"/>
      <c r="AB10" s="17"/>
      <c r="AC10" s="22"/>
      <c r="AD10" s="29" t="s">
        <v>27</v>
      </c>
      <c r="AE10" s="22">
        <v>22</v>
      </c>
      <c r="AF10" s="29" t="s">
        <v>27</v>
      </c>
      <c r="AG10" s="22">
        <v>22</v>
      </c>
      <c r="AH10" s="17"/>
      <c r="AI10" s="12"/>
      <c r="AJ10" s="29" t="s">
        <v>27</v>
      </c>
      <c r="AK10" s="22">
        <v>7000</v>
      </c>
      <c r="AL10" s="29" t="s">
        <v>27</v>
      </c>
      <c r="AM10" s="22">
        <v>7000</v>
      </c>
      <c r="AN10" s="29" t="s">
        <v>27</v>
      </c>
      <c r="AO10" s="22">
        <v>100</v>
      </c>
      <c r="AP10" s="4"/>
      <c r="AQ10" s="4"/>
      <c r="AR10" s="4"/>
      <c r="AS10" s="4"/>
      <c r="AT10" s="4"/>
      <c r="AU10" s="4"/>
      <c r="AV10" s="4"/>
      <c r="AW10" s="17"/>
      <c r="AX10" s="22"/>
      <c r="AY10" s="28" t="s">
        <v>27</v>
      </c>
      <c r="AZ10" s="22">
        <v>22</v>
      </c>
      <c r="BA10" s="28" t="s">
        <v>27</v>
      </c>
      <c r="BB10" s="22">
        <f>SUM(AX10:AZ10)</f>
        <v>22</v>
      </c>
      <c r="BC10" s="28" t="s">
        <v>27</v>
      </c>
      <c r="BD10" s="22" t="s">
        <v>10</v>
      </c>
      <c r="BE10" s="28" t="s">
        <v>27</v>
      </c>
      <c r="BF10" s="22">
        <v>7000</v>
      </c>
      <c r="BG10" s="28" t="s">
        <v>27</v>
      </c>
      <c r="BH10" s="12">
        <f>SUM(BD10:BF10)</f>
        <v>7000</v>
      </c>
      <c r="BI10" s="28" t="s">
        <v>27</v>
      </c>
      <c r="BJ10" s="19">
        <v>100</v>
      </c>
    </row>
    <row r="11" spans="1:62" ht="10.5" customHeight="1">
      <c r="A11" s="7" t="s">
        <v>5</v>
      </c>
      <c r="B11" s="24"/>
      <c r="C11" s="12">
        <v>28420</v>
      </c>
      <c r="D11" s="17">
        <v>31</v>
      </c>
      <c r="E11" s="17"/>
      <c r="F11" s="12">
        <f t="shared" si="0"/>
        <v>28451</v>
      </c>
      <c r="G11" s="17"/>
      <c r="H11" s="22">
        <v>8899351</v>
      </c>
      <c r="I11" s="4">
        <v>6180</v>
      </c>
      <c r="J11" s="17"/>
      <c r="K11" s="12">
        <f t="shared" si="1"/>
        <v>8905531</v>
      </c>
      <c r="L11" s="17"/>
      <c r="M11" s="12">
        <v>94458</v>
      </c>
      <c r="N11" s="17"/>
      <c r="O11" s="12">
        <v>569</v>
      </c>
      <c r="P11" s="17"/>
      <c r="Q11" s="12">
        <v>13</v>
      </c>
      <c r="R11" s="17"/>
      <c r="S11" s="12">
        <f t="shared" si="2"/>
        <v>582</v>
      </c>
      <c r="T11" s="17"/>
      <c r="U11" s="12">
        <v>446990</v>
      </c>
      <c r="V11" s="17"/>
      <c r="W11" s="22">
        <v>2080</v>
      </c>
      <c r="X11" s="17"/>
      <c r="Y11" s="22">
        <f t="shared" si="3"/>
        <v>449070</v>
      </c>
      <c r="Z11" s="17"/>
      <c r="AA11" s="12">
        <v>4691</v>
      </c>
      <c r="AB11" s="17"/>
      <c r="AC11" s="22" t="s">
        <v>11</v>
      </c>
      <c r="AD11" s="17"/>
      <c r="AE11" s="22" t="s">
        <v>11</v>
      </c>
      <c r="AF11" s="17"/>
      <c r="AG11" s="22" t="s">
        <v>11</v>
      </c>
      <c r="AH11" s="17"/>
      <c r="AI11" s="12" t="s">
        <v>11</v>
      </c>
      <c r="AJ11" s="17"/>
      <c r="AK11" s="22" t="s">
        <v>11</v>
      </c>
      <c r="AL11" s="17"/>
      <c r="AM11" s="12" t="s">
        <v>11</v>
      </c>
      <c r="AN11" s="17"/>
      <c r="AO11" s="22" t="s">
        <v>11</v>
      </c>
      <c r="AP11" s="4" t="s">
        <v>10</v>
      </c>
      <c r="AQ11" s="4" t="s">
        <v>10</v>
      </c>
      <c r="AR11" s="4" t="s">
        <v>10</v>
      </c>
      <c r="AS11" s="4" t="s">
        <v>10</v>
      </c>
      <c r="AT11" s="4" t="s">
        <v>10</v>
      </c>
      <c r="AU11" s="4" t="s">
        <v>10</v>
      </c>
      <c r="AV11" s="4" t="s">
        <v>10</v>
      </c>
      <c r="AW11" s="17"/>
      <c r="AX11" s="22">
        <v>28989</v>
      </c>
      <c r="AY11" s="12"/>
      <c r="AZ11" s="22">
        <v>44</v>
      </c>
      <c r="BA11" s="17"/>
      <c r="BB11" s="22">
        <f t="shared" si="4"/>
        <v>29033</v>
      </c>
      <c r="BC11" s="17"/>
      <c r="BD11" s="22">
        <v>9346341</v>
      </c>
      <c r="BE11" s="17"/>
      <c r="BF11" s="22">
        <v>8260</v>
      </c>
      <c r="BG11" s="17"/>
      <c r="BH11" s="12">
        <f t="shared" si="5"/>
        <v>9354601</v>
      </c>
      <c r="BI11" s="18"/>
      <c r="BJ11" s="19">
        <v>99149</v>
      </c>
    </row>
    <row r="12" spans="1:62" ht="10.5" customHeight="1">
      <c r="A12" s="7" t="s">
        <v>6</v>
      </c>
      <c r="B12" s="24"/>
      <c r="C12" s="12">
        <v>7991</v>
      </c>
      <c r="D12" s="17">
        <v>455</v>
      </c>
      <c r="E12" s="17"/>
      <c r="F12" s="12">
        <f t="shared" si="0"/>
        <v>8446</v>
      </c>
      <c r="G12" s="17"/>
      <c r="H12" s="22">
        <v>2961011</v>
      </c>
      <c r="I12" s="4">
        <v>287530</v>
      </c>
      <c r="J12" s="17"/>
      <c r="K12" s="12">
        <f t="shared" si="1"/>
        <v>3248541</v>
      </c>
      <c r="L12" s="17"/>
      <c r="M12" s="12">
        <v>37698</v>
      </c>
      <c r="N12" s="17"/>
      <c r="O12" s="12">
        <v>29</v>
      </c>
      <c r="P12" s="17"/>
      <c r="Q12" s="12" t="s">
        <v>10</v>
      </c>
      <c r="R12" s="17"/>
      <c r="S12" s="12">
        <f t="shared" si="2"/>
        <v>29</v>
      </c>
      <c r="T12" s="17"/>
      <c r="U12" s="12">
        <v>21140</v>
      </c>
      <c r="V12" s="17"/>
      <c r="W12" s="22" t="s">
        <v>10</v>
      </c>
      <c r="X12" s="17"/>
      <c r="Y12" s="22">
        <f t="shared" si="3"/>
        <v>21140</v>
      </c>
      <c r="Z12" s="17"/>
      <c r="AA12" s="12">
        <v>137</v>
      </c>
      <c r="AB12" s="17"/>
      <c r="AC12" s="22" t="s">
        <v>11</v>
      </c>
      <c r="AD12" s="17"/>
      <c r="AE12" s="22" t="s">
        <v>11</v>
      </c>
      <c r="AF12" s="17"/>
      <c r="AG12" s="22" t="s">
        <v>11</v>
      </c>
      <c r="AH12" s="17"/>
      <c r="AI12" s="12" t="s">
        <v>11</v>
      </c>
      <c r="AJ12" s="17"/>
      <c r="AK12" s="22" t="s">
        <v>11</v>
      </c>
      <c r="AL12" s="17"/>
      <c r="AM12" s="12" t="s">
        <v>11</v>
      </c>
      <c r="AN12" s="17"/>
      <c r="AO12" s="22" t="s">
        <v>11</v>
      </c>
      <c r="AP12" s="4" t="s">
        <v>10</v>
      </c>
      <c r="AQ12" s="4" t="s">
        <v>10</v>
      </c>
      <c r="AR12" s="4" t="s">
        <v>10</v>
      </c>
      <c r="AS12" s="4" t="s">
        <v>10</v>
      </c>
      <c r="AT12" s="4" t="s">
        <v>10</v>
      </c>
      <c r="AU12" s="4" t="s">
        <v>10</v>
      </c>
      <c r="AV12" s="4" t="s">
        <v>10</v>
      </c>
      <c r="AW12" s="17"/>
      <c r="AX12" s="22">
        <v>8020</v>
      </c>
      <c r="AY12" s="12"/>
      <c r="AZ12" s="22">
        <v>455</v>
      </c>
      <c r="BA12" s="12"/>
      <c r="BB12" s="22">
        <f t="shared" si="4"/>
        <v>8475</v>
      </c>
      <c r="BC12" s="17"/>
      <c r="BD12" s="22">
        <v>2982151</v>
      </c>
      <c r="BE12" s="17"/>
      <c r="BF12" s="22">
        <v>287530</v>
      </c>
      <c r="BG12" s="17"/>
      <c r="BH12" s="12">
        <f t="shared" si="5"/>
        <v>3269681</v>
      </c>
      <c r="BI12" s="18"/>
      <c r="BJ12" s="19">
        <v>37835</v>
      </c>
    </row>
    <row r="13" spans="1:62" ht="10.5" customHeight="1">
      <c r="A13" s="63" t="s">
        <v>7</v>
      </c>
      <c r="B13" s="24"/>
      <c r="C13" s="12">
        <v>6252</v>
      </c>
      <c r="D13" s="17">
        <v>77</v>
      </c>
      <c r="E13" s="17"/>
      <c r="F13" s="12">
        <f t="shared" si="0"/>
        <v>6329</v>
      </c>
      <c r="G13" s="17"/>
      <c r="H13" s="22">
        <v>2859099</v>
      </c>
      <c r="I13" s="4">
        <v>11930</v>
      </c>
      <c r="J13" s="17"/>
      <c r="K13" s="12">
        <f t="shared" si="1"/>
        <v>2871029</v>
      </c>
      <c r="L13" s="17"/>
      <c r="M13" s="12">
        <v>34264</v>
      </c>
      <c r="N13" s="17"/>
      <c r="O13" s="12">
        <v>169</v>
      </c>
      <c r="P13" s="17"/>
      <c r="Q13" s="12">
        <v>3</v>
      </c>
      <c r="R13" s="17"/>
      <c r="S13" s="12">
        <f t="shared" si="2"/>
        <v>172</v>
      </c>
      <c r="T13" s="17"/>
      <c r="U13" s="12">
        <v>40100</v>
      </c>
      <c r="V13" s="17"/>
      <c r="W13" s="22">
        <v>800</v>
      </c>
      <c r="X13" s="17"/>
      <c r="Y13" s="22">
        <f t="shared" si="3"/>
        <v>40900</v>
      </c>
      <c r="Z13" s="17"/>
      <c r="AA13" s="12">
        <v>737</v>
      </c>
      <c r="AB13" s="18"/>
      <c r="AD13" s="17"/>
      <c r="AE13" s="22" t="s">
        <v>11</v>
      </c>
      <c r="AF13" s="17"/>
      <c r="AG13" s="22"/>
      <c r="AH13" s="17"/>
      <c r="AI13" s="12"/>
      <c r="AJ13" s="17"/>
      <c r="AK13" s="22" t="s">
        <v>11</v>
      </c>
      <c r="AL13" s="17"/>
      <c r="AM13" s="12"/>
      <c r="AN13" s="17"/>
      <c r="AO13" s="22"/>
      <c r="AP13" s="4" t="s">
        <v>10</v>
      </c>
      <c r="AQ13" s="4" t="s">
        <v>10</v>
      </c>
      <c r="AR13" s="4" t="s">
        <v>10</v>
      </c>
      <c r="AS13" s="4" t="s">
        <v>10</v>
      </c>
      <c r="AT13" s="4" t="s">
        <v>10</v>
      </c>
      <c r="AU13" s="4" t="s">
        <v>10</v>
      </c>
      <c r="AV13" s="4" t="s">
        <v>10</v>
      </c>
      <c r="AW13" s="17"/>
      <c r="AX13" s="22">
        <v>6421</v>
      </c>
      <c r="AY13" s="12"/>
      <c r="AZ13" s="22">
        <v>80</v>
      </c>
      <c r="BA13" s="12"/>
      <c r="BB13" s="22">
        <f t="shared" si="4"/>
        <v>6501</v>
      </c>
      <c r="BC13" s="17"/>
      <c r="BD13" s="22">
        <v>2899199</v>
      </c>
      <c r="BE13" s="17"/>
      <c r="BF13" s="22">
        <v>12730</v>
      </c>
      <c r="BG13" s="17"/>
      <c r="BH13" s="12">
        <f t="shared" si="5"/>
        <v>2911929</v>
      </c>
      <c r="BI13" s="18"/>
      <c r="BJ13" s="19">
        <v>35001</v>
      </c>
    </row>
    <row r="14" spans="1:62" ht="10.5" customHeight="1">
      <c r="A14" s="63"/>
      <c r="B14" s="24"/>
      <c r="C14" s="12"/>
      <c r="D14" s="17"/>
      <c r="E14" s="17"/>
      <c r="F14" s="12"/>
      <c r="G14" s="17"/>
      <c r="H14" s="22"/>
      <c r="I14" s="17"/>
      <c r="J14" s="17"/>
      <c r="K14" s="12"/>
      <c r="L14" s="17"/>
      <c r="M14" s="12"/>
      <c r="N14" s="17"/>
      <c r="O14" s="12"/>
      <c r="P14" s="17"/>
      <c r="Q14" s="12"/>
      <c r="R14" s="17"/>
      <c r="S14" s="12"/>
      <c r="T14" s="17"/>
      <c r="U14" s="12"/>
      <c r="V14" s="17"/>
      <c r="W14" s="22"/>
      <c r="X14" s="17"/>
      <c r="Y14" s="22"/>
      <c r="Z14" s="17"/>
      <c r="AA14" s="12"/>
      <c r="AB14" s="29" t="s">
        <v>27</v>
      </c>
      <c r="AC14" s="26">
        <v>5</v>
      </c>
      <c r="AD14" s="17"/>
      <c r="AE14" s="22"/>
      <c r="AF14" s="29" t="s">
        <v>27</v>
      </c>
      <c r="AG14" s="26">
        <f>SUM(AC14:AE14)</f>
        <v>5</v>
      </c>
      <c r="AH14" s="29" t="s">
        <v>27</v>
      </c>
      <c r="AI14" s="15">
        <v>1500</v>
      </c>
      <c r="AJ14" s="17"/>
      <c r="AK14" s="22"/>
      <c r="AL14" s="28" t="s">
        <v>27</v>
      </c>
      <c r="AM14" s="12">
        <v>1500</v>
      </c>
      <c r="AN14" s="28" t="s">
        <v>27</v>
      </c>
      <c r="AO14" s="22">
        <v>45</v>
      </c>
      <c r="AP14" s="4"/>
      <c r="AQ14" s="4"/>
      <c r="AR14" s="4"/>
      <c r="AS14" s="4"/>
      <c r="AT14" s="4"/>
      <c r="AU14" s="4"/>
      <c r="AV14" s="4"/>
      <c r="AW14" s="28" t="s">
        <v>27</v>
      </c>
      <c r="AX14" s="22">
        <v>5</v>
      </c>
      <c r="AY14" s="12"/>
      <c r="AZ14" s="22" t="s">
        <v>10</v>
      </c>
      <c r="BA14" s="28" t="s">
        <v>27</v>
      </c>
      <c r="BB14" s="22">
        <f t="shared" si="4"/>
        <v>5</v>
      </c>
      <c r="BC14" s="28" t="s">
        <v>27</v>
      </c>
      <c r="BD14" s="22">
        <v>1500</v>
      </c>
      <c r="BE14" s="28" t="s">
        <v>27</v>
      </c>
      <c r="BF14" s="22" t="s">
        <v>10</v>
      </c>
      <c r="BG14" s="28" t="s">
        <v>27</v>
      </c>
      <c r="BH14" s="12">
        <f t="shared" si="5"/>
        <v>1500</v>
      </c>
      <c r="BI14" s="28" t="s">
        <v>27</v>
      </c>
      <c r="BJ14" s="19">
        <v>45</v>
      </c>
    </row>
    <row r="15" spans="1:62" ht="10.5" customHeight="1">
      <c r="A15" s="63" t="s">
        <v>8</v>
      </c>
      <c r="B15" s="24"/>
      <c r="C15" s="12">
        <v>27186</v>
      </c>
      <c r="D15" s="17">
        <v>174</v>
      </c>
      <c r="E15" s="17"/>
      <c r="F15" s="12">
        <f t="shared" si="0"/>
        <v>27360</v>
      </c>
      <c r="G15" s="17"/>
      <c r="H15" s="22">
        <v>9329520</v>
      </c>
      <c r="I15" s="17">
        <v>79800</v>
      </c>
      <c r="J15" s="17"/>
      <c r="K15" s="12">
        <f t="shared" si="1"/>
        <v>9409320</v>
      </c>
      <c r="L15" s="17"/>
      <c r="M15" s="12">
        <v>135887</v>
      </c>
      <c r="N15" s="17"/>
      <c r="O15" s="12">
        <v>85</v>
      </c>
      <c r="P15" s="17"/>
      <c r="Q15" s="12">
        <v>112</v>
      </c>
      <c r="R15" s="17"/>
      <c r="S15" s="12">
        <f t="shared" si="2"/>
        <v>197</v>
      </c>
      <c r="T15" s="17"/>
      <c r="U15" s="12">
        <v>70840</v>
      </c>
      <c r="V15" s="17"/>
      <c r="W15" s="22">
        <v>42650</v>
      </c>
      <c r="X15" s="17"/>
      <c r="Y15" s="22">
        <f t="shared" si="3"/>
        <v>113490</v>
      </c>
      <c r="Z15" s="17"/>
      <c r="AA15" s="12">
        <v>1626</v>
      </c>
      <c r="AB15" s="18"/>
      <c r="AD15" s="17"/>
      <c r="AE15" s="22"/>
      <c r="AF15" s="17"/>
      <c r="AG15" s="22"/>
      <c r="AH15" s="17"/>
      <c r="AI15" s="12"/>
      <c r="AJ15" s="17"/>
      <c r="AK15" s="22"/>
      <c r="AL15" s="17"/>
      <c r="AM15" s="12"/>
      <c r="AN15" s="17"/>
      <c r="AO15" s="22"/>
      <c r="AP15" s="4" t="s">
        <v>10</v>
      </c>
      <c r="AQ15" s="4">
        <v>1</v>
      </c>
      <c r="AR15" s="4">
        <v>1</v>
      </c>
      <c r="AS15" s="4" t="s">
        <v>10</v>
      </c>
      <c r="AT15" s="4">
        <v>200</v>
      </c>
      <c r="AU15" s="4">
        <v>200</v>
      </c>
      <c r="AV15" s="4">
        <v>2</v>
      </c>
      <c r="AW15" s="17"/>
      <c r="AX15" s="22">
        <v>27271</v>
      </c>
      <c r="AY15" s="12"/>
      <c r="AZ15" s="22">
        <v>287</v>
      </c>
      <c r="BA15" s="17"/>
      <c r="BB15" s="22">
        <f t="shared" si="4"/>
        <v>27558</v>
      </c>
      <c r="BC15" s="17"/>
      <c r="BD15" s="22">
        <v>9400360</v>
      </c>
      <c r="BE15" s="17"/>
      <c r="BF15" s="22">
        <v>122650</v>
      </c>
      <c r="BG15" s="17"/>
      <c r="BH15" s="12">
        <f t="shared" si="5"/>
        <v>9523010</v>
      </c>
      <c r="BI15" s="18"/>
      <c r="BJ15" s="19">
        <v>137515</v>
      </c>
    </row>
    <row r="16" spans="1:62" ht="10.5" customHeight="1">
      <c r="A16" s="63"/>
      <c r="B16" s="27"/>
      <c r="C16" s="12"/>
      <c r="D16" s="17"/>
      <c r="E16" s="30"/>
      <c r="F16" s="12"/>
      <c r="G16" s="30"/>
      <c r="H16" s="22"/>
      <c r="I16" s="12"/>
      <c r="J16" s="30"/>
      <c r="K16" s="12"/>
      <c r="L16" s="30"/>
      <c r="M16" s="12"/>
      <c r="N16" s="17"/>
      <c r="O16" s="12"/>
      <c r="P16" s="17"/>
      <c r="R16" s="17"/>
      <c r="S16" s="12"/>
      <c r="T16" s="18"/>
      <c r="U16" s="9"/>
      <c r="V16" s="17"/>
      <c r="W16" s="22"/>
      <c r="X16" s="17"/>
      <c r="Y16" s="22"/>
      <c r="Z16" s="17"/>
      <c r="AA16" s="12"/>
      <c r="AB16" s="29" t="s">
        <v>27</v>
      </c>
      <c r="AC16" s="26">
        <v>80</v>
      </c>
      <c r="AD16" s="29" t="s">
        <v>27</v>
      </c>
      <c r="AE16" s="26">
        <v>5</v>
      </c>
      <c r="AF16" s="29" t="s">
        <v>27</v>
      </c>
      <c r="AG16" s="26">
        <f>SUM(AC16:AE16)</f>
        <v>85</v>
      </c>
      <c r="AH16" s="29" t="s">
        <v>27</v>
      </c>
      <c r="AI16" s="15">
        <v>13611</v>
      </c>
      <c r="AJ16" s="29" t="s">
        <v>27</v>
      </c>
      <c r="AK16" s="15">
        <v>630</v>
      </c>
      <c r="AL16" s="28" t="s">
        <v>27</v>
      </c>
      <c r="AM16" s="12">
        <v>14241</v>
      </c>
      <c r="AN16" s="28" t="s">
        <v>27</v>
      </c>
      <c r="AO16" s="22">
        <v>269</v>
      </c>
      <c r="AP16" s="4"/>
      <c r="AQ16" s="12"/>
      <c r="AR16" s="4"/>
      <c r="AS16" s="4"/>
      <c r="AT16" s="12"/>
      <c r="AU16" s="4"/>
      <c r="AV16" s="4"/>
      <c r="AW16" s="28" t="s">
        <v>27</v>
      </c>
      <c r="AX16" s="22">
        <v>80</v>
      </c>
      <c r="AY16" s="28" t="s">
        <v>27</v>
      </c>
      <c r="AZ16" s="22">
        <v>5</v>
      </c>
      <c r="BA16" s="28" t="s">
        <v>27</v>
      </c>
      <c r="BB16" s="22">
        <f t="shared" si="4"/>
        <v>85</v>
      </c>
      <c r="BC16" s="28" t="s">
        <v>27</v>
      </c>
      <c r="BD16" s="22">
        <v>13611</v>
      </c>
      <c r="BE16" s="28" t="s">
        <v>27</v>
      </c>
      <c r="BF16" s="12">
        <v>630</v>
      </c>
      <c r="BG16" s="28" t="s">
        <v>27</v>
      </c>
      <c r="BH16" s="12">
        <f t="shared" si="5"/>
        <v>14241</v>
      </c>
      <c r="BI16" s="28" t="s">
        <v>27</v>
      </c>
      <c r="BJ16" s="19">
        <v>269</v>
      </c>
    </row>
    <row r="17" spans="1:62" ht="10.5" customHeight="1">
      <c r="A17" s="63" t="s">
        <v>9</v>
      </c>
      <c r="B17" s="24"/>
      <c r="C17" s="12">
        <v>13770</v>
      </c>
      <c r="D17" s="17">
        <v>5</v>
      </c>
      <c r="E17" s="18"/>
      <c r="F17" s="12">
        <f t="shared" si="0"/>
        <v>13775</v>
      </c>
      <c r="G17" s="17"/>
      <c r="H17" s="22">
        <v>4730692</v>
      </c>
      <c r="I17" s="1">
        <v>1350</v>
      </c>
      <c r="J17" s="18"/>
      <c r="K17" s="12">
        <f t="shared" si="1"/>
        <v>4732042</v>
      </c>
      <c r="L17" s="17"/>
      <c r="M17" s="12">
        <v>66567</v>
      </c>
      <c r="N17" s="18"/>
      <c r="O17" s="12">
        <v>850</v>
      </c>
      <c r="P17" s="17"/>
      <c r="Q17" s="12">
        <v>64</v>
      </c>
      <c r="R17" s="18"/>
      <c r="S17" s="12">
        <f t="shared" si="2"/>
        <v>914</v>
      </c>
      <c r="T17" s="17"/>
      <c r="U17" s="12">
        <v>176468</v>
      </c>
      <c r="V17" s="17"/>
      <c r="W17" s="38">
        <v>14090</v>
      </c>
      <c r="X17" s="18"/>
      <c r="Y17" s="22">
        <f t="shared" si="3"/>
        <v>190558</v>
      </c>
      <c r="Z17" s="17"/>
      <c r="AA17" s="12">
        <v>4228</v>
      </c>
      <c r="AB17" s="17"/>
      <c r="AC17" s="22" t="s">
        <v>10</v>
      </c>
      <c r="AD17" s="17"/>
      <c r="AE17" s="22" t="s">
        <v>11</v>
      </c>
      <c r="AF17" s="17"/>
      <c r="AG17" s="22" t="s">
        <v>11</v>
      </c>
      <c r="AH17" s="17"/>
      <c r="AI17" s="12" t="s">
        <v>11</v>
      </c>
      <c r="AJ17" s="17"/>
      <c r="AK17" s="22" t="s">
        <v>11</v>
      </c>
      <c r="AL17" s="17"/>
      <c r="AM17" s="12" t="s">
        <v>11</v>
      </c>
      <c r="AN17" s="17"/>
      <c r="AO17" s="22" t="s">
        <v>10</v>
      </c>
      <c r="AP17" s="4" t="s">
        <v>10</v>
      </c>
      <c r="AQ17" s="25" t="s">
        <v>10</v>
      </c>
      <c r="AR17" s="4" t="s">
        <v>10</v>
      </c>
      <c r="AS17" s="4" t="s">
        <v>10</v>
      </c>
      <c r="AT17" s="4" t="s">
        <v>10</v>
      </c>
      <c r="AU17" s="4" t="s">
        <v>10</v>
      </c>
      <c r="AV17" s="4" t="s">
        <v>10</v>
      </c>
      <c r="AW17" s="17"/>
      <c r="AX17" s="22">
        <v>14620</v>
      </c>
      <c r="AY17" s="12"/>
      <c r="AZ17" s="38">
        <v>69</v>
      </c>
      <c r="BA17" s="17"/>
      <c r="BB17" s="22">
        <f t="shared" si="4"/>
        <v>14689</v>
      </c>
      <c r="BC17" s="17"/>
      <c r="BD17" s="22">
        <v>4907160</v>
      </c>
      <c r="BE17" s="17"/>
      <c r="BF17" s="9">
        <v>15440</v>
      </c>
      <c r="BG17" s="17"/>
      <c r="BH17" s="12">
        <f t="shared" si="5"/>
        <v>4922600</v>
      </c>
      <c r="BI17" s="18"/>
      <c r="BJ17" s="19">
        <v>70795</v>
      </c>
    </row>
    <row r="18" spans="1:62" ht="10.5" customHeight="1">
      <c r="A18" s="63"/>
      <c r="B18" s="24"/>
      <c r="C18" s="12"/>
      <c r="D18" s="17"/>
      <c r="E18" s="18"/>
      <c r="F18" s="12"/>
      <c r="G18" s="17"/>
      <c r="H18" s="22"/>
      <c r="J18" s="18"/>
      <c r="K18" s="12"/>
      <c r="L18" s="17"/>
      <c r="M18" s="12"/>
      <c r="N18" s="30"/>
      <c r="O18" s="12"/>
      <c r="P18" s="17"/>
      <c r="Q18" s="25"/>
      <c r="R18" s="30"/>
      <c r="S18" s="12"/>
      <c r="T18" s="30"/>
      <c r="U18" s="12"/>
      <c r="V18" s="17"/>
      <c r="W18" s="22"/>
      <c r="X18" s="30"/>
      <c r="Y18" s="22"/>
      <c r="Z18" s="30"/>
      <c r="AA18" s="12"/>
      <c r="AB18" s="30"/>
      <c r="AC18" s="22"/>
      <c r="AD18" s="17"/>
      <c r="AE18" s="22"/>
      <c r="AF18" s="17"/>
      <c r="AG18" s="22"/>
      <c r="AH18" s="17"/>
      <c r="AI18" s="12"/>
      <c r="AJ18" s="17"/>
      <c r="AK18" s="22"/>
      <c r="AL18" s="17"/>
      <c r="AM18" s="12"/>
      <c r="AN18" s="17"/>
      <c r="AO18" s="22"/>
      <c r="AP18" s="4"/>
      <c r="AR18" s="4"/>
      <c r="AS18" s="4"/>
      <c r="AU18" s="4"/>
      <c r="AV18" s="4"/>
      <c r="AW18" s="28"/>
      <c r="AX18" s="12"/>
      <c r="AY18" s="17"/>
      <c r="AZ18" s="22"/>
      <c r="BA18" s="28"/>
      <c r="BB18" s="22"/>
      <c r="BC18" s="28"/>
      <c r="BD18" s="22"/>
      <c r="BE18" s="17"/>
      <c r="BF18" s="12"/>
      <c r="BG18" s="28"/>
      <c r="BH18" s="12"/>
      <c r="BI18" s="28"/>
      <c r="BJ18" s="19"/>
    </row>
    <row r="19" spans="1:62" ht="10.5" customHeight="1">
      <c r="A19" s="63" t="s">
        <v>12</v>
      </c>
      <c r="B19" s="24"/>
      <c r="C19" s="12">
        <f>SUM(C7:C13,C15,C17)</f>
        <v>135964</v>
      </c>
      <c r="D19" s="18">
        <f>SUM(D7:D17)</f>
        <v>1853</v>
      </c>
      <c r="E19" s="18"/>
      <c r="F19" s="12">
        <f>SUM(F7:F13,F15,F17)</f>
        <v>137817</v>
      </c>
      <c r="G19" s="17"/>
      <c r="H19" s="22">
        <f>SUM(H7:H15,H17)</f>
        <v>46311871</v>
      </c>
      <c r="I19" s="9">
        <f>SUM(I7:I17)</f>
        <v>721820</v>
      </c>
      <c r="J19" s="18"/>
      <c r="K19" s="12">
        <f>SUM(K7:K15,K17)</f>
        <v>47033691</v>
      </c>
      <c r="L19" s="17"/>
      <c r="M19" s="12">
        <f>SUM(M7:M13,M15,M17)</f>
        <v>593779</v>
      </c>
      <c r="N19" s="17"/>
      <c r="O19" s="12">
        <f>SUM(O7:O13,O15,O17)</f>
        <v>2445</v>
      </c>
      <c r="P19" s="17"/>
      <c r="Q19" s="9">
        <f>SUM(Q7:Q18)</f>
        <v>315</v>
      </c>
      <c r="R19" s="17"/>
      <c r="S19" s="9">
        <f>SUM(S7:S13,S15,S17)</f>
        <v>2760</v>
      </c>
      <c r="T19" s="17"/>
      <c r="U19" s="9">
        <f>SUM(U7:U18)</f>
        <v>1031666</v>
      </c>
      <c r="V19" s="17"/>
      <c r="W19" s="38">
        <f>SUM(W7:W17)</f>
        <v>89001</v>
      </c>
      <c r="X19" s="18"/>
      <c r="Y19" s="22">
        <f t="shared" si="3"/>
        <v>1120667</v>
      </c>
      <c r="Z19" s="18"/>
      <c r="AA19" s="22">
        <f>SUM(AA7:AA13,AA15,AA17)</f>
        <v>18100</v>
      </c>
      <c r="AB19" s="17"/>
      <c r="AC19" s="22"/>
      <c r="AD19" s="17"/>
      <c r="AE19" s="22"/>
      <c r="AF19" s="17"/>
      <c r="AG19" s="22"/>
      <c r="AH19" s="17"/>
      <c r="AI19" s="12"/>
      <c r="AJ19" s="17"/>
      <c r="AK19" s="22"/>
      <c r="AL19" s="17"/>
      <c r="AM19" s="12"/>
      <c r="AN19" s="17"/>
      <c r="AO19" s="22"/>
      <c r="AP19" s="4" t="s">
        <v>22</v>
      </c>
      <c r="AQ19" s="9">
        <f>SUM(AQ7:AQ18)</f>
        <v>1</v>
      </c>
      <c r="AR19" s="4">
        <f>SUM(AR7:AR18)</f>
        <v>1</v>
      </c>
      <c r="AS19" s="4" t="s">
        <v>22</v>
      </c>
      <c r="AT19" s="9">
        <f>SUM(AT7:AT17)</f>
        <v>200</v>
      </c>
      <c r="AU19" s="4">
        <f>SUM(AS19:AT19)</f>
        <v>200</v>
      </c>
      <c r="AV19" s="4">
        <f>SUM(AV7:AV18)</f>
        <v>2</v>
      </c>
      <c r="AW19" s="17"/>
      <c r="AX19" s="12">
        <f>SUM(AX7:AX13,AX15,AX17)</f>
        <v>138409</v>
      </c>
      <c r="AY19" s="17"/>
      <c r="AZ19" s="12">
        <v>2169</v>
      </c>
      <c r="BA19" s="17"/>
      <c r="BB19" s="12">
        <f>SUM(BB7:BB9,BB11:BB13,BB15,BB17)</f>
        <v>140578</v>
      </c>
      <c r="BC19" s="17"/>
      <c r="BD19" s="12">
        <f>SUM(BD7:BD13,BD15,BD17)</f>
        <v>47343537</v>
      </c>
      <c r="BE19" s="17"/>
      <c r="BF19" s="12">
        <f>SUM(BF7:BF9,BF11,BF12:BF13,BF15,BF17)</f>
        <v>811021</v>
      </c>
      <c r="BG19" s="18"/>
      <c r="BH19" s="12">
        <f t="shared" si="5"/>
        <v>48154558</v>
      </c>
      <c r="BI19" s="18"/>
      <c r="BJ19" s="13">
        <f>SUM(BJ7:BJ9,BJ11:BJ13,BJ15,BJ17)</f>
        <v>611881</v>
      </c>
    </row>
    <row r="20" spans="1:62" ht="10.5" customHeight="1">
      <c r="A20" s="64"/>
      <c r="B20" s="27"/>
      <c r="C20" s="12"/>
      <c r="D20" s="17"/>
      <c r="E20" s="30"/>
      <c r="F20" s="12"/>
      <c r="G20" s="30"/>
      <c r="H20" s="12"/>
      <c r="I20" s="17"/>
      <c r="J20" s="30"/>
      <c r="K20" s="12"/>
      <c r="L20" s="30"/>
      <c r="M20" s="12"/>
      <c r="N20" s="30"/>
      <c r="O20" s="12"/>
      <c r="P20" s="17"/>
      <c r="Q20" s="12"/>
      <c r="R20" s="30"/>
      <c r="S20" s="12"/>
      <c r="T20" s="30"/>
      <c r="U20" s="12"/>
      <c r="V20" s="17"/>
      <c r="W20" s="22"/>
      <c r="X20" s="30"/>
      <c r="Y20" s="22"/>
      <c r="Z20" s="30"/>
      <c r="AA20" s="12"/>
      <c r="AB20" s="29" t="s">
        <v>27</v>
      </c>
      <c r="AC20" s="22">
        <f>SUM(AC14:AC17)</f>
        <v>85</v>
      </c>
      <c r="AD20" s="29" t="s">
        <v>27</v>
      </c>
      <c r="AE20" s="22">
        <f>SUM(AE7:AE19)</f>
        <v>27</v>
      </c>
      <c r="AF20" s="29" t="s">
        <v>27</v>
      </c>
      <c r="AG20" s="22">
        <f>SUM(AG7:AG19)</f>
        <v>112</v>
      </c>
      <c r="AH20" s="29" t="s">
        <v>27</v>
      </c>
      <c r="AI20" s="12">
        <f>SUM(AI7:AI19)</f>
        <v>15111</v>
      </c>
      <c r="AJ20" s="29" t="s">
        <v>27</v>
      </c>
      <c r="AK20" s="12">
        <f>SUM(AK9:AK17)</f>
        <v>7630</v>
      </c>
      <c r="AL20" s="28" t="s">
        <v>27</v>
      </c>
      <c r="AM20" s="12">
        <f>SUM(AM8:AM17)</f>
        <v>22741</v>
      </c>
      <c r="AN20" s="28" t="s">
        <v>27</v>
      </c>
      <c r="AO20" s="9">
        <f>SUM(AO9:AO17)</f>
        <v>414</v>
      </c>
      <c r="AP20" s="4"/>
      <c r="AQ20" s="38"/>
      <c r="AR20" s="4"/>
      <c r="AS20" s="4"/>
      <c r="AT20" s="9"/>
      <c r="AU20" s="4"/>
      <c r="AV20" s="4"/>
      <c r="AW20" s="28" t="s">
        <v>27</v>
      </c>
      <c r="AX20" s="12">
        <f>SUM(AX14,AX16,AX18)</f>
        <v>85</v>
      </c>
      <c r="AY20" s="28" t="s">
        <v>27</v>
      </c>
      <c r="AZ20" s="22">
        <f>SUM(AZ10,AZ16)</f>
        <v>27</v>
      </c>
      <c r="BA20" s="28" t="s">
        <v>27</v>
      </c>
      <c r="BB20" s="22">
        <f>SUM(BB10,BB14,BB16)</f>
        <v>112</v>
      </c>
      <c r="BC20" s="28" t="s">
        <v>27</v>
      </c>
      <c r="BD20" s="22">
        <f>SUM(BD14,BD16,BD18)</f>
        <v>15111</v>
      </c>
      <c r="BE20" s="28" t="s">
        <v>27</v>
      </c>
      <c r="BF20" s="22">
        <f>SUM(BF10,BF14,BF16)</f>
        <v>7630</v>
      </c>
      <c r="BG20" s="28" t="s">
        <v>27</v>
      </c>
      <c r="BH20" s="22">
        <f>SUM(BH10,BH14,BH16)</f>
        <v>22741</v>
      </c>
      <c r="BI20" s="28" t="s">
        <v>27</v>
      </c>
      <c r="BJ20" s="19">
        <f>SUM(BJ10,BJ14,BJ16)</f>
        <v>414</v>
      </c>
    </row>
    <row r="21" spans="1:62" ht="10.5" customHeight="1">
      <c r="A21" s="65" t="s">
        <v>36</v>
      </c>
      <c r="B21" s="44"/>
      <c r="C21" s="14">
        <v>134811</v>
      </c>
      <c r="D21" s="16">
        <v>1917</v>
      </c>
      <c r="E21" s="39"/>
      <c r="F21" s="14">
        <v>136728</v>
      </c>
      <c r="G21" s="39"/>
      <c r="H21" s="14">
        <v>54764316</v>
      </c>
      <c r="I21" s="16">
        <v>668214</v>
      </c>
      <c r="J21" s="39"/>
      <c r="K21" s="14">
        <v>55432530</v>
      </c>
      <c r="L21" s="39"/>
      <c r="M21" s="14">
        <v>502439</v>
      </c>
      <c r="N21" s="39"/>
      <c r="O21" s="14">
        <v>2474</v>
      </c>
      <c r="P21" s="16"/>
      <c r="Q21" s="14">
        <v>425</v>
      </c>
      <c r="R21" s="39"/>
      <c r="S21" s="14">
        <v>2899</v>
      </c>
      <c r="T21" s="39"/>
      <c r="U21" s="14">
        <v>1398306</v>
      </c>
      <c r="V21" s="16"/>
      <c r="W21" s="21">
        <v>129758</v>
      </c>
      <c r="X21" s="39"/>
      <c r="Y21" s="21">
        <v>1528064</v>
      </c>
      <c r="Z21" s="39"/>
      <c r="AA21" s="14">
        <v>17154</v>
      </c>
      <c r="AB21" s="37"/>
      <c r="AC21" s="21"/>
      <c r="AD21" s="37"/>
      <c r="AE21" s="21"/>
      <c r="AF21" s="37"/>
      <c r="AG21" s="21"/>
      <c r="AH21" s="37"/>
      <c r="AI21" s="14"/>
      <c r="AJ21" s="37"/>
      <c r="AK21" s="14"/>
      <c r="AL21" s="45"/>
      <c r="AM21" s="14"/>
      <c r="AN21" s="45"/>
      <c r="AO21" s="40"/>
      <c r="AP21" s="6" t="s">
        <v>10</v>
      </c>
      <c r="AQ21" s="40">
        <v>3</v>
      </c>
      <c r="AR21" s="6">
        <v>3</v>
      </c>
      <c r="AS21" s="6" t="s">
        <v>10</v>
      </c>
      <c r="AT21" s="40">
        <v>1140</v>
      </c>
      <c r="AU21" s="6">
        <v>1140</v>
      </c>
      <c r="AV21" s="6">
        <v>9</v>
      </c>
      <c r="AW21" s="45"/>
      <c r="AX21" s="14">
        <v>137285</v>
      </c>
      <c r="AY21" s="45"/>
      <c r="AZ21" s="21">
        <v>2345</v>
      </c>
      <c r="BA21" s="46"/>
      <c r="BB21" s="21">
        <v>139630</v>
      </c>
      <c r="BC21" s="45"/>
      <c r="BD21" s="21">
        <v>56162622</v>
      </c>
      <c r="BE21" s="45"/>
      <c r="BF21" s="14">
        <v>799112</v>
      </c>
      <c r="BG21" s="45"/>
      <c r="BH21" s="14">
        <v>56961734</v>
      </c>
      <c r="BI21" s="45"/>
      <c r="BJ21" s="41">
        <v>519602</v>
      </c>
    </row>
    <row r="22" spans="1:62" ht="10.5" customHeight="1">
      <c r="A22" s="63"/>
      <c r="B22" s="27"/>
      <c r="C22" s="12"/>
      <c r="D22" s="17"/>
      <c r="E22" s="30"/>
      <c r="F22" s="12"/>
      <c r="G22" s="30"/>
      <c r="H22" s="12"/>
      <c r="I22" s="17"/>
      <c r="J22" s="30"/>
      <c r="K22" s="12"/>
      <c r="L22" s="30"/>
      <c r="M22" s="12"/>
      <c r="N22" s="30"/>
      <c r="O22" s="12"/>
      <c r="P22" s="17"/>
      <c r="Q22" s="12"/>
      <c r="R22" s="30"/>
      <c r="S22" s="12"/>
      <c r="T22" s="30"/>
      <c r="U22" s="12"/>
      <c r="V22" s="17"/>
      <c r="W22" s="22"/>
      <c r="X22" s="30"/>
      <c r="Y22" s="22"/>
      <c r="Z22" s="30"/>
      <c r="AA22" s="12"/>
      <c r="AB22" s="29" t="s">
        <v>31</v>
      </c>
      <c r="AC22" s="22">
        <v>82</v>
      </c>
      <c r="AD22" s="29" t="s">
        <v>31</v>
      </c>
      <c r="AE22" s="22">
        <v>1</v>
      </c>
      <c r="AF22" s="29" t="s">
        <v>31</v>
      </c>
      <c r="AG22" s="22">
        <v>83</v>
      </c>
      <c r="AH22" s="29" t="s">
        <v>31</v>
      </c>
      <c r="AI22" s="12">
        <v>16630</v>
      </c>
      <c r="AJ22" s="29" t="s">
        <v>31</v>
      </c>
      <c r="AK22" s="12">
        <v>300</v>
      </c>
      <c r="AL22" s="28" t="s">
        <v>31</v>
      </c>
      <c r="AM22" s="12">
        <v>16930</v>
      </c>
      <c r="AN22" s="28" t="s">
        <v>31</v>
      </c>
      <c r="AO22" s="9">
        <v>326</v>
      </c>
      <c r="AP22" s="4"/>
      <c r="AQ22" s="9"/>
      <c r="AR22" s="4"/>
      <c r="AS22" s="4"/>
      <c r="AT22" s="9"/>
      <c r="AU22" s="4"/>
      <c r="AV22" s="4"/>
      <c r="AW22" s="28" t="s">
        <v>31</v>
      </c>
      <c r="AX22" s="12">
        <v>82</v>
      </c>
      <c r="AY22" s="28" t="s">
        <v>31</v>
      </c>
      <c r="AZ22" s="22">
        <v>1</v>
      </c>
      <c r="BA22" s="36" t="s">
        <v>31</v>
      </c>
      <c r="BB22" s="22">
        <v>83</v>
      </c>
      <c r="BC22" s="28" t="s">
        <v>31</v>
      </c>
      <c r="BD22" s="22">
        <v>16630</v>
      </c>
      <c r="BE22" s="28" t="s">
        <v>31</v>
      </c>
      <c r="BF22" s="12">
        <v>300</v>
      </c>
      <c r="BG22" s="28" t="s">
        <v>31</v>
      </c>
      <c r="BH22" s="12">
        <v>16930</v>
      </c>
      <c r="BI22" s="28" t="s">
        <v>31</v>
      </c>
      <c r="BJ22" s="19">
        <v>326</v>
      </c>
    </row>
    <row r="23" spans="1:62" ht="10.5" customHeight="1">
      <c r="A23" s="63" t="s">
        <v>33</v>
      </c>
      <c r="B23" s="27"/>
      <c r="C23" s="12">
        <v>136980</v>
      </c>
      <c r="D23" s="17">
        <v>1920</v>
      </c>
      <c r="E23" s="30"/>
      <c r="F23" s="12">
        <v>138900</v>
      </c>
      <c r="G23" s="30"/>
      <c r="H23" s="12">
        <v>55774114</v>
      </c>
      <c r="I23" s="17">
        <v>581156</v>
      </c>
      <c r="J23" s="30"/>
      <c r="K23" s="12">
        <v>56355270</v>
      </c>
      <c r="L23" s="30"/>
      <c r="M23" s="12">
        <v>436005</v>
      </c>
      <c r="N23" s="30"/>
      <c r="O23" s="12">
        <v>2610</v>
      </c>
      <c r="P23" s="17"/>
      <c r="Q23" s="12">
        <v>486</v>
      </c>
      <c r="R23" s="30"/>
      <c r="S23" s="12">
        <v>3096</v>
      </c>
      <c r="T23" s="30"/>
      <c r="U23" s="12">
        <v>1496311</v>
      </c>
      <c r="V23" s="17"/>
      <c r="W23" s="22">
        <v>160564</v>
      </c>
      <c r="X23" s="30"/>
      <c r="Y23" s="22">
        <v>1656875</v>
      </c>
      <c r="Z23" s="30"/>
      <c r="AA23" s="12">
        <v>12318</v>
      </c>
      <c r="AB23" s="29"/>
      <c r="AC23" s="22"/>
      <c r="AD23" s="17"/>
      <c r="AE23" s="22" t="s">
        <v>10</v>
      </c>
      <c r="AF23" s="29"/>
      <c r="AG23" s="22"/>
      <c r="AH23" s="29"/>
      <c r="AI23" s="12"/>
      <c r="AJ23" s="17"/>
      <c r="AK23" s="22" t="s">
        <v>10</v>
      </c>
      <c r="AL23" s="28"/>
      <c r="AM23" s="12"/>
      <c r="AN23" s="28"/>
      <c r="AO23" s="9"/>
      <c r="AP23" s="4" t="s">
        <v>10</v>
      </c>
      <c r="AQ23" s="9">
        <v>3</v>
      </c>
      <c r="AR23" s="4">
        <v>3</v>
      </c>
      <c r="AS23" s="4" t="s">
        <v>11</v>
      </c>
      <c r="AT23" s="9">
        <v>1140</v>
      </c>
      <c r="AU23" s="4">
        <v>1140</v>
      </c>
      <c r="AV23" s="4">
        <v>9</v>
      </c>
      <c r="AW23" s="28"/>
      <c r="AX23" s="12">
        <v>139590</v>
      </c>
      <c r="AY23" s="17"/>
      <c r="AZ23" s="22">
        <v>2409</v>
      </c>
      <c r="BA23" s="36"/>
      <c r="BB23" s="22">
        <v>141999</v>
      </c>
      <c r="BC23" s="28"/>
      <c r="BD23" s="22">
        <v>57270425</v>
      </c>
      <c r="BE23" s="17"/>
      <c r="BF23" s="12">
        <v>742860</v>
      </c>
      <c r="BG23" s="28"/>
      <c r="BH23" s="12">
        <v>58013285</v>
      </c>
      <c r="BI23" s="28"/>
      <c r="BJ23" s="19">
        <v>448332</v>
      </c>
    </row>
    <row r="24" spans="1:62" ht="10.5" customHeight="1">
      <c r="A24" s="63"/>
      <c r="B24" s="27" t="s">
        <v>31</v>
      </c>
      <c r="C24" s="12">
        <v>42</v>
      </c>
      <c r="D24" s="17" t="s">
        <v>32</v>
      </c>
      <c r="E24" s="30" t="s">
        <v>31</v>
      </c>
      <c r="F24" s="12">
        <v>42</v>
      </c>
      <c r="G24" s="30" t="s">
        <v>31</v>
      </c>
      <c r="H24" s="12">
        <v>15800</v>
      </c>
      <c r="I24" s="17" t="s">
        <v>32</v>
      </c>
      <c r="J24" s="30" t="s">
        <v>31</v>
      </c>
      <c r="K24" s="12">
        <v>15800</v>
      </c>
      <c r="L24" s="30" t="s">
        <v>31</v>
      </c>
      <c r="M24" s="12">
        <v>130</v>
      </c>
      <c r="N24" s="30" t="s">
        <v>31</v>
      </c>
      <c r="O24" s="12">
        <v>7</v>
      </c>
      <c r="P24" s="30" t="s">
        <v>31</v>
      </c>
      <c r="Q24" s="12" t="s">
        <v>32</v>
      </c>
      <c r="R24" s="30" t="s">
        <v>31</v>
      </c>
      <c r="S24" s="12">
        <v>7</v>
      </c>
      <c r="T24" s="30" t="s">
        <v>31</v>
      </c>
      <c r="U24" s="12">
        <v>1400</v>
      </c>
      <c r="V24" s="17"/>
      <c r="W24" s="22" t="s">
        <v>32</v>
      </c>
      <c r="X24" s="30" t="s">
        <v>31</v>
      </c>
      <c r="Y24" s="22">
        <v>1400</v>
      </c>
      <c r="Z24" s="30" t="s">
        <v>31</v>
      </c>
      <c r="AA24" s="12">
        <v>7</v>
      </c>
      <c r="AB24" s="29" t="s">
        <v>31</v>
      </c>
      <c r="AC24" s="22">
        <v>63</v>
      </c>
      <c r="AD24" s="17"/>
      <c r="AE24" s="22"/>
      <c r="AF24" s="29" t="s">
        <v>31</v>
      </c>
      <c r="AG24" s="22">
        <v>63</v>
      </c>
      <c r="AH24" s="29" t="s">
        <v>31</v>
      </c>
      <c r="AI24" s="12">
        <v>11860</v>
      </c>
      <c r="AJ24" s="17"/>
      <c r="AK24" s="22"/>
      <c r="AL24" s="28" t="s">
        <v>31</v>
      </c>
      <c r="AM24" s="12">
        <v>11860</v>
      </c>
      <c r="AN24" s="28" t="s">
        <v>31</v>
      </c>
      <c r="AO24" s="9">
        <v>155</v>
      </c>
      <c r="AP24" s="4"/>
      <c r="AQ24" s="9"/>
      <c r="AR24" s="4"/>
      <c r="AS24" s="4"/>
      <c r="AT24" s="9"/>
      <c r="AU24" s="4"/>
      <c r="AV24" s="4"/>
      <c r="AW24" s="28" t="s">
        <v>31</v>
      </c>
      <c r="AX24" s="12">
        <v>112</v>
      </c>
      <c r="AY24" s="28" t="s">
        <v>27</v>
      </c>
      <c r="AZ24" s="22" t="s">
        <v>32</v>
      </c>
      <c r="BA24" s="36" t="s">
        <v>31</v>
      </c>
      <c r="BB24" s="22">
        <v>112</v>
      </c>
      <c r="BC24" s="28" t="s">
        <v>31</v>
      </c>
      <c r="BD24" s="22">
        <v>29060</v>
      </c>
      <c r="BE24" s="28" t="s">
        <v>31</v>
      </c>
      <c r="BF24" s="12" t="s">
        <v>32</v>
      </c>
      <c r="BG24" s="28" t="s">
        <v>31</v>
      </c>
      <c r="BH24" s="12">
        <v>29060</v>
      </c>
      <c r="BI24" s="28" t="s">
        <v>31</v>
      </c>
      <c r="BJ24" s="19">
        <v>292</v>
      </c>
    </row>
    <row r="25" spans="1:62" ht="10.5" customHeight="1">
      <c r="A25" s="63" t="s">
        <v>28</v>
      </c>
      <c r="B25" s="30"/>
      <c r="C25" s="12">
        <v>133282</v>
      </c>
      <c r="D25" s="17">
        <v>1900</v>
      </c>
      <c r="E25" s="30"/>
      <c r="F25" s="12">
        <v>135182</v>
      </c>
      <c r="G25" s="30"/>
      <c r="H25" s="12">
        <v>50964141</v>
      </c>
      <c r="I25" s="17">
        <v>621516</v>
      </c>
      <c r="J25" s="18"/>
      <c r="K25" s="12">
        <v>51585657</v>
      </c>
      <c r="L25" s="17"/>
      <c r="M25" s="12">
        <v>450388</v>
      </c>
      <c r="N25" s="17"/>
      <c r="O25" s="12">
        <v>2913</v>
      </c>
      <c r="P25" s="17"/>
      <c r="Q25" s="12">
        <v>578</v>
      </c>
      <c r="R25" s="18"/>
      <c r="S25" s="12">
        <v>3491</v>
      </c>
      <c r="T25" s="17"/>
      <c r="U25" s="12">
        <v>1818087</v>
      </c>
      <c r="V25" s="17"/>
      <c r="W25" s="38">
        <v>176874</v>
      </c>
      <c r="X25" s="18"/>
      <c r="Y25" s="22">
        <f>SUM(U25:W25)</f>
        <v>1994961</v>
      </c>
      <c r="Z25" s="17"/>
      <c r="AA25" s="12">
        <v>180654</v>
      </c>
      <c r="AB25" s="17"/>
      <c r="AC25" s="22" t="s">
        <v>10</v>
      </c>
      <c r="AD25" s="17"/>
      <c r="AE25" s="22" t="s">
        <v>10</v>
      </c>
      <c r="AF25" s="17"/>
      <c r="AG25" s="22" t="s">
        <v>10</v>
      </c>
      <c r="AH25" s="17"/>
      <c r="AI25" s="12" t="s">
        <v>10</v>
      </c>
      <c r="AJ25" s="17"/>
      <c r="AK25" s="22" t="s">
        <v>10</v>
      </c>
      <c r="AL25" s="17"/>
      <c r="AM25" s="12" t="s">
        <v>10</v>
      </c>
      <c r="AN25" s="17"/>
      <c r="AO25" s="22" t="s">
        <v>10</v>
      </c>
      <c r="AP25" s="4">
        <v>17</v>
      </c>
      <c r="AQ25" s="9">
        <v>17</v>
      </c>
      <c r="AR25" s="4">
        <v>34</v>
      </c>
      <c r="AS25" s="4">
        <v>3150</v>
      </c>
      <c r="AT25" s="9">
        <v>1750</v>
      </c>
      <c r="AU25" s="4">
        <v>4900</v>
      </c>
      <c r="AV25" s="4">
        <v>368</v>
      </c>
      <c r="AW25" s="17"/>
      <c r="AX25" s="12">
        <v>136212</v>
      </c>
      <c r="AY25" s="17"/>
      <c r="AZ25" s="38">
        <v>2495</v>
      </c>
      <c r="BA25" s="9"/>
      <c r="BB25" s="22">
        <v>138707</v>
      </c>
      <c r="BC25" s="17"/>
      <c r="BD25" s="22">
        <v>52785378</v>
      </c>
      <c r="BE25" s="17"/>
      <c r="BF25" s="9">
        <v>800140</v>
      </c>
      <c r="BG25" s="18"/>
      <c r="BH25" s="12">
        <v>53585518</v>
      </c>
      <c r="BI25" s="18"/>
      <c r="BJ25" s="19">
        <v>469410</v>
      </c>
    </row>
    <row r="26" spans="1:62" ht="10.5" customHeight="1">
      <c r="A26" s="63"/>
      <c r="B26" s="27"/>
      <c r="C26" s="9"/>
      <c r="D26" s="18"/>
      <c r="E26" s="18"/>
      <c r="F26" s="9"/>
      <c r="G26" s="18"/>
      <c r="H26" s="9"/>
      <c r="I26" s="18"/>
      <c r="J26" s="18"/>
      <c r="K26" s="9"/>
      <c r="L26" s="18"/>
      <c r="M26" s="9"/>
      <c r="N26" s="30" t="s">
        <v>27</v>
      </c>
      <c r="O26" s="12">
        <v>5</v>
      </c>
      <c r="P26" s="30" t="s">
        <v>27</v>
      </c>
      <c r="Q26" s="12" t="s">
        <v>10</v>
      </c>
      <c r="R26" s="30" t="s">
        <v>27</v>
      </c>
      <c r="S26" s="12">
        <v>5</v>
      </c>
      <c r="T26" s="30" t="s">
        <v>27</v>
      </c>
      <c r="U26" s="12">
        <v>200</v>
      </c>
      <c r="V26" s="17"/>
      <c r="W26" s="22" t="s">
        <v>10</v>
      </c>
      <c r="X26" s="30" t="s">
        <v>27</v>
      </c>
      <c r="Y26" s="22">
        <f>SUM(U26:W26)</f>
        <v>200</v>
      </c>
      <c r="Z26" s="30" t="s">
        <v>27</v>
      </c>
      <c r="AA26" s="12">
        <v>2</v>
      </c>
      <c r="AB26" s="17"/>
      <c r="AC26" s="22"/>
      <c r="AD26" s="17"/>
      <c r="AE26" s="22"/>
      <c r="AF26" s="17"/>
      <c r="AG26" s="22"/>
      <c r="AH26" s="17"/>
      <c r="AI26" s="12"/>
      <c r="AJ26" s="17"/>
      <c r="AK26" s="22"/>
      <c r="AL26" s="17"/>
      <c r="AM26" s="12"/>
      <c r="AN26" s="17"/>
      <c r="AO26" s="22"/>
      <c r="AP26" s="4"/>
      <c r="AQ26" s="9"/>
      <c r="AR26" s="4"/>
      <c r="AS26" s="4"/>
      <c r="AT26" s="9"/>
      <c r="AU26" s="4"/>
      <c r="AV26" s="4"/>
      <c r="AW26" s="28" t="s">
        <v>27</v>
      </c>
      <c r="AX26" s="12">
        <v>5</v>
      </c>
      <c r="AY26" s="28" t="s">
        <v>27</v>
      </c>
      <c r="AZ26" s="22" t="s">
        <v>10</v>
      </c>
      <c r="BA26" s="36" t="s">
        <v>27</v>
      </c>
      <c r="BB26" s="12">
        <v>5</v>
      </c>
      <c r="BC26" s="28" t="s">
        <v>27</v>
      </c>
      <c r="BD26" s="22">
        <v>200</v>
      </c>
      <c r="BE26" s="28" t="s">
        <v>31</v>
      </c>
      <c r="BF26" s="12" t="s">
        <v>10</v>
      </c>
      <c r="BG26" s="28" t="s">
        <v>27</v>
      </c>
      <c r="BH26" s="12">
        <v>200</v>
      </c>
      <c r="BI26" s="28" t="s">
        <v>27</v>
      </c>
      <c r="BJ26" s="19">
        <v>2</v>
      </c>
    </row>
    <row r="27" spans="1:62" ht="10.5" customHeight="1">
      <c r="A27" s="63" t="s">
        <v>29</v>
      </c>
      <c r="B27" s="27"/>
      <c r="C27" s="12">
        <v>131926</v>
      </c>
      <c r="D27" s="17">
        <v>2004</v>
      </c>
      <c r="E27" s="30"/>
      <c r="F27" s="12">
        <v>133930</v>
      </c>
      <c r="G27" s="30"/>
      <c r="H27" s="12">
        <v>53270785</v>
      </c>
      <c r="I27" s="17">
        <v>598845</v>
      </c>
      <c r="J27" s="18"/>
      <c r="K27" s="12">
        <v>53869630</v>
      </c>
      <c r="L27" s="17"/>
      <c r="M27" s="12" t="s">
        <v>30</v>
      </c>
      <c r="N27" s="17"/>
      <c r="O27" s="12">
        <v>3170</v>
      </c>
      <c r="P27" s="17"/>
      <c r="Q27" s="12">
        <v>534</v>
      </c>
      <c r="R27" s="18"/>
      <c r="S27" s="12">
        <v>3704</v>
      </c>
      <c r="T27" s="17"/>
      <c r="U27" s="12">
        <v>1715090</v>
      </c>
      <c r="V27" s="17"/>
      <c r="W27" s="38">
        <v>154045</v>
      </c>
      <c r="X27" s="18"/>
      <c r="Y27" s="22">
        <f>SUM(U27:W27)</f>
        <v>1869135</v>
      </c>
      <c r="Z27" s="17"/>
      <c r="AA27" s="12" t="s">
        <v>30</v>
      </c>
      <c r="AB27" s="17"/>
      <c r="AC27" s="22"/>
      <c r="AD27" s="17"/>
      <c r="AE27" s="22" t="s">
        <v>10</v>
      </c>
      <c r="AF27" s="9"/>
      <c r="AG27" s="38"/>
      <c r="AH27" s="9"/>
      <c r="AI27" s="9"/>
      <c r="AJ27" s="17"/>
      <c r="AK27" s="22" t="s">
        <v>10</v>
      </c>
      <c r="AL27" s="18"/>
      <c r="AM27" s="9"/>
      <c r="AN27" s="17"/>
      <c r="AO27" s="22" t="s">
        <v>30</v>
      </c>
      <c r="AP27" s="4">
        <v>23</v>
      </c>
      <c r="AQ27" s="9">
        <v>14</v>
      </c>
      <c r="AR27" s="4">
        <v>37</v>
      </c>
      <c r="AS27" s="4">
        <v>8400</v>
      </c>
      <c r="AT27" s="9">
        <v>4600</v>
      </c>
      <c r="AU27" s="4">
        <v>13000</v>
      </c>
      <c r="AV27" s="4" t="s">
        <v>30</v>
      </c>
      <c r="AW27" s="17"/>
      <c r="AX27" s="12">
        <v>135119</v>
      </c>
      <c r="AY27" s="17"/>
      <c r="AZ27" s="38">
        <v>2552</v>
      </c>
      <c r="BA27" s="9"/>
      <c r="BB27" s="12">
        <v>137671</v>
      </c>
      <c r="BC27" s="17"/>
      <c r="BD27" s="22">
        <v>54994275</v>
      </c>
      <c r="BE27" s="17"/>
      <c r="BF27" s="9">
        <v>757490</v>
      </c>
      <c r="BG27" s="18"/>
      <c r="BH27" s="12">
        <v>55751765</v>
      </c>
      <c r="BI27" s="18"/>
      <c r="BJ27" s="13" t="s">
        <v>30</v>
      </c>
    </row>
    <row r="28" spans="1:62" ht="10.5" customHeight="1">
      <c r="A28" s="63"/>
      <c r="B28" s="27"/>
      <c r="C28" s="9"/>
      <c r="D28" s="18"/>
      <c r="E28" s="18"/>
      <c r="F28" s="9"/>
      <c r="G28" s="18"/>
      <c r="H28" s="9"/>
      <c r="I28" s="18"/>
      <c r="J28" s="18"/>
      <c r="K28" s="9"/>
      <c r="L28" s="18"/>
      <c r="M28" s="9"/>
      <c r="N28" s="17"/>
      <c r="O28" s="12"/>
      <c r="P28" s="17"/>
      <c r="Q28" s="12"/>
      <c r="R28" s="18"/>
      <c r="S28" s="12"/>
      <c r="T28" s="17"/>
      <c r="U28" s="12"/>
      <c r="V28" s="17"/>
      <c r="W28" s="38"/>
      <c r="X28" s="18"/>
      <c r="Y28" s="22"/>
      <c r="Z28" s="17"/>
      <c r="AA28" s="12"/>
      <c r="AB28" s="30" t="s">
        <v>27</v>
      </c>
      <c r="AC28" s="22">
        <v>3</v>
      </c>
      <c r="AD28" s="17"/>
      <c r="AE28" s="22"/>
      <c r="AF28" s="29" t="s">
        <v>27</v>
      </c>
      <c r="AG28" s="22">
        <v>3</v>
      </c>
      <c r="AH28" s="29" t="s">
        <v>27</v>
      </c>
      <c r="AI28" s="12">
        <v>600</v>
      </c>
      <c r="AJ28" s="17"/>
      <c r="AK28" s="22"/>
      <c r="AL28" s="29" t="s">
        <v>27</v>
      </c>
      <c r="AM28" s="12">
        <v>600</v>
      </c>
      <c r="AN28" s="17"/>
      <c r="AO28" s="22"/>
      <c r="AP28" s="4"/>
      <c r="AQ28" s="9"/>
      <c r="AR28" s="4"/>
      <c r="AS28" s="4"/>
      <c r="AT28" s="9"/>
      <c r="AU28" s="4"/>
      <c r="AV28" s="4"/>
      <c r="AW28" s="28" t="s">
        <v>27</v>
      </c>
      <c r="AX28" s="12">
        <v>3</v>
      </c>
      <c r="AY28" s="17"/>
      <c r="AZ28" s="38"/>
      <c r="BA28" s="36" t="s">
        <v>27</v>
      </c>
      <c r="BB28" s="12">
        <v>3</v>
      </c>
      <c r="BC28" s="28" t="s">
        <v>27</v>
      </c>
      <c r="BD28" s="22">
        <v>600</v>
      </c>
      <c r="BE28" s="17"/>
      <c r="BF28" s="9"/>
      <c r="BG28" s="28" t="s">
        <v>27</v>
      </c>
      <c r="BH28" s="12">
        <v>600</v>
      </c>
      <c r="BI28" s="18"/>
      <c r="BJ28" s="19"/>
    </row>
    <row r="29" spans="1:62" ht="10.5" customHeight="1">
      <c r="A29" s="43" t="s">
        <v>37</v>
      </c>
      <c r="B29" s="47"/>
      <c r="C29" s="35">
        <v>134754</v>
      </c>
      <c r="D29" s="34">
        <v>2142</v>
      </c>
      <c r="E29" s="32"/>
      <c r="F29" s="35">
        <v>146896</v>
      </c>
      <c r="G29" s="32"/>
      <c r="H29" s="35">
        <v>55553236</v>
      </c>
      <c r="I29" s="34">
        <v>905415</v>
      </c>
      <c r="J29" s="20"/>
      <c r="K29" s="35">
        <v>56458651</v>
      </c>
      <c r="L29" s="34"/>
      <c r="M29" s="35" t="s">
        <v>30</v>
      </c>
      <c r="N29" s="20"/>
      <c r="O29" s="35">
        <v>3262</v>
      </c>
      <c r="P29" s="34"/>
      <c r="Q29" s="35">
        <v>666</v>
      </c>
      <c r="R29" s="20"/>
      <c r="S29" s="35">
        <v>3928</v>
      </c>
      <c r="T29" s="34"/>
      <c r="U29" s="35">
        <v>1886252</v>
      </c>
      <c r="V29" s="34"/>
      <c r="W29" s="42">
        <v>214824</v>
      </c>
      <c r="X29" s="20"/>
      <c r="Y29" s="33">
        <f>SUM(U29:W29)</f>
        <v>2101076</v>
      </c>
      <c r="Z29" s="34"/>
      <c r="AA29" s="35" t="s">
        <v>30</v>
      </c>
      <c r="AB29" s="34"/>
      <c r="AC29" s="33" t="s">
        <v>10</v>
      </c>
      <c r="AD29" s="34"/>
      <c r="AE29" s="33" t="s">
        <v>10</v>
      </c>
      <c r="AF29" s="34"/>
      <c r="AG29" s="33" t="s">
        <v>10</v>
      </c>
      <c r="AH29" s="34"/>
      <c r="AI29" s="35" t="s">
        <v>10</v>
      </c>
      <c r="AJ29" s="34"/>
      <c r="AK29" s="33" t="s">
        <v>10</v>
      </c>
      <c r="AL29" s="34"/>
      <c r="AM29" s="33" t="s">
        <v>10</v>
      </c>
      <c r="AN29" s="34"/>
      <c r="AO29" s="33" t="s">
        <v>30</v>
      </c>
      <c r="AP29" s="48">
        <v>10</v>
      </c>
      <c r="AQ29" s="31">
        <v>22</v>
      </c>
      <c r="AR29" s="48">
        <v>32</v>
      </c>
      <c r="AS29" s="48">
        <v>3000</v>
      </c>
      <c r="AT29" s="31">
        <v>5800</v>
      </c>
      <c r="AU29" s="48">
        <v>8800</v>
      </c>
      <c r="AV29" s="48" t="s">
        <v>30</v>
      </c>
      <c r="AW29" s="34"/>
      <c r="AX29" s="35">
        <v>138026</v>
      </c>
      <c r="AY29" s="34"/>
      <c r="AZ29" s="42">
        <v>2830</v>
      </c>
      <c r="BA29" s="31"/>
      <c r="BB29" s="35">
        <v>140856</v>
      </c>
      <c r="BC29" s="34"/>
      <c r="BD29" s="33">
        <v>57442488</v>
      </c>
      <c r="BE29" s="34"/>
      <c r="BF29" s="31">
        <v>1126039</v>
      </c>
      <c r="BG29" s="20"/>
      <c r="BH29" s="35">
        <v>58568527</v>
      </c>
      <c r="BI29" s="20"/>
      <c r="BJ29" s="49" t="s">
        <v>30</v>
      </c>
    </row>
    <row r="30" ht="10.5" customHeight="1">
      <c r="B30" s="1" t="s">
        <v>42</v>
      </c>
    </row>
  </sheetData>
  <mergeCells count="84">
    <mergeCell ref="A9:A10"/>
    <mergeCell ref="X4:AA4"/>
    <mergeCell ref="L5:M5"/>
    <mergeCell ref="G4:M4"/>
    <mergeCell ref="B4:F4"/>
    <mergeCell ref="A3:A6"/>
    <mergeCell ref="T5:U5"/>
    <mergeCell ref="T6:U6"/>
    <mergeCell ref="AW6:AX6"/>
    <mergeCell ref="BA5:BB5"/>
    <mergeCell ref="BA6:BB6"/>
    <mergeCell ref="B2:S2"/>
    <mergeCell ref="W1:W2"/>
    <mergeCell ref="AB3:AO3"/>
    <mergeCell ref="T1:V1"/>
    <mergeCell ref="T2:V2"/>
    <mergeCell ref="N3:W3"/>
    <mergeCell ref="X3:AA3"/>
    <mergeCell ref="L6:M6"/>
    <mergeCell ref="AP3:AR3"/>
    <mergeCell ref="AS3:AV3"/>
    <mergeCell ref="T4:W4"/>
    <mergeCell ref="AB4:AG4"/>
    <mergeCell ref="AD5:AE5"/>
    <mergeCell ref="AD6:AE6"/>
    <mergeCell ref="AF5:AG5"/>
    <mergeCell ref="AF6:AG6"/>
    <mergeCell ref="B3:M3"/>
    <mergeCell ref="BG5:BH5"/>
    <mergeCell ref="BE5:BF5"/>
    <mergeCell ref="BC5:BD5"/>
    <mergeCell ref="AH4:AO4"/>
    <mergeCell ref="AW5:AX5"/>
    <mergeCell ref="A13:A14"/>
    <mergeCell ref="R6:S6"/>
    <mergeCell ref="V5:W5"/>
    <mergeCell ref="X5:Y5"/>
    <mergeCell ref="B6:C6"/>
    <mergeCell ref="E5:F5"/>
    <mergeCell ref="E6:F6"/>
    <mergeCell ref="G5:H5"/>
    <mergeCell ref="G6:H6"/>
    <mergeCell ref="J6:K6"/>
    <mergeCell ref="A17:A18"/>
    <mergeCell ref="A19:A20"/>
    <mergeCell ref="A25:A26"/>
    <mergeCell ref="A23:A24"/>
    <mergeCell ref="A21:A22"/>
    <mergeCell ref="A27:A28"/>
    <mergeCell ref="N4:S4"/>
    <mergeCell ref="P5:Q5"/>
    <mergeCell ref="R5:S5"/>
    <mergeCell ref="B5:C5"/>
    <mergeCell ref="J5:K5"/>
    <mergeCell ref="N6:O6"/>
    <mergeCell ref="P6:Q6"/>
    <mergeCell ref="A15:A16"/>
    <mergeCell ref="N5:O5"/>
    <mergeCell ref="AP4:AR4"/>
    <mergeCell ref="AH6:AI6"/>
    <mergeCell ref="AJ6:AK6"/>
    <mergeCell ref="AL6:AM6"/>
    <mergeCell ref="AJ5:AK5"/>
    <mergeCell ref="AL5:AM5"/>
    <mergeCell ref="AW3:BJ3"/>
    <mergeCell ref="AY5:AZ5"/>
    <mergeCell ref="AY6:AZ6"/>
    <mergeCell ref="BC4:BJ4"/>
    <mergeCell ref="AW4:BB4"/>
    <mergeCell ref="BI5:BJ5"/>
    <mergeCell ref="BI6:BJ6"/>
    <mergeCell ref="BG6:BH6"/>
    <mergeCell ref="BE6:BF6"/>
    <mergeCell ref="BC6:BD6"/>
    <mergeCell ref="AS4:AV4"/>
    <mergeCell ref="V6:W6"/>
    <mergeCell ref="X6:Y6"/>
    <mergeCell ref="Z5:AA5"/>
    <mergeCell ref="AB5:AC5"/>
    <mergeCell ref="Z6:AA6"/>
    <mergeCell ref="AN5:AO5"/>
    <mergeCell ref="AN6:AO6"/>
    <mergeCell ref="AH5:AI5"/>
    <mergeCell ref="AB6:AC6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Ｐ明朝,標準"&amp;8大正７年</oddFooter>
  </headerFooter>
  <colBreaks count="2" manualBreakCount="2">
    <brk id="23" max="29" man="1"/>
    <brk id="44" max="2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システム第一部</dc:creator>
  <cp:keywords/>
  <dc:description/>
  <cp:lastModifiedBy>システム第１部</cp:lastModifiedBy>
  <cp:lastPrinted>2001-08-17T01:39:58Z</cp:lastPrinted>
  <dcterms:created xsi:type="dcterms:W3CDTF">2001-06-18T06:07:18Z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