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7-02-029F" sheetId="1" r:id="rId1"/>
  </sheets>
  <definedNames>
    <definedName name="_xlnm.Print_Area" localSheetId="0">'T07-02-029F'!$A$1:$T$25</definedName>
    <definedName name="_xlnm.Print_Titles" localSheetId="0">'T07-02-029F'!$A:$A</definedName>
  </definedNames>
  <calcPr fullCalcOnLoad="1"/>
</workbook>
</file>

<file path=xl/sharedStrings.xml><?xml version="1.0" encoding="utf-8"?>
<sst xmlns="http://schemas.openxmlformats.org/spreadsheetml/2006/main" count="79" uniqueCount="43">
  <si>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</si>
  <si>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</si>
  <si>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</si>
  <si>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</si>
  <si>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</si>
  <si>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</si>
  <si>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</si>
  <si>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</si>
  <si>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</si>
  <si>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</si>
  <si>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</si>
  <si>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</si>
  <si>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</si>
  <si>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</si>
  <si>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</si>
  <si>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</si>
  <si>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</si>
  <si>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</si>
  <si>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</si>
  <si>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</si>
  <si>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</si>
  <si>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</si>
  <si>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</si>
  <si>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</si>
  <si>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</si>
  <si>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大正４年</t>
  </si>
  <si>
    <t>大正３年</t>
  </si>
  <si>
    <t>大正２年</t>
  </si>
  <si>
    <t>蚕種用</t>
  </si>
  <si>
    <t>×</t>
  </si>
  <si>
    <t>-</t>
  </si>
  <si>
    <t>-</t>
  </si>
  <si>
    <t>合</t>
  </si>
  <si>
    <t>第２９　繭の２（夏蚕）</t>
  </si>
  <si>
    <t>-</t>
  </si>
  <si>
    <t>大正５年</t>
  </si>
  <si>
    <t xml:space="preserve">石     </t>
  </si>
  <si>
    <t>貫　 　</t>
  </si>
  <si>
    <t>大正６年</t>
  </si>
  <si>
    <t>備考　×印は柞蚕に係るものなり</t>
  </si>
  <si>
    <t>其他</t>
  </si>
  <si>
    <t>石</t>
  </si>
  <si>
    <t>飼養一戸
平均産額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</si>
</sst>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7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30" xfId="0" applyNumberFormat="1" applyFont="1" applyBorder="1" applyAlignment="1">
      <alignment horizontal="left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2.375" style="1" customWidth="1"/>
    <col min="3" max="3" width="7.75390625" style="1" customWidth="1"/>
    <col min="4" max="4" width="2.375" style="1" customWidth="1"/>
    <col min="5" max="5" width="7.75390625" style="1" customWidth="1"/>
    <col min="6" max="6" width="2.375" style="1" customWidth="1"/>
    <col min="7" max="7" width="7.75390625" style="1" customWidth="1"/>
    <col min="8" max="15" width="9.125" style="1" customWidth="1"/>
    <col min="16" max="16" width="2.375" style="1" customWidth="1"/>
    <col min="17" max="17" width="7.75390625" style="1" customWidth="1"/>
    <col min="18" max="18" width="2.375" style="1" customWidth="1"/>
    <col min="19" max="19" width="7.75390625" style="1" customWidth="1"/>
    <col min="20" max="16384" width="9.125" style="1" customWidth="1"/>
  </cols>
  <sheetData>
    <row r="1" spans="1:19" s="12" customFormat="1" ht="12" customHeight="1">
      <c r="A1" s="12" t="s">
        <v>3</v>
      </c>
      <c r="C1" s="74" t="s">
        <v>33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 t="s">
        <v>4</v>
      </c>
      <c r="S1" s="74"/>
    </row>
    <row r="2" spans="1:20" ht="10.5" customHeight="1">
      <c r="A2" s="59" t="s">
        <v>0</v>
      </c>
      <c r="B2" s="72" t="s">
        <v>15</v>
      </c>
      <c r="C2" s="69"/>
      <c r="D2" s="68" t="s">
        <v>18</v>
      </c>
      <c r="E2" s="69"/>
      <c r="F2" s="45" t="s">
        <v>24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  <c r="T2" s="40" t="s">
        <v>42</v>
      </c>
    </row>
    <row r="3" spans="1:20" ht="10.5" customHeight="1">
      <c r="A3" s="60"/>
      <c r="B3" s="73"/>
      <c r="C3" s="71"/>
      <c r="D3" s="70"/>
      <c r="E3" s="71"/>
      <c r="F3" s="54" t="s">
        <v>19</v>
      </c>
      <c r="G3" s="55"/>
      <c r="H3" s="56"/>
      <c r="I3" s="75" t="s">
        <v>20</v>
      </c>
      <c r="J3" s="75"/>
      <c r="K3" s="54" t="s">
        <v>21</v>
      </c>
      <c r="L3" s="55"/>
      <c r="M3" s="56"/>
      <c r="N3" s="75" t="s">
        <v>22</v>
      </c>
      <c r="O3" s="75"/>
      <c r="P3" s="54" t="s">
        <v>23</v>
      </c>
      <c r="Q3" s="55"/>
      <c r="R3" s="55"/>
      <c r="S3" s="56"/>
      <c r="T3" s="41"/>
    </row>
    <row r="4" spans="1:20" ht="10.5" customHeight="1">
      <c r="A4" s="60"/>
      <c r="B4" s="73"/>
      <c r="C4" s="71"/>
      <c r="D4" s="70"/>
      <c r="E4" s="71"/>
      <c r="F4" s="50" t="s">
        <v>16</v>
      </c>
      <c r="G4" s="51"/>
      <c r="H4" s="48" t="s">
        <v>17</v>
      </c>
      <c r="I4" s="48" t="s">
        <v>16</v>
      </c>
      <c r="J4" s="48" t="s">
        <v>17</v>
      </c>
      <c r="K4" s="76" t="s">
        <v>16</v>
      </c>
      <c r="L4" s="77"/>
      <c r="M4" s="48" t="s">
        <v>17</v>
      </c>
      <c r="N4" s="48" t="s">
        <v>16</v>
      </c>
      <c r="O4" s="48" t="s">
        <v>17</v>
      </c>
      <c r="P4" s="50" t="s">
        <v>16</v>
      </c>
      <c r="Q4" s="51"/>
      <c r="R4" s="50" t="s">
        <v>17</v>
      </c>
      <c r="S4" s="51"/>
      <c r="T4" s="41"/>
    </row>
    <row r="5" spans="1:20" ht="10.5" customHeight="1">
      <c r="A5" s="60"/>
      <c r="B5" s="73"/>
      <c r="C5" s="71"/>
      <c r="D5" s="52"/>
      <c r="E5" s="53"/>
      <c r="F5" s="52"/>
      <c r="G5" s="53"/>
      <c r="H5" s="49"/>
      <c r="I5" s="49"/>
      <c r="J5" s="49"/>
      <c r="K5" s="2" t="s">
        <v>28</v>
      </c>
      <c r="L5" s="2" t="s">
        <v>40</v>
      </c>
      <c r="M5" s="49"/>
      <c r="N5" s="49"/>
      <c r="O5" s="49"/>
      <c r="P5" s="52"/>
      <c r="Q5" s="53"/>
      <c r="R5" s="52"/>
      <c r="S5" s="53"/>
      <c r="T5" s="42"/>
    </row>
    <row r="6" spans="1:22" ht="10.5" customHeight="1">
      <c r="A6" s="61"/>
      <c r="B6" s="66"/>
      <c r="C6" s="67"/>
      <c r="D6" s="76"/>
      <c r="E6" s="77"/>
      <c r="F6" s="43" t="s">
        <v>5</v>
      </c>
      <c r="G6" s="44"/>
      <c r="H6" s="3" t="s">
        <v>2</v>
      </c>
      <c r="I6" s="3" t="s">
        <v>5</v>
      </c>
      <c r="J6" s="3" t="s">
        <v>2</v>
      </c>
      <c r="K6" s="3" t="s">
        <v>5</v>
      </c>
      <c r="L6" s="3" t="s">
        <v>5</v>
      </c>
      <c r="M6" s="33" t="s">
        <v>2</v>
      </c>
      <c r="N6" s="3" t="s">
        <v>5</v>
      </c>
      <c r="O6" s="3" t="s">
        <v>2</v>
      </c>
      <c r="P6" s="43" t="s">
        <v>5</v>
      </c>
      <c r="Q6" s="44"/>
      <c r="R6" s="43" t="s">
        <v>2</v>
      </c>
      <c r="S6" s="44"/>
      <c r="T6" s="4" t="s">
        <v>37</v>
      </c>
      <c r="U6" s="10"/>
      <c r="V6" s="10"/>
    </row>
    <row r="7" spans="1:20" ht="10.5" customHeight="1">
      <c r="A7" s="8" t="s">
        <v>7</v>
      </c>
      <c r="B7" s="27"/>
      <c r="C7" s="22">
        <v>117</v>
      </c>
      <c r="D7" s="29"/>
      <c r="E7" s="22">
        <v>100</v>
      </c>
      <c r="F7" s="29"/>
      <c r="G7" s="24">
        <v>224</v>
      </c>
      <c r="H7" s="6">
        <v>1411</v>
      </c>
      <c r="I7" s="6">
        <v>9</v>
      </c>
      <c r="J7" s="6">
        <v>35</v>
      </c>
      <c r="K7" s="5">
        <v>1</v>
      </c>
      <c r="L7" s="5" t="s">
        <v>31</v>
      </c>
      <c r="M7" s="21">
        <v>20</v>
      </c>
      <c r="N7" s="6">
        <v>11</v>
      </c>
      <c r="O7" s="6">
        <v>50</v>
      </c>
      <c r="P7" s="31"/>
      <c r="Q7" s="24">
        <f>SUM(G7,I7,K7,N7)</f>
        <v>245</v>
      </c>
      <c r="R7" s="31"/>
      <c r="S7" s="24">
        <f aca="true" t="shared" si="0" ref="S7:S14">SUM(H7,J7,M7,O7)</f>
        <v>1516</v>
      </c>
      <c r="T7" s="14">
        <v>2.94</v>
      </c>
    </row>
    <row r="8" spans="1:20" ht="10.5" customHeight="1">
      <c r="A8" s="9" t="s">
        <v>8</v>
      </c>
      <c r="B8" s="28"/>
      <c r="C8" s="23">
        <v>1919</v>
      </c>
      <c r="D8" s="30"/>
      <c r="E8" s="23">
        <v>3573</v>
      </c>
      <c r="F8" s="30"/>
      <c r="G8" s="24">
        <v>12335</v>
      </c>
      <c r="H8" s="6">
        <v>114206</v>
      </c>
      <c r="I8" s="6">
        <v>57</v>
      </c>
      <c r="J8" s="6">
        <v>222</v>
      </c>
      <c r="K8" s="5">
        <v>10</v>
      </c>
      <c r="L8" s="5" t="s">
        <v>31</v>
      </c>
      <c r="M8" s="21">
        <v>156</v>
      </c>
      <c r="N8" s="6">
        <v>636</v>
      </c>
      <c r="O8" s="6">
        <v>2421</v>
      </c>
      <c r="P8" s="13"/>
      <c r="Q8" s="24">
        <f>SUM(G8,I8,K8,N8)</f>
        <v>13038</v>
      </c>
      <c r="R8" s="13"/>
      <c r="S8" s="24">
        <f t="shared" si="0"/>
        <v>117005</v>
      </c>
      <c r="T8" s="14">
        <v>6.794</v>
      </c>
    </row>
    <row r="9" spans="1:20" ht="10.5" customHeight="1">
      <c r="A9" s="9" t="s">
        <v>9</v>
      </c>
      <c r="B9" s="28"/>
      <c r="C9" s="23">
        <v>7221</v>
      </c>
      <c r="D9" s="30"/>
      <c r="E9" s="23">
        <v>17989</v>
      </c>
      <c r="F9" s="30"/>
      <c r="G9" s="24">
        <v>67436</v>
      </c>
      <c r="H9" s="6">
        <v>578820</v>
      </c>
      <c r="I9" s="6">
        <v>1157</v>
      </c>
      <c r="J9" s="6">
        <v>3832</v>
      </c>
      <c r="K9" s="5">
        <v>186</v>
      </c>
      <c r="L9" s="5" t="s">
        <v>31</v>
      </c>
      <c r="M9" s="34">
        <v>3145</v>
      </c>
      <c r="N9" s="6">
        <v>2797</v>
      </c>
      <c r="O9" s="6">
        <v>12839</v>
      </c>
      <c r="P9" s="13"/>
      <c r="Q9" s="24">
        <f>SUM(G9,I9,K9,N9)</f>
        <v>71576</v>
      </c>
      <c r="R9" s="13"/>
      <c r="S9" s="24">
        <f t="shared" si="0"/>
        <v>598636</v>
      </c>
      <c r="T9" s="14">
        <v>9.912</v>
      </c>
    </row>
    <row r="10" spans="1:20" ht="10.5" customHeight="1">
      <c r="A10" s="9" t="s">
        <v>10</v>
      </c>
      <c r="B10" s="28"/>
      <c r="C10" s="23">
        <v>4974</v>
      </c>
      <c r="D10" s="30"/>
      <c r="E10" s="23">
        <v>10342</v>
      </c>
      <c r="F10" s="30"/>
      <c r="G10" s="24">
        <v>28963</v>
      </c>
      <c r="H10" s="6">
        <v>253688</v>
      </c>
      <c r="I10" s="6">
        <v>1933</v>
      </c>
      <c r="J10" s="6">
        <v>6256</v>
      </c>
      <c r="K10" s="5">
        <v>102</v>
      </c>
      <c r="L10" s="5">
        <v>7</v>
      </c>
      <c r="M10" s="24">
        <v>1859</v>
      </c>
      <c r="N10" s="6">
        <v>1713</v>
      </c>
      <c r="O10" s="6">
        <v>6010</v>
      </c>
      <c r="P10" s="13"/>
      <c r="Q10" s="24">
        <f>SUM(G10,I10,K10,L10,N10)</f>
        <v>32718</v>
      </c>
      <c r="R10" s="13"/>
      <c r="S10" s="24">
        <f t="shared" si="0"/>
        <v>267813</v>
      </c>
      <c r="T10" s="14">
        <v>6.578</v>
      </c>
    </row>
    <row r="11" spans="1:20" ht="10.5" customHeight="1">
      <c r="A11" s="9" t="s">
        <v>11</v>
      </c>
      <c r="B11" s="28"/>
      <c r="C11" s="23">
        <v>626</v>
      </c>
      <c r="D11" s="30"/>
      <c r="E11" s="23">
        <v>762</v>
      </c>
      <c r="F11" s="30"/>
      <c r="G11" s="24">
        <v>1869</v>
      </c>
      <c r="H11" s="6">
        <v>14613</v>
      </c>
      <c r="I11" s="6">
        <v>121</v>
      </c>
      <c r="J11" s="6">
        <v>435</v>
      </c>
      <c r="K11" s="5">
        <v>23</v>
      </c>
      <c r="L11" s="21" t="s">
        <v>31</v>
      </c>
      <c r="M11" s="5">
        <v>426</v>
      </c>
      <c r="N11" s="6">
        <v>117</v>
      </c>
      <c r="O11" s="6">
        <v>461</v>
      </c>
      <c r="P11" s="13"/>
      <c r="Q11" s="24">
        <f>SUM(G11,I11,K11,N11)</f>
        <v>2130</v>
      </c>
      <c r="R11" s="13"/>
      <c r="S11" s="24">
        <f t="shared" si="0"/>
        <v>15935</v>
      </c>
      <c r="T11" s="14">
        <v>3.402</v>
      </c>
    </row>
    <row r="12" spans="1:20" ht="10.5" customHeight="1">
      <c r="A12" s="9" t="s">
        <v>12</v>
      </c>
      <c r="B12" s="28"/>
      <c r="C12" s="23">
        <v>934</v>
      </c>
      <c r="D12" s="30"/>
      <c r="E12" s="23">
        <v>1719</v>
      </c>
      <c r="F12" s="30"/>
      <c r="G12" s="24">
        <v>4711</v>
      </c>
      <c r="H12" s="6">
        <v>39708</v>
      </c>
      <c r="I12" s="6">
        <v>488</v>
      </c>
      <c r="J12" s="6">
        <v>1667</v>
      </c>
      <c r="K12" s="6">
        <v>18</v>
      </c>
      <c r="L12" s="21" t="s">
        <v>31</v>
      </c>
      <c r="M12" s="6">
        <v>267</v>
      </c>
      <c r="N12" s="6">
        <v>314</v>
      </c>
      <c r="O12" s="6">
        <v>1087</v>
      </c>
      <c r="P12" s="13"/>
      <c r="Q12" s="24">
        <f>SUM(G12,I12,K12,N12)</f>
        <v>5531</v>
      </c>
      <c r="R12" s="13"/>
      <c r="S12" s="24">
        <f t="shared" si="0"/>
        <v>42729</v>
      </c>
      <c r="T12" s="14">
        <v>5.922</v>
      </c>
    </row>
    <row r="13" spans="1:20" ht="10.5" customHeight="1">
      <c r="A13" s="9" t="s">
        <v>13</v>
      </c>
      <c r="B13" s="28"/>
      <c r="C13" s="23">
        <v>2627</v>
      </c>
      <c r="D13" s="30"/>
      <c r="E13" s="23">
        <v>4085</v>
      </c>
      <c r="F13" s="30"/>
      <c r="G13" s="24">
        <v>10129</v>
      </c>
      <c r="H13" s="6">
        <v>79633</v>
      </c>
      <c r="I13" s="6">
        <v>981</v>
      </c>
      <c r="J13" s="6">
        <v>3392</v>
      </c>
      <c r="K13" s="6">
        <v>66</v>
      </c>
      <c r="L13" s="21">
        <v>1</v>
      </c>
      <c r="M13" s="6">
        <v>1275</v>
      </c>
      <c r="N13" s="6">
        <v>940</v>
      </c>
      <c r="O13" s="6">
        <v>3055</v>
      </c>
      <c r="P13" s="13"/>
      <c r="Q13" s="24">
        <f>SUM(G13,I13,K13,L13,N13)</f>
        <v>12117</v>
      </c>
      <c r="R13" s="13"/>
      <c r="S13" s="24">
        <f t="shared" si="0"/>
        <v>87355</v>
      </c>
      <c r="T13" s="14">
        <v>4.612</v>
      </c>
    </row>
    <row r="14" spans="1:20" ht="10.5" customHeight="1">
      <c r="A14" s="9" t="s">
        <v>14</v>
      </c>
      <c r="B14" s="28"/>
      <c r="C14" s="23">
        <v>2434</v>
      </c>
      <c r="D14" s="30"/>
      <c r="E14" s="23">
        <v>4599</v>
      </c>
      <c r="F14" s="30"/>
      <c r="G14" s="24">
        <v>11505</v>
      </c>
      <c r="H14" s="6">
        <v>93983</v>
      </c>
      <c r="I14" s="6">
        <v>1481</v>
      </c>
      <c r="J14" s="6">
        <v>4065</v>
      </c>
      <c r="K14" s="6">
        <v>92</v>
      </c>
      <c r="L14" s="21" t="s">
        <v>31</v>
      </c>
      <c r="M14" s="6">
        <v>1989</v>
      </c>
      <c r="N14" s="6">
        <v>939</v>
      </c>
      <c r="O14" s="6">
        <v>2969</v>
      </c>
      <c r="P14" s="13"/>
      <c r="Q14" s="24">
        <f>SUM(G14,I14,K14,N14)</f>
        <v>14017</v>
      </c>
      <c r="R14" s="13"/>
      <c r="S14" s="24">
        <f t="shared" si="0"/>
        <v>103006</v>
      </c>
      <c r="T14" s="14">
        <v>5.759</v>
      </c>
    </row>
    <row r="15" spans="1:20" ht="10.5" customHeight="1">
      <c r="A15" s="37" t="s">
        <v>1</v>
      </c>
      <c r="B15" s="18"/>
      <c r="C15" s="24">
        <f>SUM(C7:C14)</f>
        <v>20852</v>
      </c>
      <c r="D15" s="13"/>
      <c r="E15" s="24">
        <f>SUM(E7,E8,E9,E10,E11,E12,E13,E14)</f>
        <v>43169</v>
      </c>
      <c r="F15" s="13"/>
      <c r="G15" s="24">
        <f>SUM(G7,G8,G9,G10,G11,G12,G13,G14)</f>
        <v>137172</v>
      </c>
      <c r="H15" s="6">
        <f aca="true" t="shared" si="1" ref="H15:O15">SUM(H7:H14)</f>
        <v>1176062</v>
      </c>
      <c r="I15" s="6">
        <f t="shared" si="1"/>
        <v>6227</v>
      </c>
      <c r="J15" s="6">
        <f t="shared" si="1"/>
        <v>19904</v>
      </c>
      <c r="K15" s="6">
        <f t="shared" si="1"/>
        <v>498</v>
      </c>
      <c r="L15" s="21">
        <f>SUM(L7:L14)</f>
        <v>8</v>
      </c>
      <c r="M15" s="6">
        <f t="shared" si="1"/>
        <v>9137</v>
      </c>
      <c r="N15" s="6">
        <f>SUM(N7:N14)</f>
        <v>7467</v>
      </c>
      <c r="O15" s="6">
        <f t="shared" si="1"/>
        <v>28892</v>
      </c>
      <c r="P15" s="13"/>
      <c r="Q15" s="24">
        <f>SUM(Q7:Q14)</f>
        <v>151372</v>
      </c>
      <c r="R15" s="13"/>
      <c r="S15" s="24">
        <f>SUM(S7,S8,S9,S10,S11,S12,S13,S14)</f>
        <v>1233995</v>
      </c>
      <c r="T15" s="14">
        <v>7.259</v>
      </c>
    </row>
    <row r="16" spans="1:20" ht="10.5" customHeight="1">
      <c r="A16" s="38" t="s">
        <v>38</v>
      </c>
      <c r="B16" s="19"/>
      <c r="C16" s="25">
        <v>20416</v>
      </c>
      <c r="D16" s="31"/>
      <c r="E16" s="25">
        <v>13964</v>
      </c>
      <c r="F16" s="31"/>
      <c r="G16" s="25">
        <v>145491</v>
      </c>
      <c r="H16" s="11">
        <v>1142689</v>
      </c>
      <c r="I16" s="11">
        <v>6274</v>
      </c>
      <c r="J16" s="11">
        <v>16710</v>
      </c>
      <c r="K16" s="11">
        <v>415</v>
      </c>
      <c r="L16" s="39">
        <v>5</v>
      </c>
      <c r="M16" s="11">
        <v>5997</v>
      </c>
      <c r="N16" s="11">
        <v>4374</v>
      </c>
      <c r="O16" s="11">
        <v>25038</v>
      </c>
      <c r="P16" s="31"/>
      <c r="Q16" s="25">
        <v>159559</v>
      </c>
      <c r="R16" s="31"/>
      <c r="S16" s="25">
        <v>1190434</v>
      </c>
      <c r="T16" s="15">
        <v>7.815</v>
      </c>
    </row>
    <row r="17" spans="1:20" ht="10.5" customHeight="1">
      <c r="A17" s="37" t="s">
        <v>35</v>
      </c>
      <c r="B17" s="18"/>
      <c r="C17" s="24">
        <v>16908</v>
      </c>
      <c r="D17" s="13"/>
      <c r="E17" s="24">
        <v>11311</v>
      </c>
      <c r="F17" s="13"/>
      <c r="G17" s="24">
        <v>99031</v>
      </c>
      <c r="H17" s="6">
        <v>481620</v>
      </c>
      <c r="I17" s="6">
        <v>5445</v>
      </c>
      <c r="J17" s="6">
        <v>8754</v>
      </c>
      <c r="K17" s="6">
        <v>250</v>
      </c>
      <c r="L17" s="21" t="s">
        <v>34</v>
      </c>
      <c r="M17" s="6">
        <v>2144</v>
      </c>
      <c r="N17" s="6">
        <v>5744</v>
      </c>
      <c r="O17" s="6">
        <v>11694</v>
      </c>
      <c r="P17" s="13"/>
      <c r="Q17" s="24">
        <v>110470</v>
      </c>
      <c r="R17" s="13"/>
      <c r="S17" s="24">
        <v>504212</v>
      </c>
      <c r="T17" s="14">
        <v>6.534</v>
      </c>
    </row>
    <row r="18" spans="1:20" ht="10.5" customHeight="1">
      <c r="A18" s="37" t="s">
        <v>25</v>
      </c>
      <c r="B18" s="18"/>
      <c r="C18" s="24">
        <v>15546</v>
      </c>
      <c r="D18" s="13"/>
      <c r="E18" s="24">
        <v>8515</v>
      </c>
      <c r="F18" s="13"/>
      <c r="G18" s="24">
        <v>70840</v>
      </c>
      <c r="H18" s="6">
        <v>280576</v>
      </c>
      <c r="I18" s="6">
        <v>5198</v>
      </c>
      <c r="J18" s="6">
        <v>6958</v>
      </c>
      <c r="K18" s="5">
        <v>191</v>
      </c>
      <c r="L18" s="23" t="s">
        <v>30</v>
      </c>
      <c r="M18" s="6">
        <v>1339</v>
      </c>
      <c r="N18" s="5">
        <v>4769</v>
      </c>
      <c r="O18" s="6">
        <v>6882</v>
      </c>
      <c r="P18" s="13"/>
      <c r="Q18" s="24">
        <v>80998</v>
      </c>
      <c r="R18" s="13"/>
      <c r="S18" s="24">
        <v>295755</v>
      </c>
      <c r="T18" s="14">
        <v>5.21</v>
      </c>
    </row>
    <row r="19" spans="1:20" ht="10.5" customHeight="1">
      <c r="A19" s="57" t="s">
        <v>26</v>
      </c>
      <c r="B19" s="18"/>
      <c r="C19" s="24"/>
      <c r="D19" s="13"/>
      <c r="E19" s="24"/>
      <c r="F19" s="13"/>
      <c r="G19" s="23" t="s">
        <v>6</v>
      </c>
      <c r="H19" s="6"/>
      <c r="I19" s="5" t="s">
        <v>6</v>
      </c>
      <c r="J19" s="6"/>
      <c r="K19" s="62" t="s">
        <v>6</v>
      </c>
      <c r="L19" s="63"/>
      <c r="M19" s="34"/>
      <c r="N19" s="5" t="s">
        <v>6</v>
      </c>
      <c r="O19" s="6"/>
      <c r="P19" s="13"/>
      <c r="Q19" s="23" t="s">
        <v>6</v>
      </c>
      <c r="R19" s="13"/>
      <c r="S19" s="24"/>
      <c r="T19" s="36" t="s">
        <v>36</v>
      </c>
    </row>
    <row r="20" spans="1:20" ht="10.5" customHeight="1">
      <c r="A20" s="57"/>
      <c r="B20" s="34"/>
      <c r="C20" s="24">
        <v>16981</v>
      </c>
      <c r="D20" s="13"/>
      <c r="E20" s="24">
        <v>9961</v>
      </c>
      <c r="F20" s="13"/>
      <c r="G20" s="24">
        <v>6861</v>
      </c>
      <c r="H20" s="6">
        <v>296861</v>
      </c>
      <c r="I20" s="6">
        <v>568</v>
      </c>
      <c r="J20" s="6">
        <v>7825</v>
      </c>
      <c r="K20" s="62">
        <v>109</v>
      </c>
      <c r="L20" s="63"/>
      <c r="M20" s="6">
        <v>1107</v>
      </c>
      <c r="N20" s="6">
        <v>424</v>
      </c>
      <c r="O20" s="6">
        <v>6519</v>
      </c>
      <c r="P20" s="13"/>
      <c r="Q20" s="24">
        <v>7962</v>
      </c>
      <c r="R20" s="13"/>
      <c r="S20" s="24">
        <v>312312</v>
      </c>
      <c r="T20" s="14">
        <v>0.468</v>
      </c>
    </row>
    <row r="21" spans="1:20" ht="10.5" customHeight="1">
      <c r="A21" s="57"/>
      <c r="B21" s="34"/>
      <c r="C21" s="24"/>
      <c r="D21" s="13"/>
      <c r="E21" s="23" t="s">
        <v>32</v>
      </c>
      <c r="F21" s="13"/>
      <c r="G21" s="23" t="s">
        <v>5</v>
      </c>
      <c r="H21" s="6"/>
      <c r="I21" s="5"/>
      <c r="J21" s="6"/>
      <c r="K21" s="30"/>
      <c r="L21" s="23"/>
      <c r="M21" s="6"/>
      <c r="N21" s="6"/>
      <c r="O21" s="6"/>
      <c r="P21" s="13"/>
      <c r="Q21" s="23" t="s">
        <v>5</v>
      </c>
      <c r="R21" s="13"/>
      <c r="S21" s="24"/>
      <c r="T21" s="14"/>
    </row>
    <row r="22" spans="1:20" ht="10.5" customHeight="1">
      <c r="A22" s="57"/>
      <c r="B22" s="17" t="s">
        <v>29</v>
      </c>
      <c r="C22" s="24">
        <v>5</v>
      </c>
      <c r="D22" s="17" t="s">
        <v>29</v>
      </c>
      <c r="E22" s="24">
        <v>1</v>
      </c>
      <c r="F22" s="17" t="s">
        <v>29</v>
      </c>
      <c r="G22" s="24">
        <v>5</v>
      </c>
      <c r="H22" s="6">
        <v>15</v>
      </c>
      <c r="I22" s="6"/>
      <c r="J22" s="6"/>
      <c r="K22" s="30"/>
      <c r="L22" s="23"/>
      <c r="M22" s="6"/>
      <c r="N22" s="6"/>
      <c r="O22" s="6"/>
      <c r="P22" s="35" t="s">
        <v>29</v>
      </c>
      <c r="Q22" s="24">
        <v>5</v>
      </c>
      <c r="R22" s="35" t="s">
        <v>29</v>
      </c>
      <c r="S22" s="24">
        <v>15</v>
      </c>
      <c r="T22" s="14"/>
    </row>
    <row r="23" spans="1:20" ht="10.5" customHeight="1">
      <c r="A23" s="57" t="s">
        <v>27</v>
      </c>
      <c r="B23" s="17"/>
      <c r="C23" s="24"/>
      <c r="D23" s="17"/>
      <c r="E23" s="24"/>
      <c r="F23" s="13"/>
      <c r="G23" s="23" t="s">
        <v>6</v>
      </c>
      <c r="H23" s="6"/>
      <c r="I23" s="23" t="s">
        <v>6</v>
      </c>
      <c r="J23" s="6"/>
      <c r="K23" s="62" t="s">
        <v>41</v>
      </c>
      <c r="L23" s="63"/>
      <c r="M23" s="6"/>
      <c r="N23" s="5"/>
      <c r="O23" s="6"/>
      <c r="P23" s="13"/>
      <c r="Q23" s="23" t="s">
        <v>6</v>
      </c>
      <c r="R23" s="13"/>
      <c r="S23" s="24"/>
      <c r="T23" s="36" t="s">
        <v>36</v>
      </c>
    </row>
    <row r="24" spans="1:20" ht="10.5" customHeight="1">
      <c r="A24" s="58"/>
      <c r="B24" s="20"/>
      <c r="C24" s="26">
        <v>17946</v>
      </c>
      <c r="D24" s="32"/>
      <c r="E24" s="26">
        <v>11188</v>
      </c>
      <c r="F24" s="32"/>
      <c r="G24" s="26">
        <v>8205</v>
      </c>
      <c r="H24" s="7">
        <v>391786</v>
      </c>
      <c r="I24" s="7">
        <v>835</v>
      </c>
      <c r="J24" s="7">
        <v>12724</v>
      </c>
      <c r="K24" s="64">
        <v>175</v>
      </c>
      <c r="L24" s="65"/>
      <c r="M24" s="7">
        <v>1753</v>
      </c>
      <c r="N24" s="7">
        <v>477</v>
      </c>
      <c r="O24" s="7">
        <v>8562</v>
      </c>
      <c r="P24" s="32"/>
      <c r="Q24" s="26">
        <v>9692</v>
      </c>
      <c r="R24" s="32"/>
      <c r="S24" s="26">
        <v>414825</v>
      </c>
      <c r="T24" s="16">
        <v>0.54</v>
      </c>
    </row>
    <row r="25" ht="10.5" customHeight="1">
      <c r="B25" s="1" t="s">
        <v>39</v>
      </c>
    </row>
  </sheetData>
  <mergeCells count="33">
    <mergeCell ref="H4:H5"/>
    <mergeCell ref="F6:G6"/>
    <mergeCell ref="D6:E6"/>
    <mergeCell ref="B2:C5"/>
    <mergeCell ref="T2:T5"/>
    <mergeCell ref="R1:S1"/>
    <mergeCell ref="C1:Q1"/>
    <mergeCell ref="I3:J3"/>
    <mergeCell ref="N3:O3"/>
    <mergeCell ref="P3:S3"/>
    <mergeCell ref="N4:N5"/>
    <mergeCell ref="O4:O5"/>
    <mergeCell ref="K4:L4"/>
    <mergeCell ref="A23:A24"/>
    <mergeCell ref="A2:A6"/>
    <mergeCell ref="A19:A22"/>
    <mergeCell ref="P6:Q6"/>
    <mergeCell ref="K19:L19"/>
    <mergeCell ref="K20:L20"/>
    <mergeCell ref="K23:L23"/>
    <mergeCell ref="K24:L24"/>
    <mergeCell ref="B6:C6"/>
    <mergeCell ref="D2:E5"/>
    <mergeCell ref="R6:S6"/>
    <mergeCell ref="F2:S2"/>
    <mergeCell ref="M4:M5"/>
    <mergeCell ref="P4:Q5"/>
    <mergeCell ref="R4:S5"/>
    <mergeCell ref="I4:I5"/>
    <mergeCell ref="J4:J5"/>
    <mergeCell ref="F3:H3"/>
    <mergeCell ref="F4:G5"/>
    <mergeCell ref="K3:M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2001-11-07T08:01:44Z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