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2-04-057F" sheetId="1" r:id="rId1"/>
  </sheets>
  <definedNames>
    <definedName name="_xlnm.Print_Titles" localSheetId="0">'T02-04-057F'!$A:$A</definedName>
  </definedNames>
  <calcPr fullCalcOnLoad="1"/>
</workbook>
</file>

<file path=xl/sharedStrings.xml><?xml version="1.0" encoding="utf-8"?>
<sst xmlns="http://schemas.openxmlformats.org/spreadsheetml/2006/main" count="109" uniqueCount="43">
  <si>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</si>
  <si>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</si>
  <si>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</si>
  <si>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</si>
  <si>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</si>
  <si>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</si>
  <si>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</si>
  <si>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</si>
  <si>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</si>
  <si>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</si>
  <si>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</si>
  <si>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</si>
  <si>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</si>
  <si>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</si>
  <si>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</si>
  <si>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</si>
  <si>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</si>
  <si>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</si>
  <si>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</si>
  <si>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</si>
  <si>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</si>
  <si>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反</t>
  </si>
  <si>
    <t>４０年</t>
  </si>
  <si>
    <t>価額</t>
  </si>
  <si>
    <t>一反歩収穫高</t>
  </si>
  <si>
    <t>大麦</t>
  </si>
  <si>
    <t>小麦</t>
  </si>
  <si>
    <t>計</t>
  </si>
  <si>
    <t>大麦</t>
  </si>
  <si>
    <t>田</t>
  </si>
  <si>
    <t>畑</t>
  </si>
  <si>
    <t>田</t>
  </si>
  <si>
    <t>円</t>
  </si>
  <si>
    <t xml:space="preserve">石      </t>
  </si>
  <si>
    <t>４１年</t>
  </si>
  <si>
    <t>４２年</t>
  </si>
  <si>
    <t>第５７  麦の１（郡市別）</t>
  </si>
  <si>
    <t>大正元年</t>
  </si>
  <si>
    <t>４４年</t>
  </si>
  <si>
    <t>４３年</t>
  </si>
  <si>
    <t>裸麦</t>
  </si>
  <si>
    <t>裸麦</t>
  </si>
  <si>
    <t>裸麦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</si>
</sst>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 horizontal="right"/>
    </xf>
    <xf numFmtId="178" fontId="1" fillId="0" borderId="22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right"/>
    </xf>
    <xf numFmtId="180" fontId="1" fillId="0" borderId="23" xfId="0" applyNumberFormat="1" applyFont="1" applyBorder="1" applyAlignment="1">
      <alignment horizontal="right"/>
    </xf>
    <xf numFmtId="180" fontId="1" fillId="0" borderId="23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1" width="9.375" style="1" customWidth="1"/>
    <col min="12" max="16384" width="9.125" style="1" customWidth="1"/>
  </cols>
  <sheetData>
    <row r="1" spans="1:10" s="20" customFormat="1" ht="12" customHeight="1">
      <c r="A1" s="20" t="s">
        <v>12</v>
      </c>
      <c r="B1" s="52" t="s">
        <v>36</v>
      </c>
      <c r="C1" s="52"/>
      <c r="D1" s="52"/>
      <c r="E1" s="52"/>
      <c r="F1" s="52"/>
      <c r="G1" s="52"/>
      <c r="H1" s="52"/>
      <c r="I1" s="52"/>
      <c r="J1" s="21" t="s">
        <v>13</v>
      </c>
    </row>
    <row r="2" spans="1:29" ht="10.5" customHeight="1">
      <c r="A2" s="49" t="s">
        <v>1</v>
      </c>
      <c r="B2" s="53" t="s">
        <v>14</v>
      </c>
      <c r="C2" s="54"/>
      <c r="D2" s="54"/>
      <c r="E2" s="54"/>
      <c r="F2" s="54"/>
      <c r="G2" s="54"/>
      <c r="H2" s="54"/>
      <c r="I2" s="54"/>
      <c r="J2" s="59"/>
      <c r="K2" s="53" t="s">
        <v>19</v>
      </c>
      <c r="L2" s="54"/>
      <c r="M2" s="54"/>
      <c r="N2" s="54"/>
      <c r="O2" s="54"/>
      <c r="P2" s="54"/>
      <c r="Q2" s="54"/>
      <c r="R2" s="54"/>
      <c r="S2" s="54"/>
      <c r="T2" s="53" t="s">
        <v>23</v>
      </c>
      <c r="U2" s="54"/>
      <c r="V2" s="54"/>
      <c r="W2" s="59"/>
      <c r="X2" s="53" t="s">
        <v>24</v>
      </c>
      <c r="Y2" s="54"/>
      <c r="Z2" s="54"/>
      <c r="AA2" s="54"/>
      <c r="AB2" s="54"/>
      <c r="AC2" s="62"/>
    </row>
    <row r="3" spans="1:29" ht="10.5" customHeight="1">
      <c r="A3" s="50"/>
      <c r="B3" s="55" t="s">
        <v>15</v>
      </c>
      <c r="C3" s="56"/>
      <c r="D3" s="48" t="s">
        <v>40</v>
      </c>
      <c r="E3" s="47"/>
      <c r="F3" s="57" t="s">
        <v>16</v>
      </c>
      <c r="G3" s="58"/>
      <c r="H3" s="48" t="s">
        <v>11</v>
      </c>
      <c r="I3" s="48"/>
      <c r="J3" s="47"/>
      <c r="K3" s="55" t="s">
        <v>15</v>
      </c>
      <c r="L3" s="56"/>
      <c r="M3" s="48" t="s">
        <v>41</v>
      </c>
      <c r="N3" s="47"/>
      <c r="O3" s="57" t="s">
        <v>16</v>
      </c>
      <c r="P3" s="58"/>
      <c r="Q3" s="46" t="s">
        <v>11</v>
      </c>
      <c r="R3" s="48"/>
      <c r="S3" s="48"/>
      <c r="T3" s="63" t="s">
        <v>25</v>
      </c>
      <c r="U3" s="63" t="s">
        <v>42</v>
      </c>
      <c r="V3" s="63" t="s">
        <v>26</v>
      </c>
      <c r="W3" s="63" t="s">
        <v>27</v>
      </c>
      <c r="X3" s="55" t="s">
        <v>28</v>
      </c>
      <c r="Y3" s="56"/>
      <c r="Z3" s="46" t="s">
        <v>41</v>
      </c>
      <c r="AA3" s="47"/>
      <c r="AB3" s="60" t="s">
        <v>26</v>
      </c>
      <c r="AC3" s="61"/>
    </row>
    <row r="4" spans="1:29" ht="10.5" customHeight="1">
      <c r="A4" s="50"/>
      <c r="B4" s="13" t="s">
        <v>17</v>
      </c>
      <c r="C4" s="6" t="s">
        <v>18</v>
      </c>
      <c r="D4" s="8" t="s">
        <v>17</v>
      </c>
      <c r="E4" s="6" t="s">
        <v>18</v>
      </c>
      <c r="F4" s="13" t="s">
        <v>17</v>
      </c>
      <c r="G4" s="6" t="s">
        <v>18</v>
      </c>
      <c r="H4" s="8" t="s">
        <v>17</v>
      </c>
      <c r="I4" s="6" t="s">
        <v>18</v>
      </c>
      <c r="J4" s="2" t="s">
        <v>11</v>
      </c>
      <c r="K4" s="8" t="s">
        <v>17</v>
      </c>
      <c r="L4" s="14" t="s">
        <v>18</v>
      </c>
      <c r="M4" s="8" t="s">
        <v>17</v>
      </c>
      <c r="N4" s="6" t="s">
        <v>18</v>
      </c>
      <c r="O4" s="13" t="s">
        <v>17</v>
      </c>
      <c r="P4" s="6" t="s">
        <v>18</v>
      </c>
      <c r="Q4" s="8" t="s">
        <v>17</v>
      </c>
      <c r="R4" s="6" t="s">
        <v>18</v>
      </c>
      <c r="S4" s="16" t="s">
        <v>11</v>
      </c>
      <c r="T4" s="64"/>
      <c r="U4" s="65"/>
      <c r="V4" s="64"/>
      <c r="W4" s="64"/>
      <c r="X4" s="13" t="s">
        <v>29</v>
      </c>
      <c r="Y4" s="6" t="s">
        <v>30</v>
      </c>
      <c r="Z4" s="8" t="s">
        <v>31</v>
      </c>
      <c r="AA4" s="6" t="s">
        <v>30</v>
      </c>
      <c r="AB4" s="8" t="s">
        <v>31</v>
      </c>
      <c r="AC4" s="40" t="s">
        <v>30</v>
      </c>
    </row>
    <row r="5" spans="1:29" ht="10.5" customHeight="1">
      <c r="A5" s="51"/>
      <c r="B5" s="5" t="s">
        <v>21</v>
      </c>
      <c r="C5" s="5" t="s">
        <v>21</v>
      </c>
      <c r="D5" s="5" t="s">
        <v>21</v>
      </c>
      <c r="E5" s="5" t="s">
        <v>21</v>
      </c>
      <c r="F5" s="5" t="s">
        <v>21</v>
      </c>
      <c r="G5" s="5" t="s">
        <v>21</v>
      </c>
      <c r="H5" s="5" t="s">
        <v>21</v>
      </c>
      <c r="I5" s="5" t="s">
        <v>21</v>
      </c>
      <c r="J5" s="5" t="s">
        <v>21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  <c r="P5" s="5" t="s">
        <v>20</v>
      </c>
      <c r="Q5" s="5" t="s">
        <v>20</v>
      </c>
      <c r="R5" s="5" t="s">
        <v>20</v>
      </c>
      <c r="S5" s="25" t="s">
        <v>20</v>
      </c>
      <c r="T5" s="5" t="s">
        <v>32</v>
      </c>
      <c r="U5" s="5" t="s">
        <v>32</v>
      </c>
      <c r="V5" s="5" t="s">
        <v>32</v>
      </c>
      <c r="W5" s="5" t="s">
        <v>32</v>
      </c>
      <c r="X5" s="5" t="s">
        <v>33</v>
      </c>
      <c r="Y5" s="5" t="s">
        <v>33</v>
      </c>
      <c r="Z5" s="5" t="s">
        <v>33</v>
      </c>
      <c r="AA5" s="5" t="s">
        <v>33</v>
      </c>
      <c r="AB5" s="5" t="s">
        <v>33</v>
      </c>
      <c r="AC5" s="7" t="s">
        <v>33</v>
      </c>
    </row>
    <row r="6" spans="1:29" ht="10.5" customHeight="1">
      <c r="A6" s="3" t="s">
        <v>3</v>
      </c>
      <c r="B6" s="17" t="s">
        <v>2</v>
      </c>
      <c r="C6" s="17" t="s">
        <v>2</v>
      </c>
      <c r="D6" s="17" t="s">
        <v>2</v>
      </c>
      <c r="E6" s="17">
        <v>0</v>
      </c>
      <c r="F6" s="17" t="s">
        <v>2</v>
      </c>
      <c r="G6" s="17" t="s">
        <v>2</v>
      </c>
      <c r="H6" s="17" t="s">
        <v>2</v>
      </c>
      <c r="I6" s="17">
        <v>0</v>
      </c>
      <c r="J6" s="17">
        <f>SUM(I6)</f>
        <v>0</v>
      </c>
      <c r="K6" s="5" t="s">
        <v>2</v>
      </c>
      <c r="L6" s="17" t="s">
        <v>2</v>
      </c>
      <c r="M6" s="17" t="s">
        <v>2</v>
      </c>
      <c r="N6" s="17">
        <v>0</v>
      </c>
      <c r="O6" s="5" t="s">
        <v>2</v>
      </c>
      <c r="P6" s="17" t="s">
        <v>2</v>
      </c>
      <c r="Q6" s="5" t="s">
        <v>2</v>
      </c>
      <c r="R6" s="17">
        <v>0</v>
      </c>
      <c r="S6" s="26">
        <v>0</v>
      </c>
      <c r="T6" s="17" t="s">
        <v>2</v>
      </c>
      <c r="U6" s="17">
        <v>0</v>
      </c>
      <c r="V6" s="17" t="s">
        <v>2</v>
      </c>
      <c r="W6" s="17">
        <f>SUM(T6:V6)</f>
        <v>0</v>
      </c>
      <c r="X6" s="28" t="s">
        <v>2</v>
      </c>
      <c r="Y6" s="28" t="s">
        <v>2</v>
      </c>
      <c r="Z6" s="28" t="s">
        <v>2</v>
      </c>
      <c r="AA6" s="28">
        <v>0</v>
      </c>
      <c r="AB6" s="5" t="s">
        <v>2</v>
      </c>
      <c r="AC6" s="41" t="s">
        <v>2</v>
      </c>
    </row>
    <row r="7" spans="1:29" ht="10.5" customHeight="1">
      <c r="A7" s="4" t="s">
        <v>4</v>
      </c>
      <c r="B7" s="9">
        <v>312</v>
      </c>
      <c r="C7" s="10">
        <v>1</v>
      </c>
      <c r="D7" s="10">
        <v>12549</v>
      </c>
      <c r="E7" s="9">
        <v>6521</v>
      </c>
      <c r="F7" s="9">
        <v>58</v>
      </c>
      <c r="G7" s="9">
        <v>2405</v>
      </c>
      <c r="H7" s="10">
        <f>SUM(B7,D7,F7)</f>
        <v>12919</v>
      </c>
      <c r="I7" s="10">
        <f>SUM(C7,E7,G7)</f>
        <v>8927</v>
      </c>
      <c r="J7" s="9">
        <f aca="true" t="shared" si="0" ref="J7:J13">SUM(H7:I7)</f>
        <v>21846</v>
      </c>
      <c r="K7" s="9">
        <v>530</v>
      </c>
      <c r="L7" s="10">
        <v>1</v>
      </c>
      <c r="M7" s="10">
        <v>17642</v>
      </c>
      <c r="N7" s="9">
        <v>5883</v>
      </c>
      <c r="O7" s="9">
        <v>70</v>
      </c>
      <c r="P7" s="9">
        <v>2025</v>
      </c>
      <c r="Q7" s="10">
        <f>SUM(K7,M7,O7)</f>
        <v>18242</v>
      </c>
      <c r="R7" s="10">
        <f>SUM(L7,N7,P7)</f>
        <v>7909</v>
      </c>
      <c r="S7" s="27">
        <f>SUM(Q7:R7)</f>
        <v>26151</v>
      </c>
      <c r="T7" s="9">
        <v>4464</v>
      </c>
      <c r="U7" s="10">
        <v>260002</v>
      </c>
      <c r="V7" s="10">
        <v>25102</v>
      </c>
      <c r="W7" s="9">
        <f aca="true" t="shared" si="1" ref="W7:W13">SUM(T7:V7)</f>
        <v>289568</v>
      </c>
      <c r="X7" s="22">
        <v>1.699</v>
      </c>
      <c r="Y7" s="22">
        <v>1</v>
      </c>
      <c r="Z7" s="23">
        <v>1.406</v>
      </c>
      <c r="AA7" s="23">
        <v>0.902</v>
      </c>
      <c r="AB7" s="22">
        <v>1.207</v>
      </c>
      <c r="AC7" s="42">
        <v>0.842</v>
      </c>
    </row>
    <row r="8" spans="1:29" ht="10.5" customHeight="1">
      <c r="A8" s="4" t="s">
        <v>5</v>
      </c>
      <c r="B8" s="10">
        <v>213</v>
      </c>
      <c r="C8" s="10">
        <v>270</v>
      </c>
      <c r="D8" s="10">
        <v>11895</v>
      </c>
      <c r="E8" s="9">
        <v>3235</v>
      </c>
      <c r="F8" s="9">
        <v>362</v>
      </c>
      <c r="G8" s="10">
        <v>2321</v>
      </c>
      <c r="H8" s="10">
        <f aca="true" t="shared" si="2" ref="H8:H16">SUM(B8,D8,F8)</f>
        <v>12470</v>
      </c>
      <c r="I8" s="10">
        <f aca="true" t="shared" si="3" ref="I8:I16">SUM(C8,E8,G8)</f>
        <v>5826</v>
      </c>
      <c r="J8" s="9">
        <f t="shared" si="0"/>
        <v>18296</v>
      </c>
      <c r="K8" s="10">
        <v>455</v>
      </c>
      <c r="L8" s="10">
        <v>423</v>
      </c>
      <c r="M8" s="10">
        <v>16629</v>
      </c>
      <c r="N8" s="9">
        <v>3881</v>
      </c>
      <c r="O8" s="9">
        <v>386</v>
      </c>
      <c r="P8" s="10">
        <v>2049</v>
      </c>
      <c r="Q8" s="10">
        <f aca="true" t="shared" si="4" ref="Q8:Q13">SUM(K8,M8,O8)</f>
        <v>17470</v>
      </c>
      <c r="R8" s="10">
        <f aca="true" t="shared" si="5" ref="R8:R16">SUM(L8,N8,P8)</f>
        <v>6353</v>
      </c>
      <c r="S8" s="27">
        <f aca="true" t="shared" si="6" ref="S8:S16">SUM(Q8:R8)</f>
        <v>23823</v>
      </c>
      <c r="T8" s="10">
        <v>7219</v>
      </c>
      <c r="U8" s="10">
        <v>253824</v>
      </c>
      <c r="V8" s="10">
        <v>29829</v>
      </c>
      <c r="W8" s="9">
        <f t="shared" si="1"/>
        <v>290872</v>
      </c>
      <c r="X8" s="22">
        <v>2.136</v>
      </c>
      <c r="Y8" s="23">
        <v>1.567</v>
      </c>
      <c r="Z8" s="23">
        <v>1.398</v>
      </c>
      <c r="AA8" s="23">
        <v>1.2</v>
      </c>
      <c r="AB8" s="22">
        <v>1.066</v>
      </c>
      <c r="AC8" s="43">
        <v>0.883</v>
      </c>
    </row>
    <row r="9" spans="1:29" ht="10.5" customHeight="1">
      <c r="A9" s="4" t="s">
        <v>6</v>
      </c>
      <c r="B9" s="10">
        <v>211</v>
      </c>
      <c r="C9" s="10">
        <v>2195</v>
      </c>
      <c r="D9" s="10">
        <v>4923</v>
      </c>
      <c r="E9" s="9">
        <v>10288</v>
      </c>
      <c r="F9" s="9">
        <v>90</v>
      </c>
      <c r="G9" s="10">
        <v>1164</v>
      </c>
      <c r="H9" s="10">
        <f t="shared" si="2"/>
        <v>5224</v>
      </c>
      <c r="I9" s="10">
        <f t="shared" si="3"/>
        <v>13647</v>
      </c>
      <c r="J9" s="9">
        <f t="shared" si="0"/>
        <v>18871</v>
      </c>
      <c r="K9" s="10">
        <v>431</v>
      </c>
      <c r="L9" s="10">
        <v>2503</v>
      </c>
      <c r="M9" s="10">
        <v>7557</v>
      </c>
      <c r="N9" s="9">
        <v>11867</v>
      </c>
      <c r="O9" s="9">
        <v>114</v>
      </c>
      <c r="P9" s="10">
        <v>1078</v>
      </c>
      <c r="Q9" s="10">
        <f t="shared" si="4"/>
        <v>8102</v>
      </c>
      <c r="R9" s="10">
        <f t="shared" si="5"/>
        <v>15448</v>
      </c>
      <c r="S9" s="27">
        <f t="shared" si="6"/>
        <v>23550</v>
      </c>
      <c r="T9" s="10">
        <v>23711</v>
      </c>
      <c r="U9" s="10">
        <v>234461</v>
      </c>
      <c r="V9" s="10">
        <v>16072</v>
      </c>
      <c r="W9" s="9">
        <f t="shared" si="1"/>
        <v>274244</v>
      </c>
      <c r="X9" s="22">
        <v>2.043</v>
      </c>
      <c r="Y9" s="23">
        <v>1.14</v>
      </c>
      <c r="Z9" s="23">
        <v>1.535</v>
      </c>
      <c r="AA9" s="23">
        <v>1.153</v>
      </c>
      <c r="AB9" s="22">
        <v>1.267</v>
      </c>
      <c r="AC9" s="43">
        <v>0.926</v>
      </c>
    </row>
    <row r="10" spans="1:29" ht="10.5" customHeight="1">
      <c r="A10" s="4" t="s">
        <v>7</v>
      </c>
      <c r="B10" s="10">
        <v>15</v>
      </c>
      <c r="C10" s="10">
        <v>36</v>
      </c>
      <c r="D10" s="10">
        <v>2022</v>
      </c>
      <c r="E10" s="9">
        <v>5184</v>
      </c>
      <c r="F10" s="9">
        <v>59</v>
      </c>
      <c r="G10" s="10">
        <v>1234</v>
      </c>
      <c r="H10" s="10">
        <f t="shared" si="2"/>
        <v>2096</v>
      </c>
      <c r="I10" s="10">
        <f t="shared" si="3"/>
        <v>6454</v>
      </c>
      <c r="J10" s="9">
        <f t="shared" si="0"/>
        <v>8550</v>
      </c>
      <c r="K10" s="10">
        <v>36</v>
      </c>
      <c r="L10" s="10">
        <v>57</v>
      </c>
      <c r="M10" s="10">
        <v>2938</v>
      </c>
      <c r="N10" s="9">
        <v>6020</v>
      </c>
      <c r="O10" s="9">
        <v>67</v>
      </c>
      <c r="P10" s="10">
        <v>1124</v>
      </c>
      <c r="Q10" s="10">
        <f t="shared" si="4"/>
        <v>3041</v>
      </c>
      <c r="R10" s="10">
        <f t="shared" si="5"/>
        <v>7201</v>
      </c>
      <c r="S10" s="27">
        <f t="shared" si="6"/>
        <v>10242</v>
      </c>
      <c r="T10" s="10">
        <v>786</v>
      </c>
      <c r="U10" s="10">
        <v>96228</v>
      </c>
      <c r="V10" s="10">
        <v>15438</v>
      </c>
      <c r="W10" s="9">
        <v>137219</v>
      </c>
      <c r="X10" s="22">
        <v>2.4</v>
      </c>
      <c r="Y10" s="23">
        <v>1.583</v>
      </c>
      <c r="Z10" s="23">
        <v>1.453</v>
      </c>
      <c r="AA10" s="23">
        <v>1.161</v>
      </c>
      <c r="AB10" s="22">
        <v>1.136</v>
      </c>
      <c r="AC10" s="43">
        <v>0.911</v>
      </c>
    </row>
    <row r="11" spans="1:29" ht="10.5" customHeight="1">
      <c r="A11" s="4" t="s">
        <v>8</v>
      </c>
      <c r="B11" s="10">
        <v>142</v>
      </c>
      <c r="C11" s="10">
        <v>2062</v>
      </c>
      <c r="D11" s="10">
        <v>3112</v>
      </c>
      <c r="E11" s="9">
        <v>8753</v>
      </c>
      <c r="F11" s="9">
        <v>458</v>
      </c>
      <c r="G11" s="10">
        <v>2463</v>
      </c>
      <c r="H11" s="10">
        <f t="shared" si="2"/>
        <v>3712</v>
      </c>
      <c r="I11" s="10">
        <f t="shared" si="3"/>
        <v>13278</v>
      </c>
      <c r="J11" s="9">
        <f t="shared" si="0"/>
        <v>16990</v>
      </c>
      <c r="K11" s="10">
        <v>205</v>
      </c>
      <c r="L11" s="10">
        <v>2189</v>
      </c>
      <c r="M11" s="10">
        <v>4361</v>
      </c>
      <c r="N11" s="9">
        <v>9338</v>
      </c>
      <c r="O11" s="9">
        <v>517</v>
      </c>
      <c r="P11" s="10">
        <v>2583</v>
      </c>
      <c r="Q11" s="10">
        <f t="shared" si="4"/>
        <v>5083</v>
      </c>
      <c r="R11" s="10">
        <f t="shared" si="5"/>
        <v>14110</v>
      </c>
      <c r="S11" s="27">
        <f t="shared" si="6"/>
        <v>19193</v>
      </c>
      <c r="T11" s="10">
        <v>20306</v>
      </c>
      <c r="U11" s="10">
        <v>172736</v>
      </c>
      <c r="V11" s="10">
        <v>38854</v>
      </c>
      <c r="W11" s="9">
        <f t="shared" si="1"/>
        <v>231896</v>
      </c>
      <c r="X11" s="22">
        <v>1.444</v>
      </c>
      <c r="Y11" s="23">
        <v>1.062</v>
      </c>
      <c r="Z11" s="23">
        <v>1.401</v>
      </c>
      <c r="AA11" s="23">
        <v>1.067</v>
      </c>
      <c r="AB11" s="22">
        <v>1.129</v>
      </c>
      <c r="AC11" s="43">
        <v>1.049</v>
      </c>
    </row>
    <row r="12" spans="1:29" ht="10.5" customHeight="1">
      <c r="A12" s="4" t="s">
        <v>9</v>
      </c>
      <c r="B12" s="10">
        <v>83</v>
      </c>
      <c r="C12" s="10">
        <v>3040</v>
      </c>
      <c r="D12" s="10">
        <v>18415</v>
      </c>
      <c r="E12" s="9">
        <v>11754</v>
      </c>
      <c r="F12" s="9">
        <v>761</v>
      </c>
      <c r="G12" s="10">
        <v>2736</v>
      </c>
      <c r="H12" s="10">
        <f t="shared" si="2"/>
        <v>19259</v>
      </c>
      <c r="I12" s="10">
        <f t="shared" si="3"/>
        <v>17530</v>
      </c>
      <c r="J12" s="9">
        <f t="shared" si="0"/>
        <v>36789</v>
      </c>
      <c r="K12" s="10">
        <v>120</v>
      </c>
      <c r="L12" s="10">
        <v>5627</v>
      </c>
      <c r="M12" s="10">
        <v>27200</v>
      </c>
      <c r="N12" s="9">
        <v>14848</v>
      </c>
      <c r="O12" s="9">
        <v>995</v>
      </c>
      <c r="P12" s="10">
        <v>2998</v>
      </c>
      <c r="Q12" s="10">
        <f t="shared" si="4"/>
        <v>28315</v>
      </c>
      <c r="R12" s="10">
        <f t="shared" si="5"/>
        <v>23473</v>
      </c>
      <c r="S12" s="27">
        <f t="shared" si="6"/>
        <v>51788</v>
      </c>
      <c r="T12" s="10">
        <v>43856</v>
      </c>
      <c r="U12" s="10">
        <v>460049</v>
      </c>
      <c r="V12" s="10">
        <v>46009</v>
      </c>
      <c r="W12" s="9">
        <f t="shared" si="1"/>
        <v>549914</v>
      </c>
      <c r="X12" s="22">
        <v>1.446</v>
      </c>
      <c r="Y12" s="23">
        <v>1.851</v>
      </c>
      <c r="Z12" s="23">
        <v>1.477</v>
      </c>
      <c r="AA12" s="23">
        <v>1.263</v>
      </c>
      <c r="AB12" s="22">
        <v>1.307</v>
      </c>
      <c r="AC12" s="43">
        <v>1.096</v>
      </c>
    </row>
    <row r="13" spans="1:29" ht="10.5" customHeight="1">
      <c r="A13" s="4" t="s">
        <v>10</v>
      </c>
      <c r="B13" s="10">
        <v>195</v>
      </c>
      <c r="C13" s="10">
        <v>77</v>
      </c>
      <c r="D13" s="10">
        <v>12747</v>
      </c>
      <c r="E13" s="9">
        <v>17701</v>
      </c>
      <c r="F13" s="9">
        <v>404</v>
      </c>
      <c r="G13" s="10">
        <v>2811</v>
      </c>
      <c r="H13" s="10">
        <f t="shared" si="2"/>
        <v>13346</v>
      </c>
      <c r="I13" s="10">
        <f t="shared" si="3"/>
        <v>20589</v>
      </c>
      <c r="J13" s="9">
        <f t="shared" si="0"/>
        <v>33935</v>
      </c>
      <c r="K13" s="10">
        <v>251</v>
      </c>
      <c r="L13" s="10">
        <v>93</v>
      </c>
      <c r="M13" s="10">
        <v>15073</v>
      </c>
      <c r="N13" s="9">
        <v>20173</v>
      </c>
      <c r="O13" s="9">
        <v>384</v>
      </c>
      <c r="P13" s="10">
        <v>2559</v>
      </c>
      <c r="Q13" s="10">
        <f t="shared" si="4"/>
        <v>15708</v>
      </c>
      <c r="R13" s="10">
        <f t="shared" si="5"/>
        <v>22825</v>
      </c>
      <c r="S13" s="27">
        <f t="shared" si="6"/>
        <v>38533</v>
      </c>
      <c r="T13" s="10">
        <v>2457</v>
      </c>
      <c r="U13" s="10">
        <v>408087</v>
      </c>
      <c r="V13" s="10">
        <v>35355</v>
      </c>
      <c r="W13" s="9">
        <f t="shared" si="1"/>
        <v>445899</v>
      </c>
      <c r="X13" s="22">
        <v>1.287</v>
      </c>
      <c r="Y13" s="23">
        <v>1.208</v>
      </c>
      <c r="Z13" s="23">
        <v>1.182</v>
      </c>
      <c r="AA13" s="23">
        <v>1.14</v>
      </c>
      <c r="AB13" s="22">
        <v>0.95</v>
      </c>
      <c r="AC13" s="43">
        <v>0.91</v>
      </c>
    </row>
    <row r="14" spans="1:29" ht="10.5" customHeight="1">
      <c r="A14" s="4" t="s">
        <v>0</v>
      </c>
      <c r="B14" s="10">
        <f>SUM(B7:B13)</f>
        <v>1171</v>
      </c>
      <c r="C14" s="10">
        <f>SUM(C6:C13)</f>
        <v>7681</v>
      </c>
      <c r="D14" s="10">
        <f>SUM(D7:D13)</f>
        <v>65663</v>
      </c>
      <c r="E14" s="10">
        <f>SUM(E6:E13)</f>
        <v>63436</v>
      </c>
      <c r="F14" s="9">
        <f aca="true" t="shared" si="7" ref="F14:K14">SUM(F7:F13)</f>
        <v>2192</v>
      </c>
      <c r="G14" s="9">
        <f t="shared" si="7"/>
        <v>15134</v>
      </c>
      <c r="H14" s="10">
        <f t="shared" si="2"/>
        <v>69026</v>
      </c>
      <c r="I14" s="10">
        <f t="shared" si="3"/>
        <v>86251</v>
      </c>
      <c r="J14" s="9">
        <f>SUM(J7:J13)</f>
        <v>155277</v>
      </c>
      <c r="K14" s="10">
        <f t="shared" si="7"/>
        <v>2028</v>
      </c>
      <c r="L14" s="10">
        <f>SUM(L6:L13)</f>
        <v>10893</v>
      </c>
      <c r="M14" s="10">
        <f>SUM(M7:M13)</f>
        <v>91400</v>
      </c>
      <c r="N14" s="10">
        <f>SUM(N6:N13)</f>
        <v>72010</v>
      </c>
      <c r="O14" s="10">
        <f>SUM(O6:O13)</f>
        <v>2533</v>
      </c>
      <c r="P14" s="9">
        <f>SUM(P7:P13)</f>
        <v>14416</v>
      </c>
      <c r="Q14" s="10">
        <f>SUM(K14,M14,O14)</f>
        <v>95961</v>
      </c>
      <c r="R14" s="9">
        <f aca="true" t="shared" si="8" ref="R14:W14">SUM(R6:R13)</f>
        <v>97319</v>
      </c>
      <c r="S14" s="27">
        <f t="shared" si="8"/>
        <v>193280</v>
      </c>
      <c r="T14" s="10">
        <f t="shared" si="8"/>
        <v>102799</v>
      </c>
      <c r="U14" s="10">
        <f t="shared" si="8"/>
        <v>1885387</v>
      </c>
      <c r="V14" s="10">
        <f t="shared" si="8"/>
        <v>206659</v>
      </c>
      <c r="W14" s="9">
        <f t="shared" si="8"/>
        <v>2219612</v>
      </c>
      <c r="X14" s="22">
        <v>1.731</v>
      </c>
      <c r="Y14" s="22">
        <v>1.418</v>
      </c>
      <c r="Z14" s="22">
        <v>1.392</v>
      </c>
      <c r="AA14" s="22">
        <v>1.135</v>
      </c>
      <c r="AB14" s="22">
        <v>1.156</v>
      </c>
      <c r="AC14" s="42">
        <v>0.952</v>
      </c>
    </row>
    <row r="15" spans="1:29" ht="10.5" customHeight="1">
      <c r="A15" s="36" t="s">
        <v>37</v>
      </c>
      <c r="B15" s="29">
        <v>1042</v>
      </c>
      <c r="C15" s="29">
        <v>8182</v>
      </c>
      <c r="D15" s="29">
        <v>62631</v>
      </c>
      <c r="E15" s="29">
        <v>61885</v>
      </c>
      <c r="F15" s="17">
        <v>3176</v>
      </c>
      <c r="G15" s="37">
        <v>14670</v>
      </c>
      <c r="H15" s="29">
        <v>65849</v>
      </c>
      <c r="I15" s="29">
        <f t="shared" si="3"/>
        <v>84737</v>
      </c>
      <c r="J15" s="17">
        <f>SUM(H15:I15)</f>
        <v>150586</v>
      </c>
      <c r="K15" s="29">
        <v>1876</v>
      </c>
      <c r="L15" s="29">
        <v>11299</v>
      </c>
      <c r="M15" s="38">
        <v>85622</v>
      </c>
      <c r="N15" s="38">
        <v>70345</v>
      </c>
      <c r="O15" s="17">
        <v>2400</v>
      </c>
      <c r="P15" s="17">
        <v>13413</v>
      </c>
      <c r="Q15" s="29">
        <f>SUM(K15,M15,O15)</f>
        <v>89898</v>
      </c>
      <c r="R15" s="17">
        <f t="shared" si="5"/>
        <v>95057</v>
      </c>
      <c r="S15" s="17">
        <f t="shared" si="6"/>
        <v>184955</v>
      </c>
      <c r="T15" s="29">
        <v>114878</v>
      </c>
      <c r="U15" s="29">
        <v>1981643</v>
      </c>
      <c r="V15" s="29">
        <v>192407</v>
      </c>
      <c r="W15" s="17">
        <f>SUM(T15:V15)</f>
        <v>2288928</v>
      </c>
      <c r="X15" s="28">
        <v>1.8</v>
      </c>
      <c r="Y15" s="39">
        <v>1.381</v>
      </c>
      <c r="Z15" s="28">
        <v>1.367</v>
      </c>
      <c r="AA15" s="28">
        <v>1.137</v>
      </c>
      <c r="AB15" s="28">
        <v>1.103</v>
      </c>
      <c r="AC15" s="44">
        <v>0.914</v>
      </c>
    </row>
    <row r="16" spans="1:29" ht="10.5" customHeight="1">
      <c r="A16" s="11" t="s">
        <v>38</v>
      </c>
      <c r="B16" s="10">
        <v>1171</v>
      </c>
      <c r="C16" s="10">
        <v>10868</v>
      </c>
      <c r="D16" s="10">
        <v>60507</v>
      </c>
      <c r="E16" s="10">
        <v>58670</v>
      </c>
      <c r="F16" s="9">
        <v>2227</v>
      </c>
      <c r="G16" s="18">
        <v>14839</v>
      </c>
      <c r="H16" s="10">
        <f t="shared" si="2"/>
        <v>63905</v>
      </c>
      <c r="I16" s="10">
        <f t="shared" si="3"/>
        <v>84377</v>
      </c>
      <c r="J16" s="9">
        <f>SUM(H16:I16)</f>
        <v>148282</v>
      </c>
      <c r="K16" s="10">
        <v>2067</v>
      </c>
      <c r="L16" s="10">
        <v>12987</v>
      </c>
      <c r="M16" s="15">
        <v>84534</v>
      </c>
      <c r="N16" s="15">
        <v>64985</v>
      </c>
      <c r="O16" s="9">
        <v>2404</v>
      </c>
      <c r="P16" s="9">
        <v>13647</v>
      </c>
      <c r="Q16" s="10">
        <f>SUM(K16,M16,O16)</f>
        <v>89005</v>
      </c>
      <c r="R16" s="9">
        <f t="shared" si="5"/>
        <v>91619</v>
      </c>
      <c r="S16" s="9">
        <f t="shared" si="6"/>
        <v>180624</v>
      </c>
      <c r="T16" s="10">
        <v>99145</v>
      </c>
      <c r="U16" s="10">
        <v>1344904</v>
      </c>
      <c r="V16" s="10">
        <v>158137</v>
      </c>
      <c r="W16" s="9">
        <f>SUM(T16:V16)</f>
        <v>1602186</v>
      </c>
      <c r="X16" s="22">
        <v>1.765</v>
      </c>
      <c r="Y16" s="24">
        <v>1.195</v>
      </c>
      <c r="Z16" s="22">
        <v>1.397</v>
      </c>
      <c r="AA16" s="22">
        <v>1.108</v>
      </c>
      <c r="AB16" s="22">
        <v>1.08</v>
      </c>
      <c r="AC16" s="43">
        <v>0.92</v>
      </c>
    </row>
    <row r="17" spans="1:29" ht="10.5" customHeight="1">
      <c r="A17" s="11" t="s">
        <v>39</v>
      </c>
      <c r="B17" s="10">
        <v>1035</v>
      </c>
      <c r="C17" s="10">
        <v>11263</v>
      </c>
      <c r="D17" s="10">
        <v>60517</v>
      </c>
      <c r="E17" s="10">
        <v>57873</v>
      </c>
      <c r="F17" s="9">
        <v>2213</v>
      </c>
      <c r="G17" s="18">
        <v>15579</v>
      </c>
      <c r="H17" s="10">
        <v>63765</v>
      </c>
      <c r="I17" s="10">
        <v>84715</v>
      </c>
      <c r="J17" s="9">
        <v>148480</v>
      </c>
      <c r="K17" s="10">
        <v>1476</v>
      </c>
      <c r="L17" s="10">
        <v>11375</v>
      </c>
      <c r="M17" s="15">
        <v>63515</v>
      </c>
      <c r="N17" s="15">
        <v>50196</v>
      </c>
      <c r="O17" s="9">
        <v>1963</v>
      </c>
      <c r="P17" s="9">
        <v>11847</v>
      </c>
      <c r="Q17" s="10">
        <v>66954</v>
      </c>
      <c r="R17" s="9">
        <v>73418</v>
      </c>
      <c r="S17" s="27">
        <v>140372</v>
      </c>
      <c r="T17" s="10">
        <v>74762</v>
      </c>
      <c r="U17" s="10">
        <v>869784</v>
      </c>
      <c r="V17" s="10">
        <v>134401</v>
      </c>
      <c r="W17" s="9">
        <v>1078947</v>
      </c>
      <c r="X17" s="22">
        <v>1.426</v>
      </c>
      <c r="Y17" s="24">
        <v>1.01</v>
      </c>
      <c r="Z17" s="22">
        <v>1.05</v>
      </c>
      <c r="AA17" s="22">
        <v>0.867</v>
      </c>
      <c r="AB17" s="22">
        <v>0.887</v>
      </c>
      <c r="AC17" s="43">
        <v>0.76</v>
      </c>
    </row>
    <row r="18" spans="1:29" ht="10.5" customHeight="1">
      <c r="A18" s="11" t="s">
        <v>35</v>
      </c>
      <c r="B18" s="10">
        <v>1025</v>
      </c>
      <c r="C18" s="10">
        <v>11364</v>
      </c>
      <c r="D18" s="10">
        <v>61147</v>
      </c>
      <c r="E18" s="10">
        <v>57871</v>
      </c>
      <c r="F18" s="9">
        <v>2280</v>
      </c>
      <c r="G18" s="18">
        <v>15467</v>
      </c>
      <c r="H18" s="10">
        <v>64452</v>
      </c>
      <c r="I18" s="10">
        <f>SUM(C18,E18,G18)</f>
        <v>84702</v>
      </c>
      <c r="J18" s="9">
        <v>149154</v>
      </c>
      <c r="K18" s="10">
        <v>1759</v>
      </c>
      <c r="L18" s="10">
        <v>14099</v>
      </c>
      <c r="M18" s="15">
        <v>85597</v>
      </c>
      <c r="N18" s="15">
        <v>64454</v>
      </c>
      <c r="O18" s="9">
        <v>2408</v>
      </c>
      <c r="P18" s="9">
        <v>13491</v>
      </c>
      <c r="Q18" s="10">
        <v>89764</v>
      </c>
      <c r="R18" s="9">
        <v>92044</v>
      </c>
      <c r="S18" s="27">
        <v>181808</v>
      </c>
      <c r="T18" s="10">
        <v>84405</v>
      </c>
      <c r="U18" s="10">
        <v>1131238</v>
      </c>
      <c r="V18" s="10">
        <v>147403</v>
      </c>
      <c r="W18" s="9">
        <v>1363045</v>
      </c>
      <c r="X18" s="22">
        <v>1.716</v>
      </c>
      <c r="Y18" s="24">
        <v>1.241</v>
      </c>
      <c r="Z18" s="22">
        <v>1.4</v>
      </c>
      <c r="AA18" s="22">
        <v>1.114</v>
      </c>
      <c r="AB18" s="22">
        <v>1.056</v>
      </c>
      <c r="AC18" s="43">
        <v>0.872</v>
      </c>
    </row>
    <row r="19" spans="1:29" ht="10.5" customHeight="1">
      <c r="A19" s="11" t="s">
        <v>34</v>
      </c>
      <c r="B19" s="10">
        <v>1144</v>
      </c>
      <c r="C19" s="10">
        <v>11965</v>
      </c>
      <c r="D19" s="10">
        <v>63572</v>
      </c>
      <c r="E19" s="10">
        <v>57180</v>
      </c>
      <c r="F19" s="9">
        <v>2367</v>
      </c>
      <c r="G19" s="18">
        <v>14985</v>
      </c>
      <c r="H19" s="9">
        <v>67083</v>
      </c>
      <c r="I19" s="9">
        <v>84131</v>
      </c>
      <c r="J19" s="9">
        <v>151214</v>
      </c>
      <c r="K19" s="10">
        <v>1710</v>
      </c>
      <c r="L19" s="10">
        <v>14585</v>
      </c>
      <c r="M19" s="15">
        <v>81762</v>
      </c>
      <c r="N19" s="15">
        <v>62543</v>
      </c>
      <c r="O19" s="9">
        <v>2304</v>
      </c>
      <c r="P19" s="9">
        <v>12577</v>
      </c>
      <c r="Q19" s="9">
        <v>85776</v>
      </c>
      <c r="R19" s="9">
        <v>89707</v>
      </c>
      <c r="S19" s="27">
        <v>175483</v>
      </c>
      <c r="T19" s="10">
        <v>94814</v>
      </c>
      <c r="U19" s="10">
        <v>1163202</v>
      </c>
      <c r="V19" s="10">
        <v>138390</v>
      </c>
      <c r="W19" s="9">
        <v>1396407</v>
      </c>
      <c r="X19" s="22">
        <v>1.495</v>
      </c>
      <c r="Y19" s="24">
        <v>1.219</v>
      </c>
      <c r="Z19" s="22">
        <v>1.286</v>
      </c>
      <c r="AA19" s="22">
        <v>1.094</v>
      </c>
      <c r="AB19" s="22">
        <v>0.973</v>
      </c>
      <c r="AC19" s="43">
        <v>0.839</v>
      </c>
    </row>
    <row r="20" spans="1:29" ht="10.5" customHeight="1">
      <c r="A20" s="32" t="s">
        <v>22</v>
      </c>
      <c r="B20" s="12">
        <v>1018</v>
      </c>
      <c r="C20" s="12">
        <v>11730</v>
      </c>
      <c r="D20" s="12">
        <v>65238</v>
      </c>
      <c r="E20" s="12">
        <v>59306</v>
      </c>
      <c r="F20" s="19">
        <v>2533</v>
      </c>
      <c r="G20" s="33">
        <v>15789</v>
      </c>
      <c r="H20" s="19">
        <v>68789</v>
      </c>
      <c r="I20" s="19">
        <v>86825</v>
      </c>
      <c r="J20" s="19">
        <v>155614</v>
      </c>
      <c r="K20" s="12">
        <v>1493</v>
      </c>
      <c r="L20" s="12">
        <v>13776</v>
      </c>
      <c r="M20" s="31">
        <v>81646</v>
      </c>
      <c r="N20" s="31">
        <v>61763</v>
      </c>
      <c r="O20" s="19">
        <v>2507</v>
      </c>
      <c r="P20" s="19">
        <v>13157</v>
      </c>
      <c r="Q20" s="19">
        <v>85646</v>
      </c>
      <c r="R20" s="19">
        <v>88696</v>
      </c>
      <c r="S20" s="34">
        <v>174342</v>
      </c>
      <c r="T20" s="12">
        <v>90670</v>
      </c>
      <c r="U20" s="12">
        <v>1097197</v>
      </c>
      <c r="V20" s="12">
        <v>143980</v>
      </c>
      <c r="W20" s="12">
        <v>1331847</v>
      </c>
      <c r="X20" s="30">
        <v>1.467</v>
      </c>
      <c r="Y20" s="35">
        <v>1.174</v>
      </c>
      <c r="Z20" s="30">
        <v>1.252</v>
      </c>
      <c r="AA20" s="30">
        <v>1.041</v>
      </c>
      <c r="AB20" s="30">
        <v>0.99</v>
      </c>
      <c r="AC20" s="45">
        <v>0.883</v>
      </c>
    </row>
  </sheetData>
  <mergeCells count="21">
    <mergeCell ref="T2:W2"/>
    <mergeCell ref="X2:AC2"/>
    <mergeCell ref="T3:T4"/>
    <mergeCell ref="U3:U4"/>
    <mergeCell ref="V3:V4"/>
    <mergeCell ref="W3:W4"/>
    <mergeCell ref="X3:Y3"/>
    <mergeCell ref="B3:C3"/>
    <mergeCell ref="AB3:AC3"/>
    <mergeCell ref="D3:E3"/>
    <mergeCell ref="F3:G3"/>
    <mergeCell ref="Z3:AA3"/>
    <mergeCell ref="H3:J3"/>
    <mergeCell ref="A2:A5"/>
    <mergeCell ref="B1:I1"/>
    <mergeCell ref="K2:S2"/>
    <mergeCell ref="K3:L3"/>
    <mergeCell ref="M3:N3"/>
    <mergeCell ref="O3:P3"/>
    <mergeCell ref="Q3:S3"/>
    <mergeCell ref="B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2001-07-31T05:48:08Z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