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M42-04-068F" sheetId="1" r:id="rId1"/>
  </sheets>
  <definedNames>
    <definedName name="_xlnm.Print_Area" localSheetId="0">'M42-04-068F'!$A$1:$T$19</definedName>
    <definedName name="_xlnm.Print_Titles" localSheetId="0">'M42-04-068F'!$A:$A</definedName>
  </definedNames>
  <calcPr fullCalcOnLoad="1"/>
</workbook>
</file>

<file path=xl/sharedStrings.xml><?xml version="1.0" encoding="utf-8"?>
<sst xmlns="http://schemas.openxmlformats.org/spreadsheetml/2006/main" count="67" uniqueCount="39">
  <si>
    <t>郡市別</t>
  </si>
  <si>
    <t>合計</t>
  </si>
  <si>
    <t>円</t>
  </si>
  <si>
    <t>農業</t>
  </si>
  <si>
    <t>暦年内</t>
  </si>
  <si>
    <t>３７年</t>
  </si>
  <si>
    <t>貫</t>
  </si>
  <si>
    <t>石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</si>
  <si>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</si>
  <si>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</si>
  <si>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</si>
  <si>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</si>
  <si>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</si>
  <si>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</si>
  <si>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</si>
  <si>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</si>
  <si>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飼養戸数</t>
  </si>
  <si>
    <t>飼養夫</t>
  </si>
  <si>
    <t>男</t>
  </si>
  <si>
    <t>女</t>
  </si>
  <si>
    <t>給桑額</t>
  </si>
  <si>
    <t>数量</t>
  </si>
  <si>
    <t>価額</t>
  </si>
  <si>
    <t>掃立枚数</t>
  </si>
  <si>
    <t>良繭</t>
  </si>
  <si>
    <t>玉繭</t>
  </si>
  <si>
    <t>出殻繭</t>
  </si>
  <si>
    <t>屑繭</t>
  </si>
  <si>
    <t>計</t>
  </si>
  <si>
    <t>産額</t>
  </si>
  <si>
    <t>枚</t>
  </si>
  <si>
    <t>?</t>
  </si>
  <si>
    <t>３８年</t>
  </si>
  <si>
    <t>３９年</t>
  </si>
  <si>
    <t>第６８　春蚕</t>
  </si>
  <si>
    <t>４０年</t>
  </si>
  <si>
    <t>一戸平均
産額</t>
  </si>
  <si>
    <t>４１年</t>
  </si>
  <si>
    <t xml:space="preserve">石　　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</si>
</sst>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7" fontId="1" fillId="0" borderId="6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/>
    </xf>
    <xf numFmtId="176" fontId="4" fillId="0" borderId="14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0" s="19" customFormat="1" ht="12" customHeight="1">
      <c r="A1" s="19" t="s">
        <v>3</v>
      </c>
      <c r="B1" s="42" t="s">
        <v>34</v>
      </c>
      <c r="C1" s="42"/>
      <c r="D1" s="42"/>
      <c r="E1" s="42"/>
      <c r="F1" s="42"/>
      <c r="G1" s="42"/>
      <c r="H1" s="42"/>
      <c r="I1" s="20" t="s">
        <v>4</v>
      </c>
      <c r="J1" s="20"/>
    </row>
    <row r="2" spans="1:20" ht="10.5" customHeight="1">
      <c r="A2" s="39" t="s">
        <v>0</v>
      </c>
      <c r="B2" s="43" t="s">
        <v>16</v>
      </c>
      <c r="C2" s="43" t="s">
        <v>17</v>
      </c>
      <c r="D2" s="46"/>
      <c r="E2" s="47"/>
      <c r="F2" s="43" t="s">
        <v>23</v>
      </c>
      <c r="G2" s="47"/>
      <c r="H2" s="50" t="s">
        <v>20</v>
      </c>
      <c r="I2" s="51"/>
      <c r="J2" s="37" t="s">
        <v>29</v>
      </c>
      <c r="K2" s="37"/>
      <c r="L2" s="37"/>
      <c r="M2" s="37"/>
      <c r="N2" s="37"/>
      <c r="O2" s="37"/>
      <c r="P2" s="37"/>
      <c r="Q2" s="37"/>
      <c r="R2" s="37"/>
      <c r="S2" s="38"/>
      <c r="T2" s="33" t="s">
        <v>36</v>
      </c>
    </row>
    <row r="3" spans="1:20" ht="10.5" customHeight="1">
      <c r="A3" s="40"/>
      <c r="B3" s="44"/>
      <c r="C3" s="45"/>
      <c r="D3" s="48"/>
      <c r="E3" s="49"/>
      <c r="F3" s="45"/>
      <c r="G3" s="49"/>
      <c r="H3" s="52"/>
      <c r="I3" s="53"/>
      <c r="J3" s="35" t="s">
        <v>24</v>
      </c>
      <c r="K3" s="35"/>
      <c r="L3" s="35" t="s">
        <v>25</v>
      </c>
      <c r="M3" s="35"/>
      <c r="N3" s="35" t="s">
        <v>26</v>
      </c>
      <c r="O3" s="35"/>
      <c r="P3" s="35" t="s">
        <v>27</v>
      </c>
      <c r="Q3" s="35"/>
      <c r="R3" s="35" t="s">
        <v>28</v>
      </c>
      <c r="S3" s="36"/>
      <c r="T3" s="34"/>
    </row>
    <row r="4" spans="1:20" ht="10.5" customHeight="1">
      <c r="A4" s="40"/>
      <c r="B4" s="45"/>
      <c r="C4" s="17" t="s">
        <v>18</v>
      </c>
      <c r="D4" s="28" t="s">
        <v>19</v>
      </c>
      <c r="E4" s="23" t="s">
        <v>28</v>
      </c>
      <c r="F4" s="18" t="s">
        <v>21</v>
      </c>
      <c r="G4" s="16" t="s">
        <v>22</v>
      </c>
      <c r="H4" s="16" t="s">
        <v>21</v>
      </c>
      <c r="I4" s="18" t="s">
        <v>22</v>
      </c>
      <c r="J4" s="2" t="s">
        <v>21</v>
      </c>
      <c r="K4" s="2" t="s">
        <v>22</v>
      </c>
      <c r="L4" s="2" t="s">
        <v>21</v>
      </c>
      <c r="M4" s="2" t="s">
        <v>22</v>
      </c>
      <c r="N4" s="2" t="s">
        <v>21</v>
      </c>
      <c r="O4" s="2" t="s">
        <v>22</v>
      </c>
      <c r="P4" s="2" t="s">
        <v>21</v>
      </c>
      <c r="Q4" s="2" t="s">
        <v>22</v>
      </c>
      <c r="R4" s="2" t="s">
        <v>21</v>
      </c>
      <c r="S4" s="24" t="s">
        <v>22</v>
      </c>
      <c r="T4" s="34"/>
    </row>
    <row r="5" spans="1:22" ht="10.5" customHeight="1">
      <c r="A5" s="41"/>
      <c r="B5" s="3"/>
      <c r="C5" s="3"/>
      <c r="D5" s="3"/>
      <c r="E5" s="3"/>
      <c r="F5" s="3" t="s">
        <v>30</v>
      </c>
      <c r="G5" s="3" t="s">
        <v>2</v>
      </c>
      <c r="H5" s="3" t="s">
        <v>6</v>
      </c>
      <c r="I5" s="3" t="s">
        <v>2</v>
      </c>
      <c r="J5" s="3" t="s">
        <v>7</v>
      </c>
      <c r="K5" s="3" t="s">
        <v>2</v>
      </c>
      <c r="L5" s="3" t="s">
        <v>7</v>
      </c>
      <c r="M5" s="3" t="s">
        <v>2</v>
      </c>
      <c r="N5" s="3" t="s">
        <v>7</v>
      </c>
      <c r="O5" s="3" t="s">
        <v>2</v>
      </c>
      <c r="P5" s="3" t="s">
        <v>7</v>
      </c>
      <c r="Q5" s="3" t="s">
        <v>2</v>
      </c>
      <c r="R5" s="3" t="s">
        <v>7</v>
      </c>
      <c r="S5" s="13" t="s">
        <v>2</v>
      </c>
      <c r="T5" s="4" t="s">
        <v>38</v>
      </c>
      <c r="U5" s="12"/>
      <c r="V5" s="12"/>
    </row>
    <row r="6" spans="1:20" ht="10.5" customHeight="1">
      <c r="A6" s="10" t="s">
        <v>8</v>
      </c>
      <c r="B6" s="7">
        <v>123</v>
      </c>
      <c r="C6" s="5">
        <v>125</v>
      </c>
      <c r="D6" s="5">
        <v>208</v>
      </c>
      <c r="E6" s="5">
        <f>SUM(C6:D6)</f>
        <v>333</v>
      </c>
      <c r="F6" s="7">
        <v>67</v>
      </c>
      <c r="G6" s="7">
        <v>143</v>
      </c>
      <c r="H6" s="7">
        <v>10309</v>
      </c>
      <c r="I6" s="7">
        <v>1546</v>
      </c>
      <c r="J6" s="8">
        <v>80</v>
      </c>
      <c r="K6" s="8">
        <v>3751</v>
      </c>
      <c r="L6" s="8">
        <v>1</v>
      </c>
      <c r="M6" s="8">
        <v>17</v>
      </c>
      <c r="N6" s="8">
        <v>5</v>
      </c>
      <c r="O6" s="1">
        <v>96</v>
      </c>
      <c r="P6" s="8">
        <v>0</v>
      </c>
      <c r="Q6" s="8">
        <v>3</v>
      </c>
      <c r="R6" s="8">
        <f>SUM(J6,L6,N6,P6)</f>
        <v>86</v>
      </c>
      <c r="S6" s="22">
        <f>SUM(K6,M6,O6,Q6)</f>
        <v>3867</v>
      </c>
      <c r="T6" s="26">
        <v>0.699</v>
      </c>
    </row>
    <row r="7" spans="1:20" ht="10.5" customHeight="1">
      <c r="A7" s="11" t="s">
        <v>9</v>
      </c>
      <c r="B7" s="5">
        <v>2827</v>
      </c>
      <c r="C7" s="5">
        <v>1084</v>
      </c>
      <c r="D7" s="5">
        <v>4017</v>
      </c>
      <c r="E7" s="5">
        <f aca="true" t="shared" si="0" ref="E7:E14">SUM(C7:D7)</f>
        <v>5101</v>
      </c>
      <c r="F7" s="5">
        <v>1508</v>
      </c>
      <c r="G7" s="5">
        <v>3405</v>
      </c>
      <c r="H7" s="5">
        <v>226372</v>
      </c>
      <c r="I7" s="5">
        <v>31655</v>
      </c>
      <c r="J7" s="8">
        <v>1558</v>
      </c>
      <c r="K7" s="8">
        <v>67809</v>
      </c>
      <c r="L7" s="8">
        <v>79</v>
      </c>
      <c r="M7" s="8">
        <v>1100</v>
      </c>
      <c r="N7" s="5">
        <v>23</v>
      </c>
      <c r="O7" s="1">
        <v>239</v>
      </c>
      <c r="P7" s="8">
        <v>61</v>
      </c>
      <c r="Q7" s="8">
        <v>954</v>
      </c>
      <c r="R7" s="8">
        <f aca="true" t="shared" si="1" ref="R7:R13">SUM(J7,L7,N7,P7)</f>
        <v>1721</v>
      </c>
      <c r="S7" s="22">
        <f aca="true" t="shared" si="2" ref="S7:S13">SUM(K7,M7,O7,Q7)</f>
        <v>70102</v>
      </c>
      <c r="T7" s="26">
        <v>0.609</v>
      </c>
    </row>
    <row r="8" spans="1:20" ht="10.5" customHeight="1">
      <c r="A8" s="11" t="s">
        <v>10</v>
      </c>
      <c r="B8" s="5">
        <v>7232</v>
      </c>
      <c r="C8" s="5">
        <v>4518</v>
      </c>
      <c r="D8" s="5">
        <v>10370</v>
      </c>
      <c r="E8" s="5">
        <f t="shared" si="0"/>
        <v>14888</v>
      </c>
      <c r="F8" s="5">
        <v>5279</v>
      </c>
      <c r="G8" s="5">
        <v>8252</v>
      </c>
      <c r="H8" s="5">
        <v>924730</v>
      </c>
      <c r="I8" s="5">
        <v>152216</v>
      </c>
      <c r="J8" s="8">
        <v>5693</v>
      </c>
      <c r="K8" s="8">
        <v>250014</v>
      </c>
      <c r="L8" s="8">
        <v>442</v>
      </c>
      <c r="M8" s="8">
        <v>6117</v>
      </c>
      <c r="N8" s="5">
        <v>174</v>
      </c>
      <c r="O8" s="1">
        <v>2274</v>
      </c>
      <c r="P8" s="8">
        <v>221</v>
      </c>
      <c r="Q8" s="8">
        <v>3703</v>
      </c>
      <c r="R8" s="8">
        <f t="shared" si="1"/>
        <v>6530</v>
      </c>
      <c r="S8" s="22">
        <f t="shared" si="2"/>
        <v>262108</v>
      </c>
      <c r="T8" s="26">
        <v>0.903</v>
      </c>
    </row>
    <row r="9" spans="1:20" ht="10.5" customHeight="1">
      <c r="A9" s="11" t="s">
        <v>11</v>
      </c>
      <c r="B9" s="5">
        <v>6007</v>
      </c>
      <c r="C9" s="5">
        <v>3347</v>
      </c>
      <c r="D9" s="5">
        <v>8285</v>
      </c>
      <c r="E9" s="5">
        <f t="shared" si="0"/>
        <v>11632</v>
      </c>
      <c r="F9" s="5">
        <v>4212</v>
      </c>
      <c r="G9" s="5">
        <v>6091</v>
      </c>
      <c r="H9" s="5">
        <v>607214</v>
      </c>
      <c r="I9" s="5">
        <v>89097</v>
      </c>
      <c r="J9" s="8">
        <v>3569</v>
      </c>
      <c r="K9" s="8">
        <v>150824</v>
      </c>
      <c r="L9" s="8">
        <v>389</v>
      </c>
      <c r="M9" s="8">
        <v>5023</v>
      </c>
      <c r="N9" s="5">
        <v>53</v>
      </c>
      <c r="O9" s="8">
        <v>555</v>
      </c>
      <c r="P9" s="8">
        <v>176</v>
      </c>
      <c r="Q9" s="8">
        <v>2157</v>
      </c>
      <c r="R9" s="8">
        <f t="shared" si="1"/>
        <v>4187</v>
      </c>
      <c r="S9" s="22">
        <f t="shared" si="2"/>
        <v>158559</v>
      </c>
      <c r="T9" s="26">
        <v>0.697</v>
      </c>
    </row>
    <row r="10" spans="1:20" ht="10.5" customHeight="1">
      <c r="A10" s="11" t="s">
        <v>12</v>
      </c>
      <c r="B10" s="5">
        <v>1787</v>
      </c>
      <c r="C10" s="5">
        <v>770</v>
      </c>
      <c r="D10" s="5">
        <v>2770</v>
      </c>
      <c r="E10" s="5">
        <f t="shared" si="0"/>
        <v>3540</v>
      </c>
      <c r="F10" s="5">
        <v>1077</v>
      </c>
      <c r="G10" s="5">
        <v>1802</v>
      </c>
      <c r="H10" s="5">
        <v>167558</v>
      </c>
      <c r="I10" s="5">
        <v>20415</v>
      </c>
      <c r="J10" s="8">
        <v>1029</v>
      </c>
      <c r="K10" s="8">
        <v>44004</v>
      </c>
      <c r="L10" s="8">
        <v>119</v>
      </c>
      <c r="M10" s="8">
        <v>1780</v>
      </c>
      <c r="N10" s="8">
        <v>28</v>
      </c>
      <c r="O10" s="8">
        <v>369</v>
      </c>
      <c r="P10" s="8">
        <v>69</v>
      </c>
      <c r="Q10" s="8">
        <v>1277</v>
      </c>
      <c r="R10" s="8">
        <f t="shared" si="1"/>
        <v>1245</v>
      </c>
      <c r="S10" s="22">
        <f t="shared" si="2"/>
        <v>47430</v>
      </c>
      <c r="T10" s="26">
        <v>0.697</v>
      </c>
    </row>
    <row r="11" spans="1:20" ht="10.5" customHeight="1">
      <c r="A11" s="11" t="s">
        <v>13</v>
      </c>
      <c r="B11" s="5">
        <v>4302</v>
      </c>
      <c r="C11" s="5">
        <v>2412</v>
      </c>
      <c r="D11" s="5">
        <v>5934</v>
      </c>
      <c r="E11" s="5">
        <f t="shared" si="0"/>
        <v>8346</v>
      </c>
      <c r="F11" s="5">
        <v>3380</v>
      </c>
      <c r="G11" s="5">
        <v>5643</v>
      </c>
      <c r="H11" s="5">
        <v>505660</v>
      </c>
      <c r="I11" s="5">
        <v>58711</v>
      </c>
      <c r="J11" s="8">
        <v>3358</v>
      </c>
      <c r="K11" s="8">
        <v>147254</v>
      </c>
      <c r="L11" s="8">
        <v>331</v>
      </c>
      <c r="M11" s="8">
        <v>4061</v>
      </c>
      <c r="N11" s="8">
        <v>100</v>
      </c>
      <c r="O11" s="8">
        <v>424</v>
      </c>
      <c r="P11" s="8">
        <v>147</v>
      </c>
      <c r="Q11" s="8">
        <v>2391</v>
      </c>
      <c r="R11" s="8">
        <f t="shared" si="1"/>
        <v>3936</v>
      </c>
      <c r="S11" s="22">
        <f t="shared" si="2"/>
        <v>154130</v>
      </c>
      <c r="T11" s="26">
        <v>0.915</v>
      </c>
    </row>
    <row r="12" spans="1:20" ht="10.5" customHeight="1">
      <c r="A12" s="11" t="s">
        <v>14</v>
      </c>
      <c r="B12" s="5">
        <v>6826</v>
      </c>
      <c r="C12" s="5">
        <v>5544</v>
      </c>
      <c r="D12" s="5">
        <v>12222</v>
      </c>
      <c r="E12" s="5">
        <f t="shared" si="0"/>
        <v>17766</v>
      </c>
      <c r="F12" s="5">
        <v>5583</v>
      </c>
      <c r="G12" s="5">
        <v>9826</v>
      </c>
      <c r="H12" s="5">
        <v>923564</v>
      </c>
      <c r="I12" s="5">
        <v>98772</v>
      </c>
      <c r="J12" s="8">
        <v>5080</v>
      </c>
      <c r="K12" s="8">
        <v>228205</v>
      </c>
      <c r="L12" s="8">
        <v>557</v>
      </c>
      <c r="M12" s="8">
        <v>7722</v>
      </c>
      <c r="N12" s="8">
        <v>37</v>
      </c>
      <c r="O12" s="8">
        <v>286</v>
      </c>
      <c r="P12" s="8">
        <v>385</v>
      </c>
      <c r="Q12" s="8">
        <v>6834</v>
      </c>
      <c r="R12" s="8">
        <f t="shared" si="1"/>
        <v>6059</v>
      </c>
      <c r="S12" s="22">
        <f t="shared" si="2"/>
        <v>243047</v>
      </c>
      <c r="T12" s="26">
        <v>0.888</v>
      </c>
    </row>
    <row r="13" spans="1:20" ht="10.5" customHeight="1">
      <c r="A13" s="11" t="s">
        <v>15</v>
      </c>
      <c r="B13" s="5">
        <v>5041</v>
      </c>
      <c r="C13" s="5">
        <v>2107</v>
      </c>
      <c r="D13" s="5">
        <v>5552</v>
      </c>
      <c r="E13" s="5">
        <f t="shared" si="0"/>
        <v>7659</v>
      </c>
      <c r="F13" s="5">
        <v>3027</v>
      </c>
      <c r="G13" s="5">
        <v>6054</v>
      </c>
      <c r="H13" s="5">
        <v>486638</v>
      </c>
      <c r="I13" s="5">
        <v>48664</v>
      </c>
      <c r="J13" s="8">
        <v>2516</v>
      </c>
      <c r="K13" s="8">
        <v>102978</v>
      </c>
      <c r="L13" s="8">
        <v>276</v>
      </c>
      <c r="M13" s="8">
        <v>4970</v>
      </c>
      <c r="N13" s="8">
        <v>77</v>
      </c>
      <c r="O13" s="8">
        <v>738</v>
      </c>
      <c r="P13" s="8">
        <v>250</v>
      </c>
      <c r="Q13" s="8">
        <v>2502</v>
      </c>
      <c r="R13" s="8">
        <f t="shared" si="1"/>
        <v>3119</v>
      </c>
      <c r="S13" s="22">
        <f t="shared" si="2"/>
        <v>111188</v>
      </c>
      <c r="T13" s="26">
        <v>0.619</v>
      </c>
    </row>
    <row r="14" spans="1:20" ht="10.5" customHeight="1">
      <c r="A14" s="29" t="s">
        <v>1</v>
      </c>
      <c r="B14" s="30">
        <f>SUM(B6:B13)</f>
        <v>34145</v>
      </c>
      <c r="C14" s="30">
        <f>SUM(C6:C13)</f>
        <v>19907</v>
      </c>
      <c r="D14" s="30">
        <f>SUM(D6:D13)</f>
        <v>49358</v>
      </c>
      <c r="E14" s="3">
        <f t="shared" si="0"/>
        <v>69265</v>
      </c>
      <c r="F14" s="30">
        <f>SUM(F6:F13)</f>
        <v>24133</v>
      </c>
      <c r="G14" s="30">
        <v>40216</v>
      </c>
      <c r="H14" s="30">
        <f>SUM(H6,H7,H8,H9,H10,H11,H12,H13)</f>
        <v>3852045</v>
      </c>
      <c r="I14" s="30">
        <f>SUM(I6,I7,I8,I9,I10,I11,I12,I13)</f>
        <v>501076</v>
      </c>
      <c r="J14" s="30">
        <f aca="true" t="shared" si="3" ref="J14:R14">SUM(J6:J13)</f>
        <v>22883</v>
      </c>
      <c r="K14" s="30">
        <f t="shared" si="3"/>
        <v>994839</v>
      </c>
      <c r="L14" s="30">
        <f t="shared" si="3"/>
        <v>2194</v>
      </c>
      <c r="M14" s="30">
        <f t="shared" si="3"/>
        <v>30790</v>
      </c>
      <c r="N14" s="30">
        <f t="shared" si="3"/>
        <v>497</v>
      </c>
      <c r="O14" s="30">
        <f t="shared" si="3"/>
        <v>4981</v>
      </c>
      <c r="P14" s="30">
        <f t="shared" si="3"/>
        <v>1309</v>
      </c>
      <c r="Q14" s="30">
        <f t="shared" si="3"/>
        <v>19821</v>
      </c>
      <c r="R14" s="30">
        <f t="shared" si="3"/>
        <v>26883</v>
      </c>
      <c r="S14" s="31">
        <f>SUM(S6,S7,S8,S9,S10,S11,S12,S13)</f>
        <v>1050431</v>
      </c>
      <c r="T14" s="32">
        <v>0.787</v>
      </c>
    </row>
    <row r="15" spans="1:20" ht="9.75" customHeight="1">
      <c r="A15" s="21" t="s">
        <v>37</v>
      </c>
      <c r="B15" s="8">
        <v>35046</v>
      </c>
      <c r="C15" s="8">
        <v>21011</v>
      </c>
      <c r="D15" s="8">
        <v>52728</v>
      </c>
      <c r="E15" s="5">
        <v>73739</v>
      </c>
      <c r="F15" s="8">
        <v>23510</v>
      </c>
      <c r="G15" s="8">
        <v>34764</v>
      </c>
      <c r="H15" s="8">
        <v>3612732</v>
      </c>
      <c r="I15" s="8">
        <v>765648</v>
      </c>
      <c r="J15" s="8">
        <v>20898</v>
      </c>
      <c r="K15" s="8">
        <v>822180</v>
      </c>
      <c r="L15" s="8">
        <v>2040</v>
      </c>
      <c r="M15" s="8">
        <v>26455</v>
      </c>
      <c r="N15" s="8">
        <v>436</v>
      </c>
      <c r="O15" s="8">
        <v>3360</v>
      </c>
      <c r="P15" s="8">
        <v>1266</v>
      </c>
      <c r="Q15" s="8">
        <v>17383</v>
      </c>
      <c r="R15" s="8">
        <v>24640</v>
      </c>
      <c r="S15" s="22">
        <v>869378</v>
      </c>
      <c r="T15" s="26">
        <v>0.703</v>
      </c>
    </row>
    <row r="16" spans="1:20" ht="10.5" customHeight="1">
      <c r="A16" s="21" t="s">
        <v>35</v>
      </c>
      <c r="B16" s="8">
        <v>35546</v>
      </c>
      <c r="C16" s="8">
        <v>21852</v>
      </c>
      <c r="D16" s="8">
        <v>53221</v>
      </c>
      <c r="E16" s="8">
        <f>SUM(C16:D16)</f>
        <v>75073</v>
      </c>
      <c r="F16" s="8">
        <v>22128</v>
      </c>
      <c r="G16" s="8">
        <v>33472</v>
      </c>
      <c r="H16" s="8">
        <v>3222597</v>
      </c>
      <c r="I16" s="8">
        <v>684822</v>
      </c>
      <c r="J16" s="8">
        <v>19794</v>
      </c>
      <c r="K16" s="8">
        <v>1227479</v>
      </c>
      <c r="L16" s="8">
        <v>1963</v>
      </c>
      <c r="M16" s="8">
        <v>40839</v>
      </c>
      <c r="N16" s="8">
        <v>328</v>
      </c>
      <c r="O16" s="8">
        <v>4477</v>
      </c>
      <c r="P16" s="8">
        <v>1135</v>
      </c>
      <c r="Q16" s="8">
        <v>24181</v>
      </c>
      <c r="R16" s="8">
        <v>23220</v>
      </c>
      <c r="S16" s="22">
        <v>1296976</v>
      </c>
      <c r="T16" s="26">
        <v>0.653</v>
      </c>
    </row>
    <row r="17" spans="1:20" ht="10.5" customHeight="1">
      <c r="A17" s="21" t="s">
        <v>33</v>
      </c>
      <c r="B17" s="8">
        <v>35890</v>
      </c>
      <c r="C17" s="8">
        <v>21909</v>
      </c>
      <c r="D17" s="8">
        <v>56782</v>
      </c>
      <c r="E17" s="8">
        <f>SUM(C17:D17)</f>
        <v>78691</v>
      </c>
      <c r="F17" s="8">
        <v>21754</v>
      </c>
      <c r="G17" s="8">
        <v>28765</v>
      </c>
      <c r="H17" s="8">
        <v>2898132</v>
      </c>
      <c r="I17" s="8">
        <v>538749</v>
      </c>
      <c r="J17" s="8">
        <v>17124</v>
      </c>
      <c r="K17" s="8">
        <v>882224</v>
      </c>
      <c r="L17" s="8">
        <v>1835</v>
      </c>
      <c r="M17" s="8">
        <v>29714</v>
      </c>
      <c r="N17" s="5">
        <v>341</v>
      </c>
      <c r="O17" s="8">
        <v>3794</v>
      </c>
      <c r="P17" s="8">
        <v>1079</v>
      </c>
      <c r="Q17" s="8">
        <v>18925</v>
      </c>
      <c r="R17" s="5">
        <v>20379</v>
      </c>
      <c r="S17" s="22">
        <v>934657</v>
      </c>
      <c r="T17" s="26">
        <v>0.568</v>
      </c>
    </row>
    <row r="18" spans="1:20" ht="10.5" customHeight="1">
      <c r="A18" s="15" t="s">
        <v>32</v>
      </c>
      <c r="B18" s="8">
        <v>37361</v>
      </c>
      <c r="C18" s="8">
        <v>27341</v>
      </c>
      <c r="D18" s="8">
        <v>61882</v>
      </c>
      <c r="E18" s="8">
        <f>SUM(C18:D18)</f>
        <v>89223</v>
      </c>
      <c r="F18" s="8">
        <v>23646</v>
      </c>
      <c r="G18" s="8">
        <v>28433</v>
      </c>
      <c r="H18" s="8">
        <v>2722263</v>
      </c>
      <c r="I18" s="8">
        <v>553722</v>
      </c>
      <c r="J18" s="8">
        <v>15060</v>
      </c>
      <c r="K18" s="8">
        <v>665051</v>
      </c>
      <c r="L18" s="8">
        <v>1819</v>
      </c>
      <c r="M18" s="8">
        <v>23830</v>
      </c>
      <c r="N18" s="5">
        <v>454</v>
      </c>
      <c r="O18" s="8">
        <v>4150</v>
      </c>
      <c r="P18" s="8">
        <v>1200</v>
      </c>
      <c r="Q18" s="8">
        <v>16454</v>
      </c>
      <c r="R18" s="5">
        <v>18533</v>
      </c>
      <c r="S18" s="22">
        <v>709485</v>
      </c>
      <c r="T18" s="26">
        <v>0.496</v>
      </c>
    </row>
    <row r="19" spans="1:20" ht="10.5" customHeight="1">
      <c r="A19" s="14" t="s">
        <v>5</v>
      </c>
      <c r="B19" s="9">
        <v>37980</v>
      </c>
      <c r="C19" s="6" t="s">
        <v>31</v>
      </c>
      <c r="D19" s="6" t="s">
        <v>31</v>
      </c>
      <c r="E19" s="6" t="s">
        <v>31</v>
      </c>
      <c r="F19" s="6">
        <v>24697</v>
      </c>
      <c r="G19" s="6" t="s">
        <v>31</v>
      </c>
      <c r="H19" s="6" t="s">
        <v>31</v>
      </c>
      <c r="I19" s="6" t="s">
        <v>31</v>
      </c>
      <c r="J19" s="9">
        <v>13307</v>
      </c>
      <c r="K19" s="9">
        <v>581656</v>
      </c>
      <c r="L19" s="9">
        <v>1453</v>
      </c>
      <c r="M19" s="9">
        <v>19720</v>
      </c>
      <c r="N19" s="9">
        <v>191</v>
      </c>
      <c r="O19" s="9">
        <v>1911</v>
      </c>
      <c r="P19" s="9">
        <v>834</v>
      </c>
      <c r="Q19" s="9">
        <v>8599</v>
      </c>
      <c r="R19" s="9">
        <f>SUM(J19,L19,N19,P19)</f>
        <v>15785</v>
      </c>
      <c r="S19" s="25">
        <f>SUM(K19,M19,O19,Q19)</f>
        <v>611886</v>
      </c>
      <c r="T19" s="27">
        <v>0.416</v>
      </c>
    </row>
  </sheetData>
  <mergeCells count="13">
    <mergeCell ref="A2:A5"/>
    <mergeCell ref="B1:H1"/>
    <mergeCell ref="B2:B4"/>
    <mergeCell ref="C2:E3"/>
    <mergeCell ref="F2:G3"/>
    <mergeCell ref="H2:I3"/>
    <mergeCell ref="T2:T4"/>
    <mergeCell ref="J3:K3"/>
    <mergeCell ref="L3:M3"/>
    <mergeCell ref="N3:O3"/>
    <mergeCell ref="P3:Q3"/>
    <mergeCell ref="R3:S3"/>
    <mergeCell ref="J2:S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  <colBreaks count="1" manualBreakCount="1">
    <brk id="9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2001-07-26T05:20:36Z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