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6-489F" sheetId="1" r:id="rId1"/>
  </sheets>
  <definedNames>
    <definedName name="_xlnm.Print_Titles" localSheetId="0">'M39-26-489F'!$A:$A</definedName>
  </definedNames>
  <calcPr fullCalcOnLoad="1"/>
</workbook>
</file>

<file path=xl/sharedStrings.xml><?xml version="1.0" encoding="utf-8"?>
<sst xmlns="http://schemas.openxmlformats.org/spreadsheetml/2006/main" count="193" uniqueCount="50">
  <si>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</si>
  <si>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</si>
  <si>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</si>
  <si>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</si>
  <si>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</si>
  <si>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</si>
  <si>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</si>
  <si>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</si>
  <si>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</si>
  <si>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</si>
  <si>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官公吏及文書</t>
  </si>
  <si>
    <t>３７年</t>
  </si>
  <si>
    <t>年末現在</t>
  </si>
  <si>
    <t>第４８９　市町村吏員郡市別</t>
  </si>
  <si>
    <t>高知</t>
  </si>
  <si>
    <t>名誉職</t>
  </si>
  <si>
    <t>助役</t>
  </si>
  <si>
    <t>市参事会員</t>
  </si>
  <si>
    <t>常設委員</t>
  </si>
  <si>
    <t>土木委員</t>
  </si>
  <si>
    <t>学務委員</t>
  </si>
  <si>
    <t>勧業委員</t>
  </si>
  <si>
    <t>衛生委員</t>
  </si>
  <si>
    <t>その他委員</t>
  </si>
  <si>
    <t>収入役</t>
  </si>
  <si>
    <t>書記</t>
  </si>
  <si>
    <t>事務傭</t>
  </si>
  <si>
    <t>技術員</t>
  </si>
  <si>
    <t>掃除吏員</t>
  </si>
  <si>
    <t>区長
（名誉職）</t>
  </si>
  <si>
    <t>区長代理者
（名誉職）</t>
  </si>
  <si>
    <t>給仕</t>
  </si>
  <si>
    <t>小使</t>
  </si>
  <si>
    <t>計</t>
  </si>
  <si>
    <t>×</t>
  </si>
  <si>
    <t>-</t>
  </si>
  <si>
    <t>備考　×印は兼務なり以下３表同し</t>
  </si>
  <si>
    <t>×</t>
  </si>
  <si>
    <t>３８年</t>
  </si>
  <si>
    <t>-</t>
  </si>
  <si>
    <t>書記補</t>
  </si>
  <si>
    <t>×</t>
  </si>
  <si>
    <t>-</t>
  </si>
  <si>
    <t>-</t>
  </si>
  <si>
    <t>有給</t>
  </si>
  <si>
    <t>議員及公民中より選出のもの</t>
  </si>
  <si>
    <t>市町村長</t>
  </si>
  <si>
    <t>其他</t>
  </si>
  <si>
    <t>議員及公民中より選出のもの</t>
  </si>
  <si>
    <t>議員及公民中より選出のもの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</si>
</sst>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3" fillId="0" borderId="1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25" xfId="0" applyNumberFormat="1" applyFont="1" applyBorder="1" applyAlignment="1">
      <alignment horizontal="center" vertical="center" wrapText="1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2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30" xfId="0" applyNumberFormat="1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center" vertical="center" wrapText="1"/>
    </xf>
    <xf numFmtId="176" fontId="1" fillId="0" borderId="33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3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6" width="9.375" style="1" customWidth="1"/>
    <col min="7" max="7" width="10.625" style="1" customWidth="1"/>
    <col min="8" max="8" width="2.375" style="1" customWidth="1"/>
    <col min="9" max="9" width="7.75390625" style="1" customWidth="1"/>
    <col min="10" max="10" width="2.375" style="1" customWidth="1"/>
    <col min="11" max="11" width="8.50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8.25390625" style="1" customWidth="1"/>
    <col min="16" max="16" width="2.375" style="1" customWidth="1"/>
    <col min="17" max="17" width="7.625" style="1" customWidth="1"/>
    <col min="18" max="18" width="2.375" style="1" customWidth="1"/>
    <col min="19" max="19" width="8.625" style="1" customWidth="1"/>
    <col min="20" max="20" width="2.375" style="1" customWidth="1"/>
    <col min="21" max="21" width="7.75390625" style="1" customWidth="1"/>
    <col min="22" max="22" width="2.375" style="1" customWidth="1"/>
    <col min="23" max="23" width="8.50390625" style="1" customWidth="1"/>
    <col min="24" max="24" width="2.375" style="1" customWidth="1"/>
    <col min="25" max="25" width="7.75390625" style="1" customWidth="1"/>
    <col min="26" max="26" width="2.50390625" style="1" customWidth="1"/>
    <col min="27" max="27" width="7.75390625" style="1" customWidth="1"/>
    <col min="28" max="28" width="2.375" style="1" customWidth="1"/>
    <col min="29" max="29" width="7.75390625" style="1" customWidth="1"/>
    <col min="30" max="32" width="9.375" style="1" customWidth="1"/>
    <col min="33" max="33" width="2.25390625" style="1" customWidth="1"/>
    <col min="34" max="34" width="7.75390625" style="1" customWidth="1"/>
    <col min="35" max="36" width="9.375" style="1" customWidth="1"/>
    <col min="37" max="37" width="2.375" style="1" customWidth="1"/>
    <col min="38" max="38" width="7.75390625" style="1" customWidth="1"/>
    <col min="39" max="39" width="9.375" style="1" customWidth="1"/>
    <col min="40" max="40" width="2.375" style="1" customWidth="1"/>
    <col min="41" max="41" width="7.75390625" style="1" customWidth="1"/>
    <col min="42" max="16384" width="9.375" style="1" customWidth="1"/>
  </cols>
  <sheetData>
    <row r="1" spans="1:41" s="2" customFormat="1" ht="12" customHeight="1">
      <c r="A1" s="2" t="s">
        <v>10</v>
      </c>
      <c r="B1" s="37" t="s">
        <v>13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 t="s">
        <v>12</v>
      </c>
      <c r="Q1" s="3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s="4" customFormat="1" ht="10.5" customHeight="1">
      <c r="A2" s="41" t="s">
        <v>9</v>
      </c>
      <c r="B2" s="63" t="s">
        <v>46</v>
      </c>
      <c r="C2" s="65"/>
      <c r="D2" s="63" t="s">
        <v>16</v>
      </c>
      <c r="E2" s="65"/>
      <c r="F2" s="38" t="s">
        <v>17</v>
      </c>
      <c r="G2" s="63" t="s">
        <v>18</v>
      </c>
      <c r="H2" s="64"/>
      <c r="I2" s="64"/>
      <c r="J2" s="64"/>
      <c r="K2" s="64"/>
      <c r="L2" s="64"/>
      <c r="M2" s="64"/>
      <c r="N2" s="64"/>
      <c r="O2" s="64"/>
      <c r="P2" s="64"/>
      <c r="Q2" s="65"/>
      <c r="R2" s="63" t="s">
        <v>18</v>
      </c>
      <c r="S2" s="64"/>
      <c r="T2" s="64"/>
      <c r="U2" s="64"/>
      <c r="V2" s="64"/>
      <c r="W2" s="64"/>
      <c r="X2" s="64"/>
      <c r="Y2" s="65"/>
      <c r="Z2" s="57" t="s">
        <v>24</v>
      </c>
      <c r="AA2" s="53"/>
      <c r="AB2" s="52" t="s">
        <v>25</v>
      </c>
      <c r="AC2" s="53"/>
      <c r="AD2" s="52" t="s">
        <v>40</v>
      </c>
      <c r="AE2" s="52" t="s">
        <v>26</v>
      </c>
      <c r="AF2" s="52" t="s">
        <v>27</v>
      </c>
      <c r="AG2" s="52" t="s">
        <v>28</v>
      </c>
      <c r="AH2" s="53"/>
      <c r="AI2" s="52" t="s">
        <v>29</v>
      </c>
      <c r="AJ2" s="38" t="s">
        <v>30</v>
      </c>
      <c r="AK2" s="52" t="s">
        <v>31</v>
      </c>
      <c r="AL2" s="53"/>
      <c r="AM2" s="38" t="s">
        <v>32</v>
      </c>
      <c r="AN2" s="52" t="s">
        <v>33</v>
      </c>
      <c r="AO2" s="54"/>
    </row>
    <row r="3" spans="1:41" s="3" customFormat="1" ht="10.5" customHeight="1">
      <c r="A3" s="42"/>
      <c r="B3" s="44" t="s">
        <v>15</v>
      </c>
      <c r="C3" s="45" t="s">
        <v>44</v>
      </c>
      <c r="D3" s="44" t="s">
        <v>15</v>
      </c>
      <c r="E3" s="45" t="s">
        <v>44</v>
      </c>
      <c r="F3" s="39"/>
      <c r="G3" s="60" t="s">
        <v>19</v>
      </c>
      <c r="H3" s="61"/>
      <c r="I3" s="62"/>
      <c r="J3" s="60" t="s">
        <v>20</v>
      </c>
      <c r="K3" s="61"/>
      <c r="L3" s="61"/>
      <c r="M3" s="62"/>
      <c r="N3" s="60" t="s">
        <v>21</v>
      </c>
      <c r="O3" s="61"/>
      <c r="P3" s="61"/>
      <c r="Q3" s="62"/>
      <c r="R3" s="60" t="s">
        <v>22</v>
      </c>
      <c r="S3" s="61"/>
      <c r="T3" s="61"/>
      <c r="U3" s="62"/>
      <c r="V3" s="60" t="s">
        <v>23</v>
      </c>
      <c r="W3" s="61"/>
      <c r="X3" s="61"/>
      <c r="Y3" s="62"/>
      <c r="Z3" s="58"/>
      <c r="AA3" s="49"/>
      <c r="AB3" s="48"/>
      <c r="AC3" s="49"/>
      <c r="AD3" s="48"/>
      <c r="AE3" s="48"/>
      <c r="AF3" s="48"/>
      <c r="AG3" s="48"/>
      <c r="AH3" s="49"/>
      <c r="AI3" s="48"/>
      <c r="AJ3" s="39"/>
      <c r="AK3" s="48"/>
      <c r="AL3" s="49"/>
      <c r="AM3" s="39"/>
      <c r="AN3" s="48"/>
      <c r="AO3" s="55"/>
    </row>
    <row r="4" spans="1:41" ht="10.5" customHeight="1">
      <c r="A4" s="42"/>
      <c r="B4" s="39"/>
      <c r="C4" s="46"/>
      <c r="D4" s="39"/>
      <c r="E4" s="46"/>
      <c r="F4" s="39"/>
      <c r="G4" s="39" t="s">
        <v>45</v>
      </c>
      <c r="H4" s="48" t="s">
        <v>47</v>
      </c>
      <c r="I4" s="49"/>
      <c r="J4" s="48" t="s">
        <v>48</v>
      </c>
      <c r="K4" s="49"/>
      <c r="L4" s="48" t="s">
        <v>47</v>
      </c>
      <c r="M4" s="49"/>
      <c r="N4" s="48" t="s">
        <v>48</v>
      </c>
      <c r="O4" s="49"/>
      <c r="P4" s="48" t="s">
        <v>47</v>
      </c>
      <c r="Q4" s="49"/>
      <c r="R4" s="48" t="s">
        <v>49</v>
      </c>
      <c r="S4" s="49"/>
      <c r="T4" s="48" t="s">
        <v>47</v>
      </c>
      <c r="U4" s="49"/>
      <c r="V4" s="48" t="s">
        <v>48</v>
      </c>
      <c r="W4" s="49"/>
      <c r="X4" s="48" t="s">
        <v>47</v>
      </c>
      <c r="Y4" s="49"/>
      <c r="Z4" s="58"/>
      <c r="AA4" s="49"/>
      <c r="AB4" s="48"/>
      <c r="AC4" s="49"/>
      <c r="AD4" s="48"/>
      <c r="AE4" s="48"/>
      <c r="AF4" s="48"/>
      <c r="AG4" s="48"/>
      <c r="AH4" s="49"/>
      <c r="AI4" s="48"/>
      <c r="AJ4" s="39"/>
      <c r="AK4" s="48"/>
      <c r="AL4" s="49"/>
      <c r="AM4" s="39"/>
      <c r="AN4" s="48"/>
      <c r="AO4" s="55"/>
    </row>
    <row r="5" spans="1:41" ht="10.5" customHeight="1">
      <c r="A5" s="43"/>
      <c r="B5" s="40"/>
      <c r="C5" s="47"/>
      <c r="D5" s="40"/>
      <c r="E5" s="47"/>
      <c r="F5" s="40"/>
      <c r="G5" s="40"/>
      <c r="H5" s="50"/>
      <c r="I5" s="51"/>
      <c r="J5" s="50"/>
      <c r="K5" s="51"/>
      <c r="L5" s="50"/>
      <c r="M5" s="51"/>
      <c r="N5" s="50"/>
      <c r="O5" s="51"/>
      <c r="P5" s="50"/>
      <c r="Q5" s="51"/>
      <c r="R5" s="50"/>
      <c r="S5" s="51"/>
      <c r="T5" s="50"/>
      <c r="U5" s="51"/>
      <c r="V5" s="50"/>
      <c r="W5" s="51"/>
      <c r="X5" s="50"/>
      <c r="Y5" s="51"/>
      <c r="Z5" s="59"/>
      <c r="AA5" s="51"/>
      <c r="AB5" s="50"/>
      <c r="AC5" s="51"/>
      <c r="AD5" s="50"/>
      <c r="AE5" s="50"/>
      <c r="AF5" s="50"/>
      <c r="AG5" s="50"/>
      <c r="AH5" s="51"/>
      <c r="AI5" s="50"/>
      <c r="AJ5" s="40"/>
      <c r="AK5" s="50"/>
      <c r="AL5" s="51"/>
      <c r="AM5" s="40"/>
      <c r="AN5" s="50"/>
      <c r="AO5" s="56"/>
    </row>
    <row r="6" spans="1:41" ht="10.5" customHeight="1">
      <c r="A6" s="68" t="s">
        <v>14</v>
      </c>
      <c r="B6" s="8" t="s">
        <v>8</v>
      </c>
      <c r="C6" s="12">
        <v>1</v>
      </c>
      <c r="D6" s="8" t="s">
        <v>8</v>
      </c>
      <c r="E6" s="12">
        <v>1</v>
      </c>
      <c r="F6" s="8">
        <v>6</v>
      </c>
      <c r="G6" s="8" t="s">
        <v>8</v>
      </c>
      <c r="H6" s="9"/>
      <c r="I6" s="7" t="s">
        <v>8</v>
      </c>
      <c r="J6" s="9"/>
      <c r="K6" s="7">
        <v>2</v>
      </c>
      <c r="L6" s="9"/>
      <c r="M6" s="7">
        <v>2</v>
      </c>
      <c r="N6" s="9"/>
      <c r="O6" s="7">
        <v>4</v>
      </c>
      <c r="P6" s="9"/>
      <c r="Q6" s="7" t="s">
        <v>35</v>
      </c>
      <c r="R6" s="9"/>
      <c r="S6" s="7">
        <v>8</v>
      </c>
      <c r="T6" s="9"/>
      <c r="U6" s="7">
        <v>1</v>
      </c>
      <c r="V6" s="9"/>
      <c r="W6" s="7">
        <v>8</v>
      </c>
      <c r="X6" s="9"/>
      <c r="Y6" s="7" t="s">
        <v>35</v>
      </c>
      <c r="Z6" s="9"/>
      <c r="AA6" s="7">
        <v>1</v>
      </c>
      <c r="AB6" s="9"/>
      <c r="AC6" s="7">
        <v>20</v>
      </c>
      <c r="AD6" s="7">
        <v>15</v>
      </c>
      <c r="AE6" s="8" t="s">
        <v>35</v>
      </c>
      <c r="AF6" s="8">
        <v>1</v>
      </c>
      <c r="AG6" s="9"/>
      <c r="AH6" s="7">
        <v>5</v>
      </c>
      <c r="AI6" s="8" t="s">
        <v>35</v>
      </c>
      <c r="AJ6" s="8" t="s">
        <v>35</v>
      </c>
      <c r="AK6" s="13"/>
      <c r="AL6" s="7">
        <v>2</v>
      </c>
      <c r="AM6" s="8">
        <v>13</v>
      </c>
      <c r="AN6" s="9"/>
      <c r="AO6" s="14">
        <f>SUM(B6:AM6)</f>
        <v>90</v>
      </c>
    </row>
    <row r="7" spans="1:41" ht="10.5" customHeight="1">
      <c r="A7" s="66"/>
      <c r="B7" s="8"/>
      <c r="C7" s="12"/>
      <c r="D7" s="8"/>
      <c r="E7" s="12"/>
      <c r="F7" s="8"/>
      <c r="G7" s="8"/>
      <c r="H7" s="9"/>
      <c r="I7" s="7"/>
      <c r="J7" s="9" t="s">
        <v>34</v>
      </c>
      <c r="K7" s="7">
        <v>1</v>
      </c>
      <c r="L7" s="9"/>
      <c r="M7" s="7"/>
      <c r="N7" s="9" t="s">
        <v>34</v>
      </c>
      <c r="O7" s="7">
        <v>1</v>
      </c>
      <c r="P7" s="9"/>
      <c r="Q7" s="7"/>
      <c r="R7" s="9" t="s">
        <v>34</v>
      </c>
      <c r="S7" s="7">
        <v>1</v>
      </c>
      <c r="T7" s="9"/>
      <c r="U7" s="7"/>
      <c r="V7" s="9" t="s">
        <v>34</v>
      </c>
      <c r="W7" s="7">
        <v>1</v>
      </c>
      <c r="X7" s="9"/>
      <c r="Y7" s="7"/>
      <c r="Z7" s="9"/>
      <c r="AA7" s="7"/>
      <c r="AB7" s="9"/>
      <c r="AC7" s="7"/>
      <c r="AD7" s="7"/>
      <c r="AE7" s="8"/>
      <c r="AF7" s="8"/>
      <c r="AG7" s="9" t="s">
        <v>41</v>
      </c>
      <c r="AH7" s="7">
        <v>1</v>
      </c>
      <c r="AI7" s="8"/>
      <c r="AJ7" s="8"/>
      <c r="AK7" s="9"/>
      <c r="AL7" s="7"/>
      <c r="AM7" s="8"/>
      <c r="AN7" s="9" t="s">
        <v>34</v>
      </c>
      <c r="AO7" s="14">
        <f aca="true" t="shared" si="0" ref="AO7:AO20">SUM(B7:AM7)</f>
        <v>5</v>
      </c>
    </row>
    <row r="8" spans="1:41" ht="10.5" customHeight="1">
      <c r="A8" s="66" t="s">
        <v>1</v>
      </c>
      <c r="B8" s="8">
        <v>8</v>
      </c>
      <c r="C8" s="12">
        <v>13</v>
      </c>
      <c r="D8" s="8">
        <v>16</v>
      </c>
      <c r="E8" s="12">
        <v>11</v>
      </c>
      <c r="F8" s="8" t="s">
        <v>8</v>
      </c>
      <c r="G8" s="8">
        <v>18</v>
      </c>
      <c r="H8" s="9"/>
      <c r="I8" s="7" t="s">
        <v>8</v>
      </c>
      <c r="J8" s="9"/>
      <c r="K8" s="7">
        <v>78</v>
      </c>
      <c r="L8" s="9"/>
      <c r="M8" s="7">
        <v>13</v>
      </c>
      <c r="N8" s="9"/>
      <c r="O8" s="7">
        <v>9</v>
      </c>
      <c r="P8" s="9"/>
      <c r="Q8" s="7" t="s">
        <v>8</v>
      </c>
      <c r="R8" s="9"/>
      <c r="S8" s="7">
        <v>5</v>
      </c>
      <c r="T8" s="9"/>
      <c r="U8" s="7" t="s">
        <v>8</v>
      </c>
      <c r="V8" s="9"/>
      <c r="W8" s="7">
        <v>31</v>
      </c>
      <c r="X8" s="9"/>
      <c r="Y8" s="7" t="s">
        <v>8</v>
      </c>
      <c r="Z8" s="9"/>
      <c r="AA8" s="7">
        <v>25</v>
      </c>
      <c r="AB8" s="9"/>
      <c r="AC8" s="7">
        <v>30</v>
      </c>
      <c r="AD8" s="7" t="s">
        <v>35</v>
      </c>
      <c r="AE8" s="8">
        <v>2</v>
      </c>
      <c r="AF8" s="8" t="s">
        <v>8</v>
      </c>
      <c r="AG8" s="9"/>
      <c r="AH8" s="7" t="s">
        <v>8</v>
      </c>
      <c r="AI8" s="8">
        <v>42</v>
      </c>
      <c r="AJ8" s="8">
        <v>36</v>
      </c>
      <c r="AK8" s="9"/>
      <c r="AL8" s="7" t="s">
        <v>8</v>
      </c>
      <c r="AM8" s="8">
        <v>39</v>
      </c>
      <c r="AN8" s="9"/>
      <c r="AO8" s="14">
        <f t="shared" si="0"/>
        <v>376</v>
      </c>
    </row>
    <row r="9" spans="1:41" ht="10.5" customHeight="1">
      <c r="A9" s="66"/>
      <c r="B9" s="8"/>
      <c r="C9" s="12"/>
      <c r="D9" s="8"/>
      <c r="E9" s="12"/>
      <c r="F9" s="8"/>
      <c r="G9" s="8"/>
      <c r="H9" s="9"/>
      <c r="I9" s="7"/>
      <c r="J9" s="9"/>
      <c r="K9" s="7"/>
      <c r="L9" s="9" t="s">
        <v>34</v>
      </c>
      <c r="M9" s="7">
        <v>9</v>
      </c>
      <c r="N9" s="9"/>
      <c r="O9" s="7"/>
      <c r="P9" s="9"/>
      <c r="Q9" s="7"/>
      <c r="R9" s="9"/>
      <c r="S9" s="7"/>
      <c r="T9" s="9"/>
      <c r="U9" s="7"/>
      <c r="V9" s="9"/>
      <c r="W9" s="7"/>
      <c r="X9" s="9"/>
      <c r="Y9" s="7"/>
      <c r="Z9" s="9"/>
      <c r="AA9" s="7"/>
      <c r="AB9" s="9"/>
      <c r="AC9" s="7"/>
      <c r="AD9" s="7"/>
      <c r="AE9" s="8"/>
      <c r="AF9" s="8"/>
      <c r="AG9" s="9"/>
      <c r="AH9" s="7"/>
      <c r="AI9" s="8"/>
      <c r="AJ9" s="8"/>
      <c r="AK9" s="9"/>
      <c r="AL9" s="7"/>
      <c r="AM9" s="8"/>
      <c r="AN9" s="9" t="s">
        <v>34</v>
      </c>
      <c r="AO9" s="14">
        <f t="shared" si="0"/>
        <v>9</v>
      </c>
    </row>
    <row r="10" spans="1:41" ht="10.5" customHeight="1">
      <c r="A10" s="66" t="s">
        <v>2</v>
      </c>
      <c r="B10" s="8">
        <v>22</v>
      </c>
      <c r="C10" s="12">
        <v>6</v>
      </c>
      <c r="D10" s="8">
        <v>15</v>
      </c>
      <c r="E10" s="12">
        <v>18</v>
      </c>
      <c r="F10" s="8" t="s">
        <v>8</v>
      </c>
      <c r="G10" s="8" t="s">
        <v>8</v>
      </c>
      <c r="H10" s="9"/>
      <c r="I10" s="7" t="s">
        <v>8</v>
      </c>
      <c r="J10" s="9"/>
      <c r="K10" s="7">
        <v>79</v>
      </c>
      <c r="L10" s="9"/>
      <c r="M10" s="7">
        <v>23</v>
      </c>
      <c r="N10" s="9"/>
      <c r="O10" s="7">
        <v>1</v>
      </c>
      <c r="P10" s="9"/>
      <c r="Q10" s="7" t="s">
        <v>8</v>
      </c>
      <c r="R10" s="9"/>
      <c r="S10" s="7" t="s">
        <v>8</v>
      </c>
      <c r="T10" s="9"/>
      <c r="U10" s="7" t="s">
        <v>8</v>
      </c>
      <c r="V10" s="9"/>
      <c r="W10" s="7">
        <v>3</v>
      </c>
      <c r="X10" s="9"/>
      <c r="Y10" s="7" t="s">
        <v>8</v>
      </c>
      <c r="Z10" s="9"/>
      <c r="AA10" s="7">
        <v>27</v>
      </c>
      <c r="AB10" s="9"/>
      <c r="AC10" s="7">
        <v>29</v>
      </c>
      <c r="AD10" s="7" t="s">
        <v>35</v>
      </c>
      <c r="AE10" s="8" t="s">
        <v>8</v>
      </c>
      <c r="AF10" s="8" t="s">
        <v>8</v>
      </c>
      <c r="AG10" s="9"/>
      <c r="AH10" s="7" t="s">
        <v>8</v>
      </c>
      <c r="AI10" s="8">
        <v>3</v>
      </c>
      <c r="AJ10" s="8" t="s">
        <v>8</v>
      </c>
      <c r="AK10" s="9"/>
      <c r="AL10" s="7"/>
      <c r="AM10" s="8">
        <v>40</v>
      </c>
      <c r="AN10" s="9"/>
      <c r="AO10" s="14">
        <f t="shared" si="0"/>
        <v>266</v>
      </c>
    </row>
    <row r="11" spans="1:41" ht="10.5" customHeight="1">
      <c r="A11" s="66"/>
      <c r="B11" s="8"/>
      <c r="C11" s="12"/>
      <c r="D11" s="8"/>
      <c r="E11" s="12"/>
      <c r="F11" s="8"/>
      <c r="G11" s="8"/>
      <c r="H11" s="9"/>
      <c r="I11" s="7"/>
      <c r="J11" s="9"/>
      <c r="K11" s="7"/>
      <c r="L11" s="9"/>
      <c r="M11" s="7"/>
      <c r="N11" s="9"/>
      <c r="O11" s="7"/>
      <c r="P11" s="9"/>
      <c r="Q11" s="7"/>
      <c r="R11" s="9"/>
      <c r="S11" s="7"/>
      <c r="T11" s="9"/>
      <c r="U11" s="7"/>
      <c r="V11" s="9"/>
      <c r="W11" s="7"/>
      <c r="X11" s="9"/>
      <c r="Y11" s="7"/>
      <c r="Z11" s="9"/>
      <c r="AA11" s="7"/>
      <c r="AB11" s="9"/>
      <c r="AC11" s="7"/>
      <c r="AD11" s="7"/>
      <c r="AE11" s="8"/>
      <c r="AF11" s="8"/>
      <c r="AG11" s="9"/>
      <c r="AH11" s="7"/>
      <c r="AI11" s="8"/>
      <c r="AJ11" s="8"/>
      <c r="AK11" s="9" t="s">
        <v>41</v>
      </c>
      <c r="AL11" s="7">
        <v>1</v>
      </c>
      <c r="AM11" s="8"/>
      <c r="AN11" s="9" t="s">
        <v>34</v>
      </c>
      <c r="AO11" s="14">
        <f>SUM(AL11)</f>
        <v>1</v>
      </c>
    </row>
    <row r="12" spans="1:41" ht="10.5" customHeight="1">
      <c r="A12" s="66" t="s">
        <v>3</v>
      </c>
      <c r="B12" s="8">
        <v>15</v>
      </c>
      <c r="C12" s="12">
        <v>9</v>
      </c>
      <c r="D12" s="8">
        <v>17</v>
      </c>
      <c r="E12" s="12">
        <v>19</v>
      </c>
      <c r="F12" s="8" t="s">
        <v>8</v>
      </c>
      <c r="G12" s="8">
        <v>24</v>
      </c>
      <c r="H12" s="9"/>
      <c r="I12" s="7" t="s">
        <v>35</v>
      </c>
      <c r="J12" s="9"/>
      <c r="K12" s="7">
        <v>42</v>
      </c>
      <c r="L12" s="9"/>
      <c r="M12" s="7">
        <v>26</v>
      </c>
      <c r="N12" s="9"/>
      <c r="O12" s="7">
        <v>4</v>
      </c>
      <c r="P12" s="9"/>
      <c r="Q12" s="7" t="s">
        <v>8</v>
      </c>
      <c r="R12" s="9"/>
      <c r="S12" s="7">
        <v>2</v>
      </c>
      <c r="T12" s="9"/>
      <c r="U12" s="7" t="s">
        <v>8</v>
      </c>
      <c r="V12" s="9"/>
      <c r="W12" s="7">
        <v>8</v>
      </c>
      <c r="X12" s="9"/>
      <c r="Y12" s="7" t="s">
        <v>8</v>
      </c>
      <c r="Z12" s="9"/>
      <c r="AA12" s="7">
        <v>23</v>
      </c>
      <c r="AB12" s="9"/>
      <c r="AC12" s="7">
        <v>18</v>
      </c>
      <c r="AD12" s="7" t="s">
        <v>35</v>
      </c>
      <c r="AE12" s="8">
        <v>1</v>
      </c>
      <c r="AF12" s="8" t="s">
        <v>8</v>
      </c>
      <c r="AG12" s="9"/>
      <c r="AH12" s="7" t="s">
        <v>8</v>
      </c>
      <c r="AI12" s="8">
        <v>83</v>
      </c>
      <c r="AJ12" s="8">
        <v>83</v>
      </c>
      <c r="AK12" s="9"/>
      <c r="AL12" s="7" t="s">
        <v>8</v>
      </c>
      <c r="AM12" s="8">
        <v>40</v>
      </c>
      <c r="AN12" s="9"/>
      <c r="AO12" s="14">
        <f t="shared" si="0"/>
        <v>414</v>
      </c>
    </row>
    <row r="13" spans="1:41" ht="10.5" customHeight="1">
      <c r="A13" s="66"/>
      <c r="B13" s="8"/>
      <c r="C13" s="12"/>
      <c r="D13" s="8"/>
      <c r="E13" s="12"/>
      <c r="F13" s="8"/>
      <c r="G13" s="8"/>
      <c r="H13" s="9"/>
      <c r="I13" s="7"/>
      <c r="J13" s="9"/>
      <c r="K13" s="7"/>
      <c r="L13" s="9"/>
      <c r="M13" s="7"/>
      <c r="N13" s="9"/>
      <c r="O13" s="7"/>
      <c r="P13" s="9"/>
      <c r="Q13" s="7"/>
      <c r="R13" s="9"/>
      <c r="S13" s="7"/>
      <c r="T13" s="9"/>
      <c r="U13" s="7"/>
      <c r="V13" s="9"/>
      <c r="W13" s="7"/>
      <c r="X13" s="9"/>
      <c r="Y13" s="7"/>
      <c r="Z13" s="9" t="s">
        <v>34</v>
      </c>
      <c r="AA13" s="7">
        <v>1</v>
      </c>
      <c r="AB13" s="9"/>
      <c r="AC13" s="7"/>
      <c r="AD13" s="7"/>
      <c r="AE13" s="8"/>
      <c r="AF13" s="8"/>
      <c r="AG13" s="9"/>
      <c r="AH13" s="7"/>
      <c r="AI13" s="8"/>
      <c r="AJ13" s="8"/>
      <c r="AK13" s="9"/>
      <c r="AL13" s="7"/>
      <c r="AM13" s="8"/>
      <c r="AN13" s="9" t="s">
        <v>34</v>
      </c>
      <c r="AO13" s="14">
        <f t="shared" si="0"/>
        <v>1</v>
      </c>
    </row>
    <row r="14" spans="1:41" ht="10.5" customHeight="1">
      <c r="A14" s="66" t="s">
        <v>4</v>
      </c>
      <c r="B14" s="8">
        <v>15</v>
      </c>
      <c r="C14" s="12">
        <v>4</v>
      </c>
      <c r="D14" s="8">
        <v>14</v>
      </c>
      <c r="E14" s="12">
        <v>11</v>
      </c>
      <c r="F14" s="8" t="s">
        <v>8</v>
      </c>
      <c r="G14" s="8">
        <v>43</v>
      </c>
      <c r="H14" s="9"/>
      <c r="I14" s="7">
        <v>1</v>
      </c>
      <c r="J14" s="9"/>
      <c r="K14" s="7">
        <v>71</v>
      </c>
      <c r="L14" s="9"/>
      <c r="M14" s="7">
        <v>5</v>
      </c>
      <c r="N14" s="9"/>
      <c r="O14" s="7">
        <v>27</v>
      </c>
      <c r="P14" s="9"/>
      <c r="Q14" s="7" t="s">
        <v>8</v>
      </c>
      <c r="R14" s="9"/>
      <c r="S14" s="7">
        <v>2</v>
      </c>
      <c r="T14" s="9"/>
      <c r="U14" s="7" t="s">
        <v>8</v>
      </c>
      <c r="V14" s="9"/>
      <c r="W14" s="7" t="s">
        <v>8</v>
      </c>
      <c r="X14" s="9"/>
      <c r="Y14" s="7" t="s">
        <v>8</v>
      </c>
      <c r="Z14" s="9"/>
      <c r="AA14" s="7">
        <v>18</v>
      </c>
      <c r="AB14" s="9"/>
      <c r="AC14" s="7">
        <v>21</v>
      </c>
      <c r="AD14" s="7" t="s">
        <v>35</v>
      </c>
      <c r="AE14" s="8">
        <v>1</v>
      </c>
      <c r="AF14" s="8" t="s">
        <v>8</v>
      </c>
      <c r="AG14" s="9"/>
      <c r="AH14" s="7" t="s">
        <v>8</v>
      </c>
      <c r="AI14" s="8">
        <v>57</v>
      </c>
      <c r="AJ14" s="8">
        <v>56</v>
      </c>
      <c r="AK14" s="9"/>
      <c r="AL14" s="7" t="s">
        <v>8</v>
      </c>
      <c r="AM14" s="8">
        <v>37</v>
      </c>
      <c r="AN14" s="9"/>
      <c r="AO14" s="14">
        <f t="shared" si="0"/>
        <v>383</v>
      </c>
    </row>
    <row r="15" spans="1:41" ht="10.5" customHeight="1">
      <c r="A15" s="66"/>
      <c r="B15" s="8"/>
      <c r="C15" s="12"/>
      <c r="D15" s="8"/>
      <c r="E15" s="12"/>
      <c r="F15" s="8"/>
      <c r="G15" s="8"/>
      <c r="H15" s="9"/>
      <c r="I15" s="7"/>
      <c r="J15" s="9" t="s">
        <v>34</v>
      </c>
      <c r="K15" s="7">
        <v>1</v>
      </c>
      <c r="L15" s="9"/>
      <c r="M15" s="7"/>
      <c r="N15" s="9" t="s">
        <v>34</v>
      </c>
      <c r="O15" s="7">
        <v>7</v>
      </c>
      <c r="P15" s="9"/>
      <c r="Q15" s="7"/>
      <c r="R15" s="9"/>
      <c r="S15" s="7"/>
      <c r="T15" s="9"/>
      <c r="U15" s="7"/>
      <c r="V15" s="9"/>
      <c r="W15" s="7"/>
      <c r="X15" s="9"/>
      <c r="Y15" s="7"/>
      <c r="Z15" s="9" t="s">
        <v>34</v>
      </c>
      <c r="AA15" s="7">
        <v>1</v>
      </c>
      <c r="AB15" s="9"/>
      <c r="AC15" s="7"/>
      <c r="AD15" s="7"/>
      <c r="AE15" s="8"/>
      <c r="AF15" s="8"/>
      <c r="AG15" s="9"/>
      <c r="AH15" s="7"/>
      <c r="AI15" s="8"/>
      <c r="AJ15" s="8"/>
      <c r="AK15" s="9"/>
      <c r="AL15" s="7"/>
      <c r="AM15" s="8"/>
      <c r="AN15" s="9" t="s">
        <v>34</v>
      </c>
      <c r="AO15" s="14">
        <f>SUM(K15,O15,AA15)</f>
        <v>9</v>
      </c>
    </row>
    <row r="16" spans="1:41" ht="10.5" customHeight="1">
      <c r="A16" s="66" t="s">
        <v>5</v>
      </c>
      <c r="B16" s="8">
        <v>16</v>
      </c>
      <c r="C16" s="12">
        <v>10</v>
      </c>
      <c r="D16" s="8">
        <v>17</v>
      </c>
      <c r="E16" s="12">
        <v>19</v>
      </c>
      <c r="F16" s="8" t="s">
        <v>8</v>
      </c>
      <c r="G16" s="8">
        <v>4</v>
      </c>
      <c r="H16" s="9"/>
      <c r="I16" s="7" t="s">
        <v>8</v>
      </c>
      <c r="J16" s="9"/>
      <c r="K16" s="7">
        <v>27</v>
      </c>
      <c r="L16" s="9"/>
      <c r="M16" s="7">
        <v>31</v>
      </c>
      <c r="N16" s="9"/>
      <c r="O16" s="7">
        <v>52</v>
      </c>
      <c r="P16" s="9"/>
      <c r="Q16" s="7" t="s">
        <v>8</v>
      </c>
      <c r="R16" s="9"/>
      <c r="S16" s="7" t="s">
        <v>8</v>
      </c>
      <c r="T16" s="9"/>
      <c r="U16" s="7" t="s">
        <v>8</v>
      </c>
      <c r="V16" s="9"/>
      <c r="W16" s="7" t="s">
        <v>8</v>
      </c>
      <c r="X16" s="9"/>
      <c r="Y16" s="7" t="s">
        <v>8</v>
      </c>
      <c r="Z16" s="9"/>
      <c r="AA16" s="7">
        <v>21</v>
      </c>
      <c r="AB16" s="9"/>
      <c r="AC16" s="7">
        <v>19</v>
      </c>
      <c r="AD16" s="7" t="s">
        <v>35</v>
      </c>
      <c r="AE16" s="8" t="s">
        <v>35</v>
      </c>
      <c r="AF16" s="8" t="s">
        <v>8</v>
      </c>
      <c r="AG16" s="9"/>
      <c r="AH16" s="7" t="s">
        <v>8</v>
      </c>
      <c r="AI16" s="8">
        <v>109</v>
      </c>
      <c r="AJ16" s="8">
        <v>109</v>
      </c>
      <c r="AK16" s="9"/>
      <c r="AL16" s="7" t="s">
        <v>8</v>
      </c>
      <c r="AM16" s="8">
        <v>32</v>
      </c>
      <c r="AN16" s="9"/>
      <c r="AO16" s="14">
        <f t="shared" si="0"/>
        <v>466</v>
      </c>
    </row>
    <row r="17" spans="1:41" ht="10.5" customHeight="1">
      <c r="A17" s="66"/>
      <c r="B17" s="8"/>
      <c r="C17" s="12"/>
      <c r="D17" s="8"/>
      <c r="E17" s="12"/>
      <c r="F17" s="8"/>
      <c r="G17" s="8"/>
      <c r="H17" s="9"/>
      <c r="I17" s="7"/>
      <c r="J17" s="9" t="s">
        <v>34</v>
      </c>
      <c r="K17" s="7">
        <v>2</v>
      </c>
      <c r="L17" s="9"/>
      <c r="M17" s="7"/>
      <c r="N17" s="9" t="s">
        <v>34</v>
      </c>
      <c r="O17" s="7">
        <v>1</v>
      </c>
      <c r="P17" s="9"/>
      <c r="Q17" s="7"/>
      <c r="R17" s="9"/>
      <c r="S17" s="7"/>
      <c r="T17" s="9"/>
      <c r="U17" s="7"/>
      <c r="V17" s="9"/>
      <c r="W17" s="7"/>
      <c r="X17" s="9"/>
      <c r="Y17" s="7"/>
      <c r="Z17" s="9" t="s">
        <v>34</v>
      </c>
      <c r="AA17" s="7">
        <v>5</v>
      </c>
      <c r="AB17" s="9" t="s">
        <v>34</v>
      </c>
      <c r="AC17" s="7">
        <v>10</v>
      </c>
      <c r="AD17" s="7"/>
      <c r="AE17" s="8"/>
      <c r="AF17" s="8"/>
      <c r="AG17" s="9"/>
      <c r="AH17" s="7"/>
      <c r="AI17" s="8"/>
      <c r="AJ17" s="8"/>
      <c r="AK17" s="9"/>
      <c r="AL17" s="7"/>
      <c r="AM17" s="8"/>
      <c r="AN17" s="9" t="s">
        <v>34</v>
      </c>
      <c r="AO17" s="14">
        <f t="shared" si="0"/>
        <v>18</v>
      </c>
    </row>
    <row r="18" spans="1:41" ht="10.5" customHeight="1">
      <c r="A18" s="66" t="s">
        <v>6</v>
      </c>
      <c r="B18" s="8">
        <v>20</v>
      </c>
      <c r="C18" s="12">
        <v>17</v>
      </c>
      <c r="D18" s="8">
        <v>19</v>
      </c>
      <c r="E18" s="12">
        <v>31</v>
      </c>
      <c r="F18" s="8" t="s">
        <v>8</v>
      </c>
      <c r="G18" s="8">
        <v>9</v>
      </c>
      <c r="H18" s="9"/>
      <c r="I18" s="7" t="s">
        <v>35</v>
      </c>
      <c r="J18" s="9"/>
      <c r="K18" s="7">
        <v>85</v>
      </c>
      <c r="L18" s="9"/>
      <c r="M18" s="7">
        <v>91</v>
      </c>
      <c r="N18" s="9"/>
      <c r="O18" s="7">
        <v>5</v>
      </c>
      <c r="P18" s="9"/>
      <c r="Q18" s="7" t="s">
        <v>35</v>
      </c>
      <c r="R18" s="9"/>
      <c r="S18" s="7">
        <v>3</v>
      </c>
      <c r="T18" s="9"/>
      <c r="U18" s="7" t="s">
        <v>35</v>
      </c>
      <c r="V18" s="9"/>
      <c r="W18" s="7" t="s">
        <v>8</v>
      </c>
      <c r="X18" s="9"/>
      <c r="Y18" s="7" t="s">
        <v>8</v>
      </c>
      <c r="Z18" s="9"/>
      <c r="AA18" s="7">
        <v>35</v>
      </c>
      <c r="AB18" s="9"/>
      <c r="AC18" s="7">
        <v>51</v>
      </c>
      <c r="AD18" s="7" t="s">
        <v>35</v>
      </c>
      <c r="AE18" s="8">
        <v>1</v>
      </c>
      <c r="AF18" s="8" t="s">
        <v>8</v>
      </c>
      <c r="AG18" s="9"/>
      <c r="AH18" s="7">
        <v>1</v>
      </c>
      <c r="AI18" s="8">
        <v>63</v>
      </c>
      <c r="AJ18" s="8">
        <v>41</v>
      </c>
      <c r="AK18" s="9"/>
      <c r="AL18" s="7">
        <v>2</v>
      </c>
      <c r="AM18" s="8">
        <v>53</v>
      </c>
      <c r="AN18" s="9"/>
      <c r="AO18" s="14">
        <f t="shared" si="0"/>
        <v>527</v>
      </c>
    </row>
    <row r="19" spans="1:41" ht="10.5" customHeight="1">
      <c r="A19" s="66"/>
      <c r="B19" s="8"/>
      <c r="C19" s="12"/>
      <c r="D19" s="8"/>
      <c r="E19" s="12"/>
      <c r="F19" s="8"/>
      <c r="G19" s="8"/>
      <c r="H19" s="9"/>
      <c r="I19" s="7"/>
      <c r="J19" s="9"/>
      <c r="K19" s="7"/>
      <c r="L19" s="9"/>
      <c r="M19" s="7"/>
      <c r="N19" s="9" t="s">
        <v>34</v>
      </c>
      <c r="O19" s="7">
        <v>1</v>
      </c>
      <c r="P19" s="9"/>
      <c r="Q19" s="7"/>
      <c r="R19" s="9"/>
      <c r="S19" s="7"/>
      <c r="T19" s="9"/>
      <c r="U19" s="7"/>
      <c r="V19" s="9"/>
      <c r="W19" s="7"/>
      <c r="X19" s="9"/>
      <c r="Y19" s="7"/>
      <c r="Z19" s="9" t="s">
        <v>34</v>
      </c>
      <c r="AA19" s="7">
        <v>3</v>
      </c>
      <c r="AB19" s="9"/>
      <c r="AC19" s="7"/>
      <c r="AD19" s="7"/>
      <c r="AE19" s="8"/>
      <c r="AF19" s="8"/>
      <c r="AG19" s="9"/>
      <c r="AH19" s="7"/>
      <c r="AI19" s="8"/>
      <c r="AJ19" s="8"/>
      <c r="AK19" s="9"/>
      <c r="AL19" s="7"/>
      <c r="AM19" s="8"/>
      <c r="AN19" s="9" t="s">
        <v>34</v>
      </c>
      <c r="AO19" s="14">
        <f t="shared" si="0"/>
        <v>4</v>
      </c>
    </row>
    <row r="20" spans="1:41" ht="10.5" customHeight="1">
      <c r="A20" s="66" t="s">
        <v>7</v>
      </c>
      <c r="B20" s="8">
        <v>10</v>
      </c>
      <c r="C20" s="12">
        <v>26</v>
      </c>
      <c r="D20" s="8">
        <v>16</v>
      </c>
      <c r="E20" s="15">
        <v>19</v>
      </c>
      <c r="F20" s="8" t="s">
        <v>8</v>
      </c>
      <c r="G20" s="8">
        <v>1</v>
      </c>
      <c r="H20" s="16"/>
      <c r="I20" s="7" t="s">
        <v>8</v>
      </c>
      <c r="J20" s="9"/>
      <c r="K20" s="7">
        <v>4</v>
      </c>
      <c r="L20" s="9"/>
      <c r="M20" s="7" t="s">
        <v>8</v>
      </c>
      <c r="N20" s="9"/>
      <c r="O20" s="7">
        <v>3</v>
      </c>
      <c r="P20" s="9"/>
      <c r="Q20" s="7" t="s">
        <v>8</v>
      </c>
      <c r="R20" s="9"/>
      <c r="S20" s="7" t="s">
        <v>8</v>
      </c>
      <c r="T20" s="9"/>
      <c r="U20" s="7" t="s">
        <v>8</v>
      </c>
      <c r="V20" s="9"/>
      <c r="W20" s="7" t="s">
        <v>8</v>
      </c>
      <c r="X20" s="9"/>
      <c r="Y20" s="7" t="s">
        <v>8</v>
      </c>
      <c r="Z20" s="9"/>
      <c r="AA20" s="7">
        <v>36</v>
      </c>
      <c r="AB20" s="9"/>
      <c r="AC20" s="7">
        <v>43</v>
      </c>
      <c r="AD20" s="7" t="s">
        <v>35</v>
      </c>
      <c r="AE20" s="8" t="s">
        <v>8</v>
      </c>
      <c r="AF20" s="8" t="s">
        <v>8</v>
      </c>
      <c r="AG20" s="9"/>
      <c r="AH20" s="7" t="s">
        <v>8</v>
      </c>
      <c r="AI20" s="8">
        <v>145</v>
      </c>
      <c r="AJ20" s="8">
        <v>124</v>
      </c>
      <c r="AK20" s="9"/>
      <c r="AL20" s="7">
        <v>2</v>
      </c>
      <c r="AM20" s="8">
        <v>45</v>
      </c>
      <c r="AN20" s="9"/>
      <c r="AO20" s="14">
        <f t="shared" si="0"/>
        <v>474</v>
      </c>
    </row>
    <row r="21" spans="1:41" ht="10.5" customHeight="1">
      <c r="A21" s="67"/>
      <c r="B21" s="8"/>
      <c r="C21" s="12"/>
      <c r="D21" s="8"/>
      <c r="E21" s="15"/>
      <c r="F21" s="8"/>
      <c r="G21" s="8"/>
      <c r="H21" s="16"/>
      <c r="I21" s="7"/>
      <c r="J21" s="9"/>
      <c r="K21" s="7"/>
      <c r="L21" s="9"/>
      <c r="M21" s="7"/>
      <c r="N21" s="9"/>
      <c r="O21" s="7"/>
      <c r="P21" s="9"/>
      <c r="Q21" s="7"/>
      <c r="R21" s="9"/>
      <c r="S21" s="7"/>
      <c r="T21" s="9"/>
      <c r="U21" s="7"/>
      <c r="V21" s="9"/>
      <c r="W21" s="7"/>
      <c r="X21" s="9"/>
      <c r="Y21" s="7"/>
      <c r="Z21" s="9"/>
      <c r="AA21" s="7"/>
      <c r="AB21" s="9"/>
      <c r="AC21" s="7"/>
      <c r="AD21" s="7"/>
      <c r="AE21" s="8"/>
      <c r="AF21" s="8"/>
      <c r="AG21" s="9"/>
      <c r="AH21" s="7"/>
      <c r="AI21" s="8"/>
      <c r="AJ21" s="8"/>
      <c r="AK21" s="9"/>
      <c r="AL21" s="7"/>
      <c r="AM21" s="8"/>
      <c r="AN21" s="9"/>
      <c r="AO21" s="14"/>
    </row>
    <row r="22" spans="1:41" ht="10.5" customHeight="1">
      <c r="A22" s="68" t="s">
        <v>0</v>
      </c>
      <c r="B22" s="17">
        <f>SUM(B8:B20)</f>
        <v>106</v>
      </c>
      <c r="C22" s="18">
        <f>SUM(C6:C20)</f>
        <v>86</v>
      </c>
      <c r="D22" s="17">
        <f>SUM(D8:D20)</f>
        <v>114</v>
      </c>
      <c r="E22" s="17">
        <f>SUM(E6:E20)</f>
        <v>129</v>
      </c>
      <c r="F22" s="17">
        <f>SUM(F6:F20)</f>
        <v>6</v>
      </c>
      <c r="G22" s="17">
        <f>SUM(G8:G20)</f>
        <v>99</v>
      </c>
      <c r="H22" s="19"/>
      <c r="I22" s="18">
        <f>SUM(I8:I20)</f>
        <v>1</v>
      </c>
      <c r="J22" s="20"/>
      <c r="K22" s="18">
        <f>SUM(K6,K8,K10:K12,K14,K16,K18,K20)</f>
        <v>388</v>
      </c>
      <c r="L22" s="20"/>
      <c r="M22" s="18">
        <f>SUM(M6,M8,M10:M12,M14:M16,M18:M20)</f>
        <v>191</v>
      </c>
      <c r="N22" s="20"/>
      <c r="O22" s="18">
        <f>SUM(O6,O8,O10:O12,O14,O16,O18,O20)</f>
        <v>105</v>
      </c>
      <c r="P22" s="20"/>
      <c r="Q22" s="10" t="s">
        <v>35</v>
      </c>
      <c r="R22" s="20"/>
      <c r="S22" s="18">
        <f>SUM(S6,S8,S12,S14,S18)</f>
        <v>20</v>
      </c>
      <c r="T22" s="20"/>
      <c r="U22" s="18">
        <f>SUM(U6)</f>
        <v>1</v>
      </c>
      <c r="V22" s="20"/>
      <c r="W22" s="18">
        <f>SUM(W6,W8,W10:W12)</f>
        <v>50</v>
      </c>
      <c r="X22" s="20"/>
      <c r="Y22" s="10" t="s">
        <v>39</v>
      </c>
      <c r="Z22" s="20"/>
      <c r="AA22" s="18">
        <f>SUM(AA6,AA8,AA10,AA12,AA14,AA16,AA18,AA20)</f>
        <v>186</v>
      </c>
      <c r="AB22" s="20"/>
      <c r="AC22" s="18">
        <f>SUM(AC6,AC8,AC10:AC12,AC14:AC16,AC18,AC20)</f>
        <v>231</v>
      </c>
      <c r="AD22" s="18">
        <f>SUM(AD6)</f>
        <v>15</v>
      </c>
      <c r="AE22" s="17">
        <f>SUM(AE6,AE8,AE10:AE12,AE14:AE16,AE18,AE20)</f>
        <v>5</v>
      </c>
      <c r="AF22" s="17">
        <f>SUM(AF6)</f>
        <v>1</v>
      </c>
      <c r="AG22" s="20"/>
      <c r="AH22" s="18">
        <f>SUM(AH6,AH18)</f>
        <v>6</v>
      </c>
      <c r="AI22" s="17">
        <f>SUM(AI6,AI8,AI10:AI12,AI14:AI16,AI18,AI20)</f>
        <v>502</v>
      </c>
      <c r="AJ22" s="17">
        <f>SUM(AJ8,AJ12,AJ14,AJ16,AJ18,AJ20)</f>
        <v>449</v>
      </c>
      <c r="AK22" s="20"/>
      <c r="AL22" s="18">
        <f>SUM(AL6,AL18,AL20)</f>
        <v>6</v>
      </c>
      <c r="AM22" s="17">
        <f>SUM(AM6,AM8,AM10:AM12,AM14:AM16,AM18,AM20)</f>
        <v>299</v>
      </c>
      <c r="AN22" s="20"/>
      <c r="AO22" s="21">
        <f>SUM(AO6,AO8,AO10,AO12,AO14,AO16,AO18,AO20)</f>
        <v>2996</v>
      </c>
    </row>
    <row r="23" spans="1:41" ht="10.5" customHeight="1">
      <c r="A23" s="67"/>
      <c r="B23" s="22"/>
      <c r="C23" s="23"/>
      <c r="D23" s="22"/>
      <c r="E23" s="22"/>
      <c r="F23" s="22"/>
      <c r="G23" s="22"/>
      <c r="H23" s="24"/>
      <c r="I23" s="23"/>
      <c r="J23" s="25" t="s">
        <v>34</v>
      </c>
      <c r="K23" s="23">
        <f>SUM(K7,K15,K17)</f>
        <v>4</v>
      </c>
      <c r="L23" s="25" t="s">
        <v>34</v>
      </c>
      <c r="M23" s="23">
        <f>SUM(M7,M9,M13)</f>
        <v>9</v>
      </c>
      <c r="N23" s="25" t="s">
        <v>34</v>
      </c>
      <c r="O23" s="6">
        <f>SUM(O7,O15,O17,O19)</f>
        <v>10</v>
      </c>
      <c r="P23" s="25"/>
      <c r="Q23" s="6"/>
      <c r="R23" s="25" t="s">
        <v>34</v>
      </c>
      <c r="S23" s="23">
        <f>SUM(S7)</f>
        <v>1</v>
      </c>
      <c r="T23" s="25"/>
      <c r="U23" s="23"/>
      <c r="V23" s="25" t="s">
        <v>34</v>
      </c>
      <c r="W23" s="23">
        <f>SUM(W7)</f>
        <v>1</v>
      </c>
      <c r="X23" s="25"/>
      <c r="Y23" s="23"/>
      <c r="Z23" s="25" t="s">
        <v>34</v>
      </c>
      <c r="AA23" s="23">
        <f>SUM(AA13,AA15,AA17,AA19)</f>
        <v>10</v>
      </c>
      <c r="AB23" s="25" t="s">
        <v>34</v>
      </c>
      <c r="AC23" s="23">
        <f>SUM(AC17)</f>
        <v>10</v>
      </c>
      <c r="AD23" s="23"/>
      <c r="AE23" s="22"/>
      <c r="AF23" s="22"/>
      <c r="AG23" s="26" t="s">
        <v>41</v>
      </c>
      <c r="AH23" s="23">
        <f>SUM(AH7)</f>
        <v>1</v>
      </c>
      <c r="AI23" s="22"/>
      <c r="AJ23" s="22"/>
      <c r="AK23" s="26" t="s">
        <v>41</v>
      </c>
      <c r="AL23" s="23">
        <f>SUM(AL11)</f>
        <v>1</v>
      </c>
      <c r="AM23" s="22"/>
      <c r="AN23" s="9" t="s">
        <v>34</v>
      </c>
      <c r="AO23" s="27">
        <f>SUM(AO7,AO9,AO11,AO13,AO15,AO17,AO19)</f>
        <v>47</v>
      </c>
    </row>
    <row r="24" spans="1:41" ht="10.5" customHeight="1">
      <c r="A24" s="68" t="s">
        <v>38</v>
      </c>
      <c r="B24" s="17">
        <v>110</v>
      </c>
      <c r="C24" s="18">
        <v>85</v>
      </c>
      <c r="D24" s="17">
        <v>101</v>
      </c>
      <c r="E24" s="17">
        <v>135</v>
      </c>
      <c r="F24" s="17">
        <v>6</v>
      </c>
      <c r="G24" s="17">
        <v>97</v>
      </c>
      <c r="H24" s="19"/>
      <c r="I24" s="18">
        <v>10</v>
      </c>
      <c r="J24" s="13"/>
      <c r="K24" s="18">
        <v>405</v>
      </c>
      <c r="L24" s="13"/>
      <c r="M24" s="18">
        <v>203</v>
      </c>
      <c r="N24" s="13"/>
      <c r="O24" s="10">
        <v>116</v>
      </c>
      <c r="P24" s="13"/>
      <c r="Q24" s="10">
        <v>3</v>
      </c>
      <c r="R24" s="13"/>
      <c r="S24" s="18">
        <v>89</v>
      </c>
      <c r="T24" s="13"/>
      <c r="U24" s="18">
        <v>1</v>
      </c>
      <c r="V24" s="13"/>
      <c r="W24" s="18">
        <v>57</v>
      </c>
      <c r="X24" s="13"/>
      <c r="Y24" s="18"/>
      <c r="Z24" s="13"/>
      <c r="AA24" s="18">
        <v>186</v>
      </c>
      <c r="AB24" s="13"/>
      <c r="AC24" s="18">
        <v>219</v>
      </c>
      <c r="AD24" s="10" t="s">
        <v>42</v>
      </c>
      <c r="AE24" s="17">
        <v>22</v>
      </c>
      <c r="AF24" s="17">
        <v>1</v>
      </c>
      <c r="AG24" s="20"/>
      <c r="AH24" s="18">
        <v>1</v>
      </c>
      <c r="AI24" s="17">
        <v>526</v>
      </c>
      <c r="AJ24" s="17">
        <v>500</v>
      </c>
      <c r="AK24" s="20"/>
      <c r="AL24" s="18">
        <v>4</v>
      </c>
      <c r="AM24" s="17">
        <v>321</v>
      </c>
      <c r="AN24" s="20"/>
      <c r="AO24" s="21">
        <v>3203</v>
      </c>
    </row>
    <row r="25" spans="1:41" ht="10.5" customHeight="1">
      <c r="A25" s="66"/>
      <c r="B25" s="15"/>
      <c r="C25" s="28"/>
      <c r="D25" s="15"/>
      <c r="E25" s="15"/>
      <c r="F25" s="15"/>
      <c r="G25" s="15"/>
      <c r="H25" s="12"/>
      <c r="I25" s="28"/>
      <c r="J25" s="9" t="s">
        <v>37</v>
      </c>
      <c r="K25" s="28">
        <v>6</v>
      </c>
      <c r="L25" s="9" t="s">
        <v>37</v>
      </c>
      <c r="M25" s="28">
        <v>11</v>
      </c>
      <c r="N25" s="9" t="s">
        <v>37</v>
      </c>
      <c r="O25" s="7">
        <v>2</v>
      </c>
      <c r="P25" s="9" t="s">
        <v>37</v>
      </c>
      <c r="Q25" s="7">
        <v>1</v>
      </c>
      <c r="R25" s="9" t="s">
        <v>37</v>
      </c>
      <c r="S25" s="28">
        <v>2</v>
      </c>
      <c r="T25" s="9" t="s">
        <v>37</v>
      </c>
      <c r="U25" s="28">
        <v>1</v>
      </c>
      <c r="V25" s="9" t="s">
        <v>37</v>
      </c>
      <c r="W25" s="28">
        <v>1</v>
      </c>
      <c r="X25" s="9" t="s">
        <v>37</v>
      </c>
      <c r="Y25" s="28">
        <v>1</v>
      </c>
      <c r="Z25" s="9" t="s">
        <v>37</v>
      </c>
      <c r="AA25" s="28">
        <v>11</v>
      </c>
      <c r="AB25" s="9" t="s">
        <v>37</v>
      </c>
      <c r="AC25" s="28">
        <v>11</v>
      </c>
      <c r="AD25" s="7"/>
      <c r="AE25" s="15"/>
      <c r="AF25" s="15"/>
      <c r="AG25" s="29"/>
      <c r="AH25" s="28"/>
      <c r="AI25" s="15"/>
      <c r="AJ25" s="15"/>
      <c r="AK25" s="29"/>
      <c r="AL25" s="28"/>
      <c r="AM25" s="15"/>
      <c r="AN25" s="9" t="s">
        <v>34</v>
      </c>
      <c r="AO25" s="30">
        <v>47</v>
      </c>
    </row>
    <row r="26" spans="1:41" ht="10.5" customHeight="1">
      <c r="A26" s="69" t="s">
        <v>11</v>
      </c>
      <c r="B26" s="15">
        <v>102</v>
      </c>
      <c r="C26" s="15">
        <v>92</v>
      </c>
      <c r="D26" s="15">
        <v>111</v>
      </c>
      <c r="E26" s="15">
        <v>122</v>
      </c>
      <c r="F26" s="15">
        <v>6</v>
      </c>
      <c r="G26" s="15">
        <v>69</v>
      </c>
      <c r="H26" s="12"/>
      <c r="I26" s="28">
        <v>1</v>
      </c>
      <c r="J26" s="29"/>
      <c r="K26" s="28">
        <v>330</v>
      </c>
      <c r="L26" s="29"/>
      <c r="M26" s="28">
        <v>189</v>
      </c>
      <c r="N26" s="29"/>
      <c r="O26" s="28">
        <v>105</v>
      </c>
      <c r="P26" s="29"/>
      <c r="Q26" s="28">
        <v>1</v>
      </c>
      <c r="R26" s="29"/>
      <c r="S26" s="28">
        <v>16</v>
      </c>
      <c r="T26" s="29"/>
      <c r="U26" s="28"/>
      <c r="V26" s="29"/>
      <c r="W26" s="28">
        <v>105</v>
      </c>
      <c r="X26" s="29"/>
      <c r="Y26" s="28"/>
      <c r="Z26" s="29"/>
      <c r="AA26" s="28">
        <v>184</v>
      </c>
      <c r="AB26" s="29"/>
      <c r="AC26" s="28">
        <v>227</v>
      </c>
      <c r="AD26" s="7" t="s">
        <v>43</v>
      </c>
      <c r="AE26" s="15">
        <v>20</v>
      </c>
      <c r="AF26" s="8" t="s">
        <v>8</v>
      </c>
      <c r="AG26" s="9"/>
      <c r="AH26" s="28">
        <v>6</v>
      </c>
      <c r="AI26" s="15">
        <v>499</v>
      </c>
      <c r="AJ26" s="15">
        <v>476</v>
      </c>
      <c r="AK26" s="29"/>
      <c r="AL26" s="28">
        <v>1</v>
      </c>
      <c r="AM26" s="15">
        <v>311</v>
      </c>
      <c r="AN26" s="29"/>
      <c r="AO26" s="30">
        <v>2973</v>
      </c>
    </row>
    <row r="27" spans="1:41" ht="10.5" customHeight="1">
      <c r="A27" s="70"/>
      <c r="B27" s="31"/>
      <c r="C27" s="31"/>
      <c r="D27" s="31"/>
      <c r="E27" s="31"/>
      <c r="F27" s="31"/>
      <c r="G27" s="31"/>
      <c r="H27" s="32" t="s">
        <v>34</v>
      </c>
      <c r="I27" s="33">
        <v>1</v>
      </c>
      <c r="J27" s="32"/>
      <c r="K27" s="32"/>
      <c r="L27" s="34" t="s">
        <v>34</v>
      </c>
      <c r="M27" s="32">
        <v>2</v>
      </c>
      <c r="N27" s="34" t="s">
        <v>34</v>
      </c>
      <c r="O27" s="32">
        <v>3</v>
      </c>
      <c r="P27" s="34" t="s">
        <v>34</v>
      </c>
      <c r="Q27" s="33">
        <v>2</v>
      </c>
      <c r="R27" s="34" t="s">
        <v>34</v>
      </c>
      <c r="S27" s="32">
        <v>2</v>
      </c>
      <c r="T27" s="34" t="s">
        <v>34</v>
      </c>
      <c r="U27" s="32">
        <v>1</v>
      </c>
      <c r="V27" s="34" t="s">
        <v>34</v>
      </c>
      <c r="W27" s="32">
        <v>1</v>
      </c>
      <c r="X27" s="34" t="s">
        <v>34</v>
      </c>
      <c r="Y27" s="33">
        <v>1</v>
      </c>
      <c r="Z27" s="34" t="s">
        <v>34</v>
      </c>
      <c r="AA27" s="32">
        <v>10</v>
      </c>
      <c r="AB27" s="34" t="s">
        <v>34</v>
      </c>
      <c r="AC27" s="32">
        <v>14</v>
      </c>
      <c r="AD27" s="11"/>
      <c r="AE27" s="31"/>
      <c r="AF27" s="32"/>
      <c r="AG27" s="34" t="s">
        <v>34</v>
      </c>
      <c r="AH27" s="32">
        <v>1</v>
      </c>
      <c r="AI27" s="31"/>
      <c r="AJ27" s="31"/>
      <c r="AK27" s="35"/>
      <c r="AL27" s="33"/>
      <c r="AM27" s="31"/>
      <c r="AN27" s="34" t="s">
        <v>34</v>
      </c>
      <c r="AO27" s="36">
        <v>38</v>
      </c>
    </row>
    <row r="28" ht="10.5" customHeight="1">
      <c r="B28" s="1" t="s">
        <v>36</v>
      </c>
    </row>
  </sheetData>
  <mergeCells count="49">
    <mergeCell ref="A14:A15"/>
    <mergeCell ref="A16:A17"/>
    <mergeCell ref="AD2:AD5"/>
    <mergeCell ref="AK2:AL5"/>
    <mergeCell ref="A10:A11"/>
    <mergeCell ref="A12:A13"/>
    <mergeCell ref="A6:A7"/>
    <mergeCell ref="A8:A9"/>
    <mergeCell ref="B2:C2"/>
    <mergeCell ref="D2:E2"/>
    <mergeCell ref="A18:A19"/>
    <mergeCell ref="A20:A21"/>
    <mergeCell ref="A22:A23"/>
    <mergeCell ref="A26:A27"/>
    <mergeCell ref="A24:A25"/>
    <mergeCell ref="Z2:AA5"/>
    <mergeCell ref="H4:I5"/>
    <mergeCell ref="G3:I3"/>
    <mergeCell ref="J3:M3"/>
    <mergeCell ref="N3:Q3"/>
    <mergeCell ref="R3:U3"/>
    <mergeCell ref="X4:Y5"/>
    <mergeCell ref="V3:Y3"/>
    <mergeCell ref="G2:Q2"/>
    <mergeCell ref="R2:Y2"/>
    <mergeCell ref="AB2:AC5"/>
    <mergeCell ref="AG2:AH5"/>
    <mergeCell ref="AN2:AO5"/>
    <mergeCell ref="AE2:AE5"/>
    <mergeCell ref="AF2:AF5"/>
    <mergeCell ref="AI2:AI5"/>
    <mergeCell ref="AJ2:AJ5"/>
    <mergeCell ref="R4:S5"/>
    <mergeCell ref="V4:W5"/>
    <mergeCell ref="N4:O5"/>
    <mergeCell ref="J4:K5"/>
    <mergeCell ref="L4:M5"/>
    <mergeCell ref="P4:Q5"/>
    <mergeCell ref="T4:U5"/>
    <mergeCell ref="B1:O1"/>
    <mergeCell ref="P1:Q1"/>
    <mergeCell ref="AM2:AM5"/>
    <mergeCell ref="A2:A5"/>
    <mergeCell ref="B3:B5"/>
    <mergeCell ref="C3:C5"/>
    <mergeCell ref="D3:D5"/>
    <mergeCell ref="G4:G5"/>
    <mergeCell ref="F2:F5"/>
    <mergeCell ref="E3:E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2" manualBreakCount="2">
    <brk id="17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2001-11-08T05:53:37Z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