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tabRatio="598" activeTab="0"/>
  </bookViews>
  <sheets>
    <sheet name="M39-21-431F" sheetId="1" r:id="rId1"/>
  </sheets>
  <definedNames>
    <definedName name="_xlnm.Print_Titles" localSheetId="0">'M39-21-431F'!$A:$D,'M39-21-431F'!$2:$4</definedName>
  </definedNames>
  <calcPr fullCalcOnLoad="1"/>
</workbook>
</file>

<file path=xl/sharedStrings.xml><?xml version="1.0" encoding="utf-8"?>
<sst xmlns="http://schemas.openxmlformats.org/spreadsheetml/2006/main" count="968" uniqueCount="94">
  <si>
    <t>司法</t>
  </si>
  <si>
    <t>計</t>
  </si>
  <si>
    <t>計</t>
  </si>
  <si>
    <t>罪状</t>
  </si>
  <si>
    <t>男</t>
  </si>
  <si>
    <t>処刑者</t>
  </si>
  <si>
    <t>死刑</t>
  </si>
  <si>
    <t>徒刑</t>
  </si>
  <si>
    <t>有期</t>
  </si>
  <si>
    <t>重</t>
  </si>
  <si>
    <t>軽</t>
  </si>
  <si>
    <t>無期</t>
  </si>
  <si>
    <t>懲役</t>
  </si>
  <si>
    <t>禁錮</t>
  </si>
  <si>
    <t>罰金</t>
  </si>
  <si>
    <t>拘留</t>
  </si>
  <si>
    <t>科料</t>
  </si>
  <si>
    <t>無罪</t>
  </si>
  <si>
    <t>管轄違</t>
  </si>
  <si>
    <t>免訴</t>
  </si>
  <si>
    <t>予審判事に
送付す</t>
  </si>
  <si>
    <t>懲治場留置</t>
  </si>
  <si>
    <t>合計</t>
  </si>
  <si>
    <t>人の住所を侵す罪</t>
  </si>
  <si>
    <t>官の封印を破棄する罪</t>
  </si>
  <si>
    <t>女</t>
  </si>
  <si>
    <t>-</t>
  </si>
  <si>
    <t>信用を害する罪</t>
  </si>
  <si>
    <t>貨幣を偽造する罪</t>
  </si>
  <si>
    <t>官の文書を偽造する罪</t>
  </si>
  <si>
    <t>私印私書を偽造する罪</t>
  </si>
  <si>
    <t>偽証の罪</t>
  </si>
  <si>
    <t>-</t>
  </si>
  <si>
    <t>計</t>
  </si>
  <si>
    <t>風俗を害する罪</t>
  </si>
  <si>
    <t>賭博</t>
  </si>
  <si>
    <t>身体に対する罪</t>
  </si>
  <si>
    <t>謀殺未遂</t>
  </si>
  <si>
    <t>故殺</t>
  </si>
  <si>
    <t>同未遂</t>
  </si>
  <si>
    <t>謀殺故殺の罪</t>
  </si>
  <si>
    <t>堕胎の罪</t>
  </si>
  <si>
    <t>姦通</t>
  </si>
  <si>
    <t>重婚</t>
  </si>
  <si>
    <t>官吏の職務を行ふを妨害する罪</t>
  </si>
  <si>
    <t>囚徒逃去の罪及罪人を蔵匿する罪</t>
  </si>
  <si>
    <t>-</t>
  </si>
  <si>
    <t>財産に対する罪</t>
  </si>
  <si>
    <t>窃盗の罪</t>
  </si>
  <si>
    <t>強盗の罪</t>
  </si>
  <si>
    <t>強盗</t>
  </si>
  <si>
    <t>遺失物埋蔵物に関する罪</t>
  </si>
  <si>
    <t>詐偽取財の罪及受寄財物に
関する罪</t>
  </si>
  <si>
    <t>贓物に関する罪</t>
  </si>
  <si>
    <t>火を放ち人の居住したる
家屋を焼毀す</t>
  </si>
  <si>
    <t>放火失火の罪</t>
  </si>
  <si>
    <t>失火</t>
  </si>
  <si>
    <t>３７年</t>
  </si>
  <si>
    <t>３６年</t>
  </si>
  <si>
    <t>３５年</t>
  </si>
  <si>
    <t>３４年</t>
  </si>
  <si>
    <t>第４３１　重軽罪犯者</t>
  </si>
  <si>
    <t>-</t>
  </si>
  <si>
    <t>３８年</t>
  </si>
  <si>
    <t>静謐を
害する罪</t>
  </si>
  <si>
    <t>官印を盗用する罪</t>
  </si>
  <si>
    <t>印紙再貼用</t>
  </si>
  <si>
    <t>官の文書を毀棄する罪</t>
  </si>
  <si>
    <t>身分を詐称する罪</t>
  </si>
  <si>
    <t>健康を害する罪</t>
  </si>
  <si>
    <t>殴打創傷の罪</t>
  </si>
  <si>
    <t>過失殺傷の罪</t>
  </si>
  <si>
    <t>猥褻姦淫重婚の罪</t>
  </si>
  <si>
    <t>私為医業</t>
  </si>
  <si>
    <t>殴打創傷</t>
  </si>
  <si>
    <t>祖父母、父母に対する罪</t>
  </si>
  <si>
    <t>強盗人を殺傷す</t>
  </si>
  <si>
    <t>恐喝取財</t>
  </si>
  <si>
    <t>拐帯</t>
  </si>
  <si>
    <t>冒認</t>
  </si>
  <si>
    <t>家屋物品を毀壊し及動植物を害する罪</t>
  </si>
  <si>
    <t>徴兵募兵故なく徴集の期に後る</t>
  </si>
  <si>
    <t>軍人軍属の罪</t>
  </si>
  <si>
    <t>総計</t>
  </si>
  <si>
    <t>３９年</t>
  </si>
  <si>
    <t>附加刑の執行を遁るヽ罪</t>
  </si>
  <si>
    <t>公然猥褻の所業を為し又は風俗を害する冊子図書及其他猥褻の物品を公然陳列し或は販売す</t>
  </si>
  <si>
    <t>人を殴打創傷し因て死に致す</t>
  </si>
  <si>
    <t>過失に因て人を創傷す</t>
  </si>
  <si>
    <t>過失に因て人を死に致す</t>
  </si>
  <si>
    <t>１２歳以上の婦女を強姦す</t>
  </si>
  <si>
    <t>尊属親に対する其他の罪</t>
  </si>
  <si>
    <t>火を放て人の住居せさる
家屋及其他の建造物を
焼毀す</t>
  </si>
  <si>
    <t>帰休兵或は予備後備の軍籍にある者召集の期に後る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</si>
</sst>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
    <numFmt numFmtId="178" formatCode="###,###,##0.00"/>
    <numFmt numFmtId="179" formatCode="0.00_);[Red]\(0.0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32">
    <border>
      <left/>
      <right/>
      <top/>
      <bottom/>
      <diagonal/>
    </border>
    <border>
      <left style="hair"/>
      <right style="hair"/>
      <top>
        <color indexed="63"/>
      </top>
      <bottom>
        <color indexed="63"/>
      </bottom>
    </border>
    <border>
      <left style="hair"/>
      <right style="hair"/>
      <top>
        <color indexed="63"/>
      </top>
      <bottom style="thin"/>
    </border>
    <border>
      <left style="hair"/>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style="hair"/>
      <right style="hair"/>
      <top>
        <color indexed="63"/>
      </top>
      <bottom style="hair"/>
    </border>
    <border>
      <left style="hair"/>
      <right style="thin"/>
      <top>
        <color indexed="63"/>
      </top>
      <bottom>
        <color indexed="63"/>
      </bottom>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color indexed="63"/>
      </left>
      <right style="hair"/>
      <top style="hair"/>
      <bottom style="hair"/>
    </border>
    <border>
      <left style="hair"/>
      <right style="thin"/>
      <top style="hair"/>
      <bottom style="hair"/>
    </border>
    <border>
      <left style="hair"/>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hair"/>
      <right>
        <color indexed="63"/>
      </right>
      <top style="hair"/>
      <bottom>
        <color indexed="63"/>
      </bottom>
    </border>
    <border>
      <left style="thin"/>
      <right style="hair"/>
      <top>
        <color indexed="63"/>
      </top>
      <bottom>
        <color indexed="63"/>
      </bottom>
    </border>
    <border>
      <left style="hair"/>
      <right>
        <color indexed="63"/>
      </right>
      <top>
        <color indexed="63"/>
      </top>
      <bottom>
        <color indexed="63"/>
      </bottom>
    </border>
    <border>
      <left style="thin"/>
      <right style="hair"/>
      <top>
        <color indexed="63"/>
      </top>
      <bottom style="hair"/>
    </border>
    <border>
      <left>
        <color indexed="63"/>
      </left>
      <right>
        <color indexed="63"/>
      </right>
      <top style="hair"/>
      <bottom>
        <color indexed="63"/>
      </bottom>
    </border>
    <border>
      <left style="hair"/>
      <right style="thin"/>
      <top style="thin"/>
      <bottom style="hair"/>
    </border>
    <border>
      <left style="hair"/>
      <right style="hair"/>
      <top style="thin"/>
      <bottom style="hair"/>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6">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1" fillId="0" borderId="1" xfId="0" applyNumberFormat="1" applyFont="1" applyBorder="1" applyAlignment="1">
      <alignment/>
    </xf>
    <xf numFmtId="176" fontId="3" fillId="0" borderId="0" xfId="0" applyNumberFormat="1" applyFont="1" applyAlignment="1">
      <alignment vertical="center"/>
    </xf>
    <xf numFmtId="176" fontId="1" fillId="0" borderId="2" xfId="0" applyNumberFormat="1" applyFont="1" applyBorder="1" applyAlignment="1">
      <alignment/>
    </xf>
    <xf numFmtId="176" fontId="1" fillId="0" borderId="3" xfId="0" applyNumberFormat="1" applyFont="1" applyBorder="1" applyAlignment="1">
      <alignment horizontal="center" vertical="center"/>
    </xf>
    <xf numFmtId="176" fontId="1" fillId="0" borderId="1" xfId="0" applyNumberFormat="1" applyFont="1" applyBorder="1" applyAlignment="1">
      <alignment horizontal="right"/>
    </xf>
    <xf numFmtId="176" fontId="1" fillId="0" borderId="3" xfId="0" applyNumberFormat="1" applyFont="1" applyBorder="1" applyAlignment="1">
      <alignment horizontal="center" wrapText="1"/>
    </xf>
    <xf numFmtId="176" fontId="1" fillId="0" borderId="4" xfId="0" applyNumberFormat="1" applyFont="1" applyBorder="1" applyAlignment="1">
      <alignment/>
    </xf>
    <xf numFmtId="176"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xf>
    <xf numFmtId="176" fontId="1" fillId="0" borderId="0" xfId="0" applyNumberFormat="1" applyFont="1" applyBorder="1" applyAlignment="1">
      <alignment/>
    </xf>
    <xf numFmtId="176" fontId="1" fillId="0" borderId="1" xfId="0" applyNumberFormat="1" applyFont="1" applyBorder="1" applyAlignment="1">
      <alignment horizontal="right" vertical="center"/>
    </xf>
    <xf numFmtId="176" fontId="1" fillId="0" borderId="7" xfId="0" applyNumberFormat="1" applyFont="1" applyBorder="1" applyAlignment="1">
      <alignment horizontal="center" vertical="center"/>
    </xf>
    <xf numFmtId="176" fontId="1" fillId="0" borderId="4" xfId="0" applyNumberFormat="1" applyFont="1" applyBorder="1" applyAlignment="1">
      <alignment horizontal="right"/>
    </xf>
    <xf numFmtId="176" fontId="1" fillId="0" borderId="8" xfId="0" applyNumberFormat="1" applyFont="1" applyBorder="1" applyAlignment="1">
      <alignment horizontal="right"/>
    </xf>
    <xf numFmtId="176" fontId="1" fillId="0" borderId="9" xfId="0" applyNumberFormat="1" applyFont="1" applyBorder="1" applyAlignment="1">
      <alignment horizontal="right"/>
    </xf>
    <xf numFmtId="176" fontId="1" fillId="0" borderId="10" xfId="0" applyNumberFormat="1" applyFont="1" applyBorder="1" applyAlignment="1">
      <alignment horizontal="right"/>
    </xf>
    <xf numFmtId="176" fontId="1" fillId="0" borderId="11" xfId="0" applyNumberFormat="1" applyFont="1" applyBorder="1" applyAlignment="1">
      <alignment horizontal="right"/>
    </xf>
    <xf numFmtId="176" fontId="1" fillId="0" borderId="9" xfId="0" applyNumberFormat="1" applyFont="1" applyBorder="1" applyAlignment="1">
      <alignment/>
    </xf>
    <xf numFmtId="176" fontId="1" fillId="0" borderId="2" xfId="0" applyNumberFormat="1" applyFont="1" applyBorder="1" applyAlignment="1">
      <alignment horizontal="right"/>
    </xf>
    <xf numFmtId="176" fontId="1" fillId="0" borderId="12" xfId="0" applyNumberFormat="1" applyFont="1" applyBorder="1" applyAlignment="1">
      <alignment/>
    </xf>
    <xf numFmtId="176" fontId="1" fillId="0" borderId="10" xfId="0" applyNumberFormat="1" applyFont="1" applyBorder="1" applyAlignment="1">
      <alignment/>
    </xf>
    <xf numFmtId="176" fontId="1" fillId="0" borderId="8" xfId="0" applyNumberFormat="1" applyFont="1" applyBorder="1" applyAlignment="1">
      <alignment/>
    </xf>
    <xf numFmtId="176" fontId="1" fillId="0" borderId="11" xfId="0" applyNumberFormat="1" applyFont="1" applyBorder="1" applyAlignment="1">
      <alignment/>
    </xf>
    <xf numFmtId="176" fontId="3" fillId="0" borderId="0" xfId="0" applyNumberFormat="1" applyFont="1" applyAlignment="1">
      <alignment horizontal="center" vertical="center"/>
    </xf>
    <xf numFmtId="176" fontId="1" fillId="0" borderId="0" xfId="0" applyNumberFormat="1" applyFont="1" applyBorder="1" applyAlignment="1">
      <alignment horizontal="left" vertical="center"/>
    </xf>
    <xf numFmtId="176" fontId="1" fillId="0" borderId="13" xfId="0" applyNumberFormat="1" applyFont="1" applyBorder="1" applyAlignment="1">
      <alignment horizontal="center" vertical="center"/>
    </xf>
    <xf numFmtId="176" fontId="1" fillId="0" borderId="3" xfId="0" applyNumberFormat="1" applyFont="1" applyBorder="1" applyAlignment="1">
      <alignment horizontal="right"/>
    </xf>
    <xf numFmtId="176" fontId="1" fillId="0" borderId="14" xfId="0" applyNumberFormat="1" applyFont="1" applyBorder="1" applyAlignment="1">
      <alignment horizontal="right"/>
    </xf>
    <xf numFmtId="176" fontId="1" fillId="0" borderId="15" xfId="0" applyNumberFormat="1" applyFont="1" applyBorder="1" applyAlignment="1">
      <alignment horizontal="left" vertical="center" wrapText="1"/>
    </xf>
    <xf numFmtId="176" fontId="1" fillId="0" borderId="16" xfId="0" applyNumberFormat="1" applyFont="1" applyBorder="1" applyAlignment="1">
      <alignment horizontal="left" vertical="center" wrapText="1"/>
    </xf>
    <xf numFmtId="176" fontId="1" fillId="0" borderId="8" xfId="0" applyNumberFormat="1" applyFont="1" applyBorder="1" applyAlignment="1">
      <alignment horizontal="right" vertical="center"/>
    </xf>
    <xf numFmtId="176" fontId="1" fillId="0" borderId="0" xfId="0" applyNumberFormat="1" applyFont="1" applyBorder="1" applyAlignment="1">
      <alignment horizontal="left" vertical="center" wrapText="1"/>
    </xf>
    <xf numFmtId="176" fontId="1" fillId="0" borderId="4" xfId="0" applyNumberFormat="1" applyFont="1" applyBorder="1" applyAlignment="1">
      <alignment horizontal="right" vertical="center"/>
    </xf>
    <xf numFmtId="176" fontId="1" fillId="0" borderId="3" xfId="0" applyNumberFormat="1" applyFont="1" applyBorder="1" applyAlignment="1">
      <alignment horizontal="center" vertical="center"/>
    </xf>
    <xf numFmtId="176" fontId="1" fillId="0" borderId="17" xfId="0" applyNumberFormat="1" applyFont="1" applyBorder="1" applyAlignment="1">
      <alignment horizontal="left" vertical="center"/>
    </xf>
    <xf numFmtId="176" fontId="1" fillId="0" borderId="4" xfId="0" applyNumberFormat="1" applyFont="1" applyBorder="1" applyAlignment="1">
      <alignment horizontal="left" vertical="center"/>
    </xf>
    <xf numFmtId="176" fontId="1" fillId="0" borderId="18" xfId="0" applyNumberFormat="1" applyFont="1" applyBorder="1" applyAlignment="1">
      <alignment horizontal="left" vertical="center"/>
    </xf>
    <xf numFmtId="176" fontId="1" fillId="0" borderId="19" xfId="0" applyNumberFormat="1" applyFont="1" applyBorder="1" applyAlignment="1">
      <alignment horizontal="left" vertical="center"/>
    </xf>
    <xf numFmtId="176" fontId="1" fillId="0" borderId="1" xfId="0" applyNumberFormat="1" applyFont="1" applyBorder="1" applyAlignment="1">
      <alignment horizontal="left" vertical="center"/>
    </xf>
    <xf numFmtId="176" fontId="1" fillId="0" borderId="20" xfId="0" applyNumberFormat="1" applyFont="1" applyBorder="1" applyAlignment="1">
      <alignment horizontal="left" vertical="center"/>
    </xf>
    <xf numFmtId="176" fontId="1" fillId="0" borderId="21" xfId="0" applyNumberFormat="1" applyFont="1" applyBorder="1" applyAlignment="1">
      <alignment horizontal="left" vertical="center"/>
    </xf>
    <xf numFmtId="176" fontId="1" fillId="0" borderId="8" xfId="0" applyNumberFormat="1" applyFont="1" applyBorder="1" applyAlignment="1">
      <alignment horizontal="left" vertical="center"/>
    </xf>
    <xf numFmtId="176" fontId="1" fillId="0" borderId="15" xfId="0" applyNumberFormat="1" applyFont="1" applyBorder="1" applyAlignment="1">
      <alignment horizontal="left" vertical="center"/>
    </xf>
    <xf numFmtId="176" fontId="1" fillId="0" borderId="1" xfId="0" applyNumberFormat="1" applyFont="1" applyBorder="1" applyAlignment="1">
      <alignment horizontal="right" vertical="center"/>
    </xf>
    <xf numFmtId="176" fontId="1" fillId="0" borderId="18" xfId="0" applyNumberFormat="1" applyFont="1" applyBorder="1" applyAlignment="1">
      <alignment horizontal="left" vertical="center" wrapText="1"/>
    </xf>
    <xf numFmtId="176" fontId="1" fillId="0" borderId="22" xfId="0" applyNumberFormat="1" applyFont="1" applyBorder="1" applyAlignment="1">
      <alignment horizontal="left" vertical="center" wrapText="1"/>
    </xf>
    <xf numFmtId="176" fontId="1" fillId="0" borderId="20" xfId="0" applyNumberFormat="1" applyFont="1" applyBorder="1" applyAlignment="1">
      <alignment horizontal="left" vertical="center" wrapText="1"/>
    </xf>
    <xf numFmtId="176" fontId="1" fillId="0" borderId="2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9" xfId="0" applyNumberFormat="1" applyFont="1" applyBorder="1" applyAlignment="1">
      <alignment horizontal="right" vertical="center"/>
    </xf>
    <xf numFmtId="176" fontId="1" fillId="0" borderId="24"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176" fontId="1" fillId="0" borderId="24" xfId="0" applyNumberFormat="1" applyFont="1" applyBorder="1" applyAlignment="1">
      <alignment horizontal="center" vertical="center"/>
    </xf>
    <xf numFmtId="176" fontId="1" fillId="0" borderId="10"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7" xfId="0" applyNumberFormat="1" applyFont="1" applyBorder="1" applyAlignment="1">
      <alignment horizontal="center" vertical="center" textRotation="255"/>
    </xf>
    <xf numFmtId="176" fontId="1" fillId="0" borderId="19" xfId="0" applyNumberFormat="1" applyFont="1" applyBorder="1" applyAlignment="1">
      <alignment horizontal="center" vertical="center" textRotation="255"/>
    </xf>
    <xf numFmtId="176" fontId="3" fillId="0" borderId="25" xfId="0" applyNumberFormat="1" applyFont="1" applyBorder="1" applyAlignment="1">
      <alignment horizontal="center" vertical="center"/>
    </xf>
    <xf numFmtId="176" fontId="1" fillId="0" borderId="22" xfId="0" applyNumberFormat="1" applyFont="1" applyBorder="1" applyAlignment="1">
      <alignment horizontal="left" vertical="center"/>
    </xf>
    <xf numFmtId="176" fontId="1" fillId="0" borderId="16" xfId="0" applyNumberFormat="1" applyFont="1" applyBorder="1" applyAlignment="1">
      <alignment horizontal="left" vertical="center"/>
    </xf>
    <xf numFmtId="176" fontId="1" fillId="0" borderId="21" xfId="0" applyNumberFormat="1" applyFont="1" applyBorder="1" applyAlignment="1">
      <alignment horizontal="center" vertical="center" textRotation="255"/>
    </xf>
    <xf numFmtId="176" fontId="1" fillId="0" borderId="17" xfId="0" applyNumberFormat="1" applyFont="1" applyBorder="1" applyAlignment="1">
      <alignment horizontal="center" vertical="top" wrapText="1"/>
    </xf>
    <xf numFmtId="0" fontId="0" fillId="0" borderId="19" xfId="0" applyBorder="1" applyAlignment="1">
      <alignment vertical="top" wrapText="1"/>
    </xf>
    <xf numFmtId="176" fontId="1" fillId="0" borderId="26" xfId="0" applyNumberFormat="1" applyFont="1" applyBorder="1" applyAlignment="1">
      <alignment horizontal="left" vertical="center"/>
    </xf>
    <xf numFmtId="176" fontId="1" fillId="0" borderId="27" xfId="0" applyNumberFormat="1" applyFont="1" applyBorder="1" applyAlignment="1">
      <alignment horizontal="left" vertical="center"/>
    </xf>
    <xf numFmtId="176" fontId="1" fillId="0" borderId="7" xfId="0" applyNumberFormat="1" applyFont="1" applyBorder="1" applyAlignment="1">
      <alignment horizontal="center" vertical="center"/>
    </xf>
    <xf numFmtId="176" fontId="1" fillId="0" borderId="5" xfId="0" applyNumberFormat="1" applyFont="1" applyBorder="1" applyAlignment="1">
      <alignment horizontal="center" vertical="center"/>
    </xf>
    <xf numFmtId="176" fontId="1" fillId="0" borderId="0" xfId="0" applyNumberFormat="1" applyFont="1" applyBorder="1" applyAlignment="1">
      <alignment horizontal="left" vertical="center"/>
    </xf>
    <xf numFmtId="176" fontId="1" fillId="0" borderId="0" xfId="0" applyNumberFormat="1" applyFont="1" applyBorder="1" applyAlignment="1">
      <alignment horizontal="left" wrapText="1"/>
    </xf>
    <xf numFmtId="176" fontId="1" fillId="0" borderId="1" xfId="0" applyNumberFormat="1" applyFont="1" applyBorder="1" applyAlignment="1">
      <alignment horizontal="left" wrapText="1"/>
    </xf>
    <xf numFmtId="176" fontId="1" fillId="0" borderId="20" xfId="0" applyNumberFormat="1" applyFont="1" applyBorder="1" applyAlignment="1">
      <alignment horizontal="left" wrapText="1"/>
    </xf>
    <xf numFmtId="176" fontId="1" fillId="0" borderId="0" xfId="0" applyNumberFormat="1" applyFont="1" applyBorder="1" applyAlignment="1">
      <alignment horizontal="left"/>
    </xf>
    <xf numFmtId="176" fontId="1" fillId="0" borderId="20" xfId="0" applyNumberFormat="1" applyFont="1" applyBorder="1" applyAlignment="1">
      <alignment horizontal="left" vertical="center" textRotation="255"/>
    </xf>
    <xf numFmtId="176" fontId="1" fillId="0" borderId="6" xfId="0" applyNumberFormat="1" applyFont="1" applyBorder="1" applyAlignment="1">
      <alignment horizontal="center" vertical="center"/>
    </xf>
    <xf numFmtId="176" fontId="1" fillId="0" borderId="15" xfId="0" applyNumberFormat="1" applyFont="1" applyBorder="1" applyAlignment="1">
      <alignment horizontal="left" wrapText="1"/>
    </xf>
    <xf numFmtId="176" fontId="1" fillId="0" borderId="20" xfId="0" applyNumberFormat="1" applyFont="1" applyBorder="1" applyAlignment="1">
      <alignment/>
    </xf>
    <xf numFmtId="176" fontId="1" fillId="0" borderId="0" xfId="0" applyNumberFormat="1" applyFont="1" applyBorder="1" applyAlignment="1">
      <alignment/>
    </xf>
    <xf numFmtId="176" fontId="3" fillId="0" borderId="25" xfId="0" applyNumberFormat="1" applyFont="1" applyBorder="1" applyAlignment="1">
      <alignment horizontal="left" vertical="center"/>
    </xf>
    <xf numFmtId="176" fontId="1" fillId="0" borderId="28" xfId="0" applyNumberFormat="1" applyFont="1" applyBorder="1" applyAlignment="1">
      <alignment horizontal="left"/>
    </xf>
    <xf numFmtId="176" fontId="1" fillId="0" borderId="2" xfId="0" applyNumberFormat="1" applyFont="1" applyBorder="1" applyAlignment="1">
      <alignment horizontal="left"/>
    </xf>
    <xf numFmtId="176" fontId="1" fillId="0" borderId="29" xfId="0" applyNumberFormat="1" applyFont="1" applyBorder="1" applyAlignment="1">
      <alignment horizontal="center" vertical="center"/>
    </xf>
    <xf numFmtId="176" fontId="1" fillId="0" borderId="30" xfId="0" applyNumberFormat="1" applyFont="1" applyBorder="1" applyAlignment="1">
      <alignment horizontal="center" vertical="center"/>
    </xf>
    <xf numFmtId="176" fontId="1" fillId="0" borderId="19" xfId="0" applyNumberFormat="1" applyFont="1" applyBorder="1" applyAlignment="1">
      <alignment horizontal="left"/>
    </xf>
    <xf numFmtId="176" fontId="1" fillId="0" borderId="1" xfId="0" applyNumberFormat="1" applyFont="1" applyBorder="1" applyAlignment="1">
      <alignment horizontal="left"/>
    </xf>
    <xf numFmtId="176" fontId="1" fillId="0" borderId="31" xfId="0" applyNumberFormat="1" applyFont="1" applyBorder="1" applyAlignment="1">
      <alignment horizontal="left" vertical="center"/>
    </xf>
    <xf numFmtId="176" fontId="1" fillId="0" borderId="7" xfId="0" applyNumberFormat="1" applyFont="1" applyBorder="1" applyAlignment="1">
      <alignment horizontal="left" vertical="center"/>
    </xf>
    <xf numFmtId="176" fontId="1" fillId="0" borderId="17" xfId="0" applyNumberFormat="1" applyFont="1" applyBorder="1" applyAlignment="1">
      <alignment horizontal="center" vertical="center" textRotation="255" wrapText="1"/>
    </xf>
    <xf numFmtId="0" fontId="0" fillId="0" borderId="19" xfId="0" applyBorder="1" applyAlignment="1">
      <alignment/>
    </xf>
    <xf numFmtId="0" fontId="0" fillId="0" borderId="21" xfId="0" applyBorder="1" applyAlignment="1">
      <alignment/>
    </xf>
    <xf numFmtId="176" fontId="1" fillId="0" borderId="19" xfId="0" applyNumberFormat="1" applyFont="1" applyBorder="1" applyAlignment="1">
      <alignment horizontal="center" vertical="center" textRotation="255" wrapText="1"/>
    </xf>
    <xf numFmtId="176" fontId="1" fillId="0" borderId="21" xfId="0" applyNumberFormat="1" applyFont="1" applyBorder="1" applyAlignment="1">
      <alignment horizontal="center" vertical="center" textRotation="255" wrapText="1"/>
    </xf>
    <xf numFmtId="176" fontId="1" fillId="0" borderId="26" xfId="0" applyNumberFormat="1" applyFont="1" applyBorder="1" applyAlignment="1">
      <alignment horizontal="left" vertical="center" wrapText="1"/>
    </xf>
    <xf numFmtId="176" fontId="1" fillId="0" borderId="27" xfId="0" applyNumberFormat="1"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6"/>
  <sheetViews>
    <sheetView tabSelected="1" zoomScaleSheetLayoutView="75" workbookViewId="0" topLeftCell="A1">
      <selection activeCell="A1" sqref="A1:D1"/>
    </sheetView>
  </sheetViews>
  <sheetFormatPr defaultColWidth="9.00390625" defaultRowHeight="10.5" customHeight="1"/>
  <cols>
    <col min="1" max="2" width="6.375" style="1" customWidth="1"/>
    <col min="3" max="3" width="16.375" style="1" customWidth="1"/>
    <col min="4" max="4" width="2.375" style="1" customWidth="1"/>
    <col min="5" max="16384" width="9.375" style="1" customWidth="1"/>
  </cols>
  <sheetData>
    <row r="1" spans="1:15" s="4" customFormat="1" ht="12" customHeight="1">
      <c r="A1" s="80" t="s">
        <v>0</v>
      </c>
      <c r="B1" s="80"/>
      <c r="C1" s="80"/>
      <c r="D1" s="80"/>
      <c r="E1" s="60" t="s">
        <v>61</v>
      </c>
      <c r="F1" s="60"/>
      <c r="G1" s="60"/>
      <c r="H1" s="60"/>
      <c r="I1" s="60"/>
      <c r="J1" s="60"/>
      <c r="K1" s="60"/>
      <c r="L1" s="60"/>
      <c r="M1" s="60"/>
      <c r="N1" s="60"/>
      <c r="O1" s="26" t="s">
        <v>84</v>
      </c>
    </row>
    <row r="2" spans="1:21" s="2" customFormat="1" ht="10.5" customHeight="1">
      <c r="A2" s="83" t="s">
        <v>3</v>
      </c>
      <c r="B2" s="55"/>
      <c r="C2" s="55"/>
      <c r="D2" s="55"/>
      <c r="E2" s="55" t="s">
        <v>5</v>
      </c>
      <c r="F2" s="55"/>
      <c r="G2" s="55"/>
      <c r="H2" s="55"/>
      <c r="I2" s="55"/>
      <c r="J2" s="55"/>
      <c r="K2" s="55"/>
      <c r="L2" s="55"/>
      <c r="M2" s="55"/>
      <c r="N2" s="55"/>
      <c r="O2" s="55"/>
      <c r="P2" s="55" t="s">
        <v>17</v>
      </c>
      <c r="Q2" s="55" t="s">
        <v>18</v>
      </c>
      <c r="R2" s="55" t="s">
        <v>19</v>
      </c>
      <c r="S2" s="53" t="s">
        <v>20</v>
      </c>
      <c r="T2" s="55" t="s">
        <v>21</v>
      </c>
      <c r="U2" s="50" t="s">
        <v>22</v>
      </c>
    </row>
    <row r="3" spans="1:21" s="2" customFormat="1" ht="10.5" customHeight="1">
      <c r="A3" s="84"/>
      <c r="B3" s="36"/>
      <c r="C3" s="36"/>
      <c r="D3" s="36"/>
      <c r="E3" s="36" t="s">
        <v>6</v>
      </c>
      <c r="F3" s="36" t="s">
        <v>7</v>
      </c>
      <c r="G3" s="36"/>
      <c r="H3" s="36" t="s">
        <v>12</v>
      </c>
      <c r="I3" s="36"/>
      <c r="J3" s="36" t="s">
        <v>13</v>
      </c>
      <c r="K3" s="36"/>
      <c r="L3" s="36" t="s">
        <v>14</v>
      </c>
      <c r="M3" s="36" t="s">
        <v>15</v>
      </c>
      <c r="N3" s="36" t="s">
        <v>16</v>
      </c>
      <c r="O3" s="36" t="s">
        <v>2</v>
      </c>
      <c r="P3" s="36"/>
      <c r="Q3" s="36"/>
      <c r="R3" s="36"/>
      <c r="S3" s="54"/>
      <c r="T3" s="36"/>
      <c r="U3" s="51"/>
    </row>
    <row r="4" spans="1:21" s="2" customFormat="1" ht="10.5" customHeight="1">
      <c r="A4" s="84"/>
      <c r="B4" s="36"/>
      <c r="C4" s="36"/>
      <c r="D4" s="36"/>
      <c r="E4" s="36"/>
      <c r="F4" s="6" t="s">
        <v>11</v>
      </c>
      <c r="G4" s="6" t="s">
        <v>8</v>
      </c>
      <c r="H4" s="8" t="s">
        <v>9</v>
      </c>
      <c r="I4" s="6" t="s">
        <v>10</v>
      </c>
      <c r="J4" s="8" t="s">
        <v>9</v>
      </c>
      <c r="K4" s="6" t="s">
        <v>10</v>
      </c>
      <c r="L4" s="36"/>
      <c r="M4" s="36"/>
      <c r="N4" s="36"/>
      <c r="O4" s="36"/>
      <c r="P4" s="36"/>
      <c r="Q4" s="36"/>
      <c r="R4" s="36"/>
      <c r="S4" s="54"/>
      <c r="T4" s="36"/>
      <c r="U4" s="51"/>
    </row>
    <row r="5" spans="1:21" ht="10.5" customHeight="1">
      <c r="A5" s="89" t="s">
        <v>64</v>
      </c>
      <c r="B5" s="47" t="s">
        <v>44</v>
      </c>
      <c r="C5" s="48"/>
      <c r="D5" s="14" t="s">
        <v>4</v>
      </c>
      <c r="E5" s="15" t="s">
        <v>26</v>
      </c>
      <c r="F5" s="15" t="s">
        <v>26</v>
      </c>
      <c r="G5" s="15" t="s">
        <v>26</v>
      </c>
      <c r="H5" s="15" t="s">
        <v>26</v>
      </c>
      <c r="I5" s="15" t="s">
        <v>26</v>
      </c>
      <c r="J5" s="15">
        <v>14</v>
      </c>
      <c r="K5" s="15" t="s">
        <v>26</v>
      </c>
      <c r="L5" s="15" t="s">
        <v>26</v>
      </c>
      <c r="M5" s="15" t="s">
        <v>26</v>
      </c>
      <c r="N5" s="15" t="s">
        <v>26</v>
      </c>
      <c r="O5" s="15">
        <f>SUM(J5:N5)</f>
        <v>14</v>
      </c>
      <c r="P5" s="15">
        <v>7</v>
      </c>
      <c r="Q5" s="15" t="s">
        <v>26</v>
      </c>
      <c r="R5" s="15" t="s">
        <v>26</v>
      </c>
      <c r="S5" s="15" t="s">
        <v>26</v>
      </c>
      <c r="T5" s="15" t="s">
        <v>26</v>
      </c>
      <c r="U5" s="18">
        <f>SUM(O5:T5)</f>
        <v>21</v>
      </c>
    </row>
    <row r="6" spans="1:21" ht="10.5" customHeight="1">
      <c r="A6" s="90"/>
      <c r="B6" s="49" t="s">
        <v>45</v>
      </c>
      <c r="C6" s="34"/>
      <c r="D6" s="10" t="s">
        <v>4</v>
      </c>
      <c r="E6" s="13" t="s">
        <v>26</v>
      </c>
      <c r="F6" s="13" t="s">
        <v>26</v>
      </c>
      <c r="G6" s="13" t="s">
        <v>26</v>
      </c>
      <c r="H6" s="13" t="s">
        <v>26</v>
      </c>
      <c r="I6" s="13" t="s">
        <v>26</v>
      </c>
      <c r="J6" s="13">
        <v>1</v>
      </c>
      <c r="K6" s="13" t="s">
        <v>26</v>
      </c>
      <c r="L6" s="13" t="s">
        <v>26</v>
      </c>
      <c r="M6" s="13" t="s">
        <v>26</v>
      </c>
      <c r="N6" s="13" t="s">
        <v>26</v>
      </c>
      <c r="O6" s="13">
        <f>SUM(J6)</f>
        <v>1</v>
      </c>
      <c r="P6" s="13" t="s">
        <v>32</v>
      </c>
      <c r="Q6" s="13" t="s">
        <v>26</v>
      </c>
      <c r="R6" s="13" t="s">
        <v>26</v>
      </c>
      <c r="S6" s="13" t="s">
        <v>26</v>
      </c>
      <c r="T6" s="13" t="s">
        <v>26</v>
      </c>
      <c r="U6" s="17">
        <f aca="true" t="shared" si="0" ref="U6:U23">SUM(O6:T6)</f>
        <v>1</v>
      </c>
    </row>
    <row r="7" spans="1:21" ht="10.5" customHeight="1">
      <c r="A7" s="90"/>
      <c r="B7" s="49" t="s">
        <v>85</v>
      </c>
      <c r="C7" s="34"/>
      <c r="D7" s="10" t="s">
        <v>4</v>
      </c>
      <c r="E7" s="13" t="s">
        <v>26</v>
      </c>
      <c r="F7" s="13" t="s">
        <v>26</v>
      </c>
      <c r="G7" s="13" t="s">
        <v>26</v>
      </c>
      <c r="H7" s="13" t="s">
        <v>26</v>
      </c>
      <c r="I7" s="13" t="s">
        <v>26</v>
      </c>
      <c r="J7" s="13">
        <v>2</v>
      </c>
      <c r="K7" s="13" t="s">
        <v>26</v>
      </c>
      <c r="L7" s="13" t="s">
        <v>26</v>
      </c>
      <c r="M7" s="13" t="s">
        <v>26</v>
      </c>
      <c r="N7" s="13" t="s">
        <v>26</v>
      </c>
      <c r="O7" s="13">
        <f>SUM(J7)</f>
        <v>2</v>
      </c>
      <c r="P7" s="13" t="s">
        <v>26</v>
      </c>
      <c r="Q7" s="13" t="s">
        <v>26</v>
      </c>
      <c r="R7" s="13" t="s">
        <v>26</v>
      </c>
      <c r="S7" s="13" t="s">
        <v>26</v>
      </c>
      <c r="T7" s="13" t="s">
        <v>26</v>
      </c>
      <c r="U7" s="17">
        <f t="shared" si="0"/>
        <v>2</v>
      </c>
    </row>
    <row r="8" spans="1:21" ht="10.5" customHeight="1">
      <c r="A8" s="90"/>
      <c r="B8" s="42" t="s">
        <v>23</v>
      </c>
      <c r="C8" s="70"/>
      <c r="D8" s="10" t="s">
        <v>4</v>
      </c>
      <c r="E8" s="7" t="s">
        <v>26</v>
      </c>
      <c r="F8" s="7" t="s">
        <v>26</v>
      </c>
      <c r="G8" s="7" t="s">
        <v>26</v>
      </c>
      <c r="H8" s="7" t="s">
        <v>26</v>
      </c>
      <c r="I8" s="7" t="s">
        <v>26</v>
      </c>
      <c r="J8" s="7">
        <v>3</v>
      </c>
      <c r="K8" s="7" t="s">
        <v>26</v>
      </c>
      <c r="L8" s="7" t="s">
        <v>26</v>
      </c>
      <c r="M8" s="7" t="s">
        <v>26</v>
      </c>
      <c r="N8" s="7" t="s">
        <v>26</v>
      </c>
      <c r="O8" s="7">
        <f>SUM(J8:N8)</f>
        <v>3</v>
      </c>
      <c r="P8" s="7">
        <v>4</v>
      </c>
      <c r="Q8" s="7" t="s">
        <v>26</v>
      </c>
      <c r="R8" s="7" t="s">
        <v>26</v>
      </c>
      <c r="S8" s="7" t="s">
        <v>26</v>
      </c>
      <c r="T8" s="7" t="s">
        <v>26</v>
      </c>
      <c r="U8" s="17">
        <f t="shared" si="0"/>
        <v>7</v>
      </c>
    </row>
    <row r="9" spans="1:21" ht="10.5" customHeight="1">
      <c r="A9" s="90"/>
      <c r="B9" s="45" t="s">
        <v>24</v>
      </c>
      <c r="C9" s="62"/>
      <c r="D9" s="10" t="s">
        <v>4</v>
      </c>
      <c r="E9" s="7" t="s">
        <v>26</v>
      </c>
      <c r="F9" s="7" t="s">
        <v>26</v>
      </c>
      <c r="G9" s="7" t="s">
        <v>26</v>
      </c>
      <c r="H9" s="7" t="s">
        <v>26</v>
      </c>
      <c r="I9" s="7" t="s">
        <v>26</v>
      </c>
      <c r="J9" s="7">
        <v>1</v>
      </c>
      <c r="K9" s="7" t="s">
        <v>26</v>
      </c>
      <c r="L9" s="7" t="s">
        <v>26</v>
      </c>
      <c r="M9" s="7" t="s">
        <v>26</v>
      </c>
      <c r="N9" s="7" t="s">
        <v>26</v>
      </c>
      <c r="O9" s="7">
        <f>SUM(J9:N9)</f>
        <v>1</v>
      </c>
      <c r="P9" s="7">
        <v>1</v>
      </c>
      <c r="Q9" s="7" t="s">
        <v>26</v>
      </c>
      <c r="R9" s="7" t="s">
        <v>26</v>
      </c>
      <c r="S9" s="7" t="s">
        <v>26</v>
      </c>
      <c r="T9" s="7" t="s">
        <v>26</v>
      </c>
      <c r="U9" s="17">
        <f t="shared" si="0"/>
        <v>2</v>
      </c>
    </row>
    <row r="10" spans="1:21" ht="10.5" customHeight="1">
      <c r="A10" s="91"/>
      <c r="B10" s="66" t="s">
        <v>1</v>
      </c>
      <c r="C10" s="67"/>
      <c r="D10" s="28" t="s">
        <v>4</v>
      </c>
      <c r="E10" s="29" t="s">
        <v>26</v>
      </c>
      <c r="F10" s="29" t="s">
        <v>26</v>
      </c>
      <c r="G10" s="29" t="s">
        <v>26</v>
      </c>
      <c r="H10" s="29" t="s">
        <v>26</v>
      </c>
      <c r="I10" s="29" t="s">
        <v>26</v>
      </c>
      <c r="J10" s="29">
        <f>SUM(J5:J9)</f>
        <v>21</v>
      </c>
      <c r="K10" s="29" t="s">
        <v>26</v>
      </c>
      <c r="L10" s="29" t="s">
        <v>26</v>
      </c>
      <c r="M10" s="29" t="s">
        <v>26</v>
      </c>
      <c r="N10" s="29" t="s">
        <v>26</v>
      </c>
      <c r="O10" s="29">
        <f>SUM(J10:N10)</f>
        <v>21</v>
      </c>
      <c r="P10" s="29">
        <f>SUM(P5:P9)</f>
        <v>12</v>
      </c>
      <c r="Q10" s="29" t="s">
        <v>26</v>
      </c>
      <c r="R10" s="29" t="s">
        <v>26</v>
      </c>
      <c r="S10" s="29" t="s">
        <v>26</v>
      </c>
      <c r="T10" s="29" t="s">
        <v>26</v>
      </c>
      <c r="U10" s="18">
        <f t="shared" si="0"/>
        <v>33</v>
      </c>
    </row>
    <row r="11" spans="1:21" ht="10.5" customHeight="1">
      <c r="A11" s="58" t="s">
        <v>27</v>
      </c>
      <c r="B11" s="39" t="s">
        <v>28</v>
      </c>
      <c r="C11" s="61"/>
      <c r="D11" s="10" t="s">
        <v>4</v>
      </c>
      <c r="E11" s="15" t="s">
        <v>26</v>
      </c>
      <c r="F11" s="15" t="s">
        <v>26</v>
      </c>
      <c r="G11" s="15" t="s">
        <v>26</v>
      </c>
      <c r="H11" s="15" t="s">
        <v>26</v>
      </c>
      <c r="I11" s="15">
        <v>1</v>
      </c>
      <c r="J11" s="15">
        <v>15</v>
      </c>
      <c r="K11" s="15" t="s">
        <v>26</v>
      </c>
      <c r="L11" s="15">
        <v>3</v>
      </c>
      <c r="M11" s="15" t="s">
        <v>26</v>
      </c>
      <c r="N11" s="15">
        <v>1</v>
      </c>
      <c r="O11" s="7">
        <f>SUM(E11:N11)</f>
        <v>20</v>
      </c>
      <c r="P11" s="7">
        <v>3</v>
      </c>
      <c r="Q11" s="7">
        <v>1</v>
      </c>
      <c r="R11" s="7" t="s">
        <v>32</v>
      </c>
      <c r="S11" s="7" t="s">
        <v>32</v>
      </c>
      <c r="T11" s="7" t="s">
        <v>32</v>
      </c>
      <c r="U11" s="18">
        <f t="shared" si="0"/>
        <v>24</v>
      </c>
    </row>
    <row r="12" spans="1:21" ht="10.5" customHeight="1">
      <c r="A12" s="59"/>
      <c r="B12" s="42" t="s">
        <v>65</v>
      </c>
      <c r="C12" s="70"/>
      <c r="D12" s="10" t="s">
        <v>4</v>
      </c>
      <c r="E12" s="7" t="s">
        <v>26</v>
      </c>
      <c r="F12" s="7" t="s">
        <v>26</v>
      </c>
      <c r="G12" s="7" t="s">
        <v>26</v>
      </c>
      <c r="H12" s="7" t="s">
        <v>26</v>
      </c>
      <c r="I12" s="7">
        <v>1</v>
      </c>
      <c r="J12" s="7" t="s">
        <v>26</v>
      </c>
      <c r="K12" s="7" t="s">
        <v>26</v>
      </c>
      <c r="L12" s="7" t="s">
        <v>26</v>
      </c>
      <c r="M12" s="7" t="s">
        <v>26</v>
      </c>
      <c r="N12" s="7" t="s">
        <v>26</v>
      </c>
      <c r="O12" s="7">
        <f aca="true" t="shared" si="1" ref="O12:O23">SUM(E12:N12)</f>
        <v>1</v>
      </c>
      <c r="P12" s="7" t="s">
        <v>32</v>
      </c>
      <c r="Q12" s="7" t="s">
        <v>32</v>
      </c>
      <c r="R12" s="7" t="s">
        <v>32</v>
      </c>
      <c r="S12" s="7" t="s">
        <v>32</v>
      </c>
      <c r="T12" s="7" t="s">
        <v>32</v>
      </c>
      <c r="U12" s="17">
        <f t="shared" si="0"/>
        <v>1</v>
      </c>
    </row>
    <row r="13" spans="1:21" ht="10.5" customHeight="1">
      <c r="A13" s="59"/>
      <c r="B13" s="42" t="s">
        <v>29</v>
      </c>
      <c r="C13" s="70"/>
      <c r="D13" s="10" t="s">
        <v>4</v>
      </c>
      <c r="E13" s="7" t="s">
        <v>32</v>
      </c>
      <c r="F13" s="7" t="s">
        <v>32</v>
      </c>
      <c r="G13" s="7" t="s">
        <v>32</v>
      </c>
      <c r="H13" s="7" t="s">
        <v>32</v>
      </c>
      <c r="I13" s="7" t="s">
        <v>32</v>
      </c>
      <c r="J13" s="7">
        <v>6</v>
      </c>
      <c r="K13" s="7">
        <v>1</v>
      </c>
      <c r="L13" s="7" t="s">
        <v>32</v>
      </c>
      <c r="M13" s="7" t="s">
        <v>32</v>
      </c>
      <c r="N13" s="7" t="s">
        <v>32</v>
      </c>
      <c r="O13" s="7">
        <f t="shared" si="1"/>
        <v>7</v>
      </c>
      <c r="P13" s="7" t="s">
        <v>32</v>
      </c>
      <c r="Q13" s="7" t="s">
        <v>32</v>
      </c>
      <c r="R13" s="7" t="s">
        <v>32</v>
      </c>
      <c r="S13" s="7" t="s">
        <v>32</v>
      </c>
      <c r="T13" s="7" t="s">
        <v>32</v>
      </c>
      <c r="U13" s="17">
        <f t="shared" si="0"/>
        <v>7</v>
      </c>
    </row>
    <row r="14" spans="1:21" ht="10.5" customHeight="1">
      <c r="A14" s="59"/>
      <c r="B14" s="42" t="s">
        <v>30</v>
      </c>
      <c r="C14" s="70"/>
      <c r="D14" s="10" t="s">
        <v>4</v>
      </c>
      <c r="E14" s="7" t="s">
        <v>32</v>
      </c>
      <c r="F14" s="7" t="s">
        <v>32</v>
      </c>
      <c r="G14" s="7" t="s">
        <v>32</v>
      </c>
      <c r="H14" s="7" t="s">
        <v>32</v>
      </c>
      <c r="I14" s="7" t="s">
        <v>32</v>
      </c>
      <c r="J14" s="7">
        <v>24</v>
      </c>
      <c r="K14" s="7" t="s">
        <v>32</v>
      </c>
      <c r="L14" s="7" t="s">
        <v>32</v>
      </c>
      <c r="M14" s="7" t="s">
        <v>32</v>
      </c>
      <c r="N14" s="7" t="s">
        <v>32</v>
      </c>
      <c r="O14" s="7">
        <f t="shared" si="1"/>
        <v>24</v>
      </c>
      <c r="P14" s="7">
        <v>3</v>
      </c>
      <c r="Q14" s="7" t="s">
        <v>32</v>
      </c>
      <c r="R14" s="7" t="s">
        <v>32</v>
      </c>
      <c r="S14" s="7" t="s">
        <v>32</v>
      </c>
      <c r="T14" s="7" t="s">
        <v>32</v>
      </c>
      <c r="U14" s="17">
        <f t="shared" si="0"/>
        <v>27</v>
      </c>
    </row>
    <row r="15" spans="1:21" ht="10.5" customHeight="1">
      <c r="A15" s="59"/>
      <c r="B15" s="42"/>
      <c r="C15" s="70"/>
      <c r="D15" s="10" t="s">
        <v>25</v>
      </c>
      <c r="E15" s="7" t="s">
        <v>32</v>
      </c>
      <c r="F15" s="7" t="s">
        <v>32</v>
      </c>
      <c r="G15" s="7" t="s">
        <v>32</v>
      </c>
      <c r="H15" s="7" t="s">
        <v>32</v>
      </c>
      <c r="I15" s="7" t="s">
        <v>32</v>
      </c>
      <c r="J15" s="7">
        <v>1</v>
      </c>
      <c r="K15" s="7" t="s">
        <v>32</v>
      </c>
      <c r="L15" s="7" t="s">
        <v>32</v>
      </c>
      <c r="M15" s="7" t="s">
        <v>32</v>
      </c>
      <c r="N15" s="7" t="s">
        <v>32</v>
      </c>
      <c r="O15" s="7">
        <f t="shared" si="1"/>
        <v>1</v>
      </c>
      <c r="P15" s="7" t="s">
        <v>32</v>
      </c>
      <c r="Q15" s="7" t="s">
        <v>32</v>
      </c>
      <c r="R15" s="7" t="s">
        <v>32</v>
      </c>
      <c r="S15" s="7" t="s">
        <v>32</v>
      </c>
      <c r="T15" s="7" t="s">
        <v>32</v>
      </c>
      <c r="U15" s="17">
        <f t="shared" si="0"/>
        <v>1</v>
      </c>
    </row>
    <row r="16" spans="1:21" ht="10.5" customHeight="1">
      <c r="A16" s="59"/>
      <c r="B16" s="42" t="s">
        <v>66</v>
      </c>
      <c r="C16" s="70"/>
      <c r="D16" s="10" t="s">
        <v>4</v>
      </c>
      <c r="E16" s="7" t="s">
        <v>32</v>
      </c>
      <c r="F16" s="7" t="s">
        <v>32</v>
      </c>
      <c r="G16" s="7" t="s">
        <v>32</v>
      </c>
      <c r="H16" s="7" t="s">
        <v>32</v>
      </c>
      <c r="I16" s="7" t="s">
        <v>32</v>
      </c>
      <c r="J16" s="7" t="s">
        <v>32</v>
      </c>
      <c r="K16" s="7" t="s">
        <v>32</v>
      </c>
      <c r="L16" s="7">
        <v>2</v>
      </c>
      <c r="M16" s="7" t="s">
        <v>32</v>
      </c>
      <c r="N16" s="7" t="s">
        <v>32</v>
      </c>
      <c r="O16" s="7">
        <f>SUM(E16:N16)</f>
        <v>2</v>
      </c>
      <c r="P16" s="7">
        <v>1</v>
      </c>
      <c r="Q16" s="7" t="s">
        <v>32</v>
      </c>
      <c r="R16" s="7" t="s">
        <v>32</v>
      </c>
      <c r="S16" s="7" t="s">
        <v>32</v>
      </c>
      <c r="T16" s="7" t="s">
        <v>32</v>
      </c>
      <c r="U16" s="17">
        <f t="shared" si="0"/>
        <v>3</v>
      </c>
    </row>
    <row r="17" spans="1:21" ht="10.5" customHeight="1">
      <c r="A17" s="59"/>
      <c r="B17" s="42" t="s">
        <v>31</v>
      </c>
      <c r="C17" s="70"/>
      <c r="D17" s="10" t="s">
        <v>4</v>
      </c>
      <c r="E17" s="7" t="s">
        <v>32</v>
      </c>
      <c r="F17" s="7" t="s">
        <v>32</v>
      </c>
      <c r="G17" s="7" t="s">
        <v>32</v>
      </c>
      <c r="H17" s="7" t="s">
        <v>32</v>
      </c>
      <c r="I17" s="7" t="s">
        <v>32</v>
      </c>
      <c r="J17" s="7">
        <v>6</v>
      </c>
      <c r="K17" s="7" t="s">
        <v>32</v>
      </c>
      <c r="L17" s="7" t="s">
        <v>32</v>
      </c>
      <c r="M17" s="7" t="s">
        <v>32</v>
      </c>
      <c r="N17" s="7" t="s">
        <v>32</v>
      </c>
      <c r="O17" s="7">
        <f t="shared" si="1"/>
        <v>6</v>
      </c>
      <c r="P17" s="7" t="s">
        <v>32</v>
      </c>
      <c r="Q17" s="7" t="s">
        <v>32</v>
      </c>
      <c r="R17" s="7" t="s">
        <v>32</v>
      </c>
      <c r="S17" s="7" t="s">
        <v>32</v>
      </c>
      <c r="T17" s="7" t="s">
        <v>32</v>
      </c>
      <c r="U17" s="17">
        <f t="shared" si="0"/>
        <v>6</v>
      </c>
    </row>
    <row r="18" spans="1:21" ht="10.5" customHeight="1">
      <c r="A18" s="59"/>
      <c r="B18" s="42" t="s">
        <v>67</v>
      </c>
      <c r="C18" s="70"/>
      <c r="D18" s="10" t="s">
        <v>4</v>
      </c>
      <c r="E18" s="7" t="s">
        <v>32</v>
      </c>
      <c r="F18" s="7" t="s">
        <v>32</v>
      </c>
      <c r="G18" s="7" t="s">
        <v>32</v>
      </c>
      <c r="H18" s="7" t="s">
        <v>32</v>
      </c>
      <c r="I18" s="7" t="s">
        <v>32</v>
      </c>
      <c r="J18" s="7">
        <v>2</v>
      </c>
      <c r="K18" s="7" t="s">
        <v>32</v>
      </c>
      <c r="L18" s="7" t="s">
        <v>32</v>
      </c>
      <c r="M18" s="7" t="s">
        <v>32</v>
      </c>
      <c r="N18" s="7" t="s">
        <v>32</v>
      </c>
      <c r="O18" s="7">
        <f t="shared" si="1"/>
        <v>2</v>
      </c>
      <c r="P18" s="7" t="s">
        <v>32</v>
      </c>
      <c r="Q18" s="7" t="s">
        <v>32</v>
      </c>
      <c r="R18" s="7" t="s">
        <v>32</v>
      </c>
      <c r="S18" s="7" t="s">
        <v>32</v>
      </c>
      <c r="T18" s="7" t="s">
        <v>32</v>
      </c>
      <c r="U18" s="17">
        <f>SUM(O18:T18)</f>
        <v>2</v>
      </c>
    </row>
    <row r="19" spans="1:21" ht="10.5" customHeight="1">
      <c r="A19" s="59"/>
      <c r="B19" s="45" t="s">
        <v>68</v>
      </c>
      <c r="C19" s="62"/>
      <c r="D19" s="10" t="s">
        <v>4</v>
      </c>
      <c r="E19" s="7" t="s">
        <v>32</v>
      </c>
      <c r="F19" s="7" t="s">
        <v>32</v>
      </c>
      <c r="G19" s="7" t="s">
        <v>32</v>
      </c>
      <c r="H19" s="7" t="s">
        <v>32</v>
      </c>
      <c r="I19" s="7" t="s">
        <v>32</v>
      </c>
      <c r="J19" s="7" t="s">
        <v>32</v>
      </c>
      <c r="K19" s="7" t="s">
        <v>32</v>
      </c>
      <c r="L19" s="7">
        <v>1</v>
      </c>
      <c r="M19" s="7" t="s">
        <v>32</v>
      </c>
      <c r="N19" s="7" t="s">
        <v>32</v>
      </c>
      <c r="O19" s="7">
        <f t="shared" si="1"/>
        <v>1</v>
      </c>
      <c r="P19" s="7" t="s">
        <v>32</v>
      </c>
      <c r="Q19" s="7" t="s">
        <v>32</v>
      </c>
      <c r="R19" s="7" t="s">
        <v>32</v>
      </c>
      <c r="S19" s="7" t="s">
        <v>32</v>
      </c>
      <c r="T19" s="7" t="s">
        <v>32</v>
      </c>
      <c r="U19" s="17">
        <f t="shared" si="0"/>
        <v>1</v>
      </c>
    </row>
    <row r="20" spans="1:21" ht="10.5" customHeight="1">
      <c r="A20" s="59"/>
      <c r="B20" s="39" t="s">
        <v>33</v>
      </c>
      <c r="C20" s="61"/>
      <c r="D20" s="14" t="s">
        <v>4</v>
      </c>
      <c r="E20" s="15" t="s">
        <v>32</v>
      </c>
      <c r="F20" s="15" t="s">
        <v>32</v>
      </c>
      <c r="G20" s="15" t="s">
        <v>32</v>
      </c>
      <c r="H20" s="15" t="s">
        <v>32</v>
      </c>
      <c r="I20" s="15">
        <f>SUM(I11:I19)</f>
        <v>2</v>
      </c>
      <c r="J20" s="15">
        <f>SUM(J11:J14,J16:J19)</f>
        <v>53</v>
      </c>
      <c r="K20" s="15">
        <f>SUM(K13)</f>
        <v>1</v>
      </c>
      <c r="L20" s="15">
        <f>SUM(L11,L16,L19)</f>
        <v>6</v>
      </c>
      <c r="M20" s="15" t="s">
        <v>32</v>
      </c>
      <c r="N20" s="15">
        <v>1</v>
      </c>
      <c r="O20" s="15">
        <f t="shared" si="1"/>
        <v>63</v>
      </c>
      <c r="P20" s="15">
        <v>7</v>
      </c>
      <c r="Q20" s="15">
        <v>1</v>
      </c>
      <c r="R20" s="15" t="s">
        <v>32</v>
      </c>
      <c r="S20" s="15" t="s">
        <v>32</v>
      </c>
      <c r="T20" s="15" t="s">
        <v>32</v>
      </c>
      <c r="U20" s="18">
        <f>SUM(O20:T20)</f>
        <v>71</v>
      </c>
    </row>
    <row r="21" spans="1:21" ht="10.5" customHeight="1">
      <c r="A21" s="63"/>
      <c r="B21" s="45"/>
      <c r="C21" s="62"/>
      <c r="D21" s="11" t="s">
        <v>25</v>
      </c>
      <c r="E21" s="16" t="s">
        <v>32</v>
      </c>
      <c r="F21" s="16" t="s">
        <v>32</v>
      </c>
      <c r="G21" s="16" t="s">
        <v>32</v>
      </c>
      <c r="H21" s="16" t="s">
        <v>32</v>
      </c>
      <c r="I21" s="16" t="s">
        <v>32</v>
      </c>
      <c r="J21" s="16">
        <f>SUM(J15)</f>
        <v>1</v>
      </c>
      <c r="K21" s="16" t="s">
        <v>32</v>
      </c>
      <c r="L21" s="16" t="s">
        <v>32</v>
      </c>
      <c r="M21" s="16" t="s">
        <v>32</v>
      </c>
      <c r="N21" s="16" t="s">
        <v>32</v>
      </c>
      <c r="O21" s="7">
        <f t="shared" si="1"/>
        <v>1</v>
      </c>
      <c r="P21" s="16" t="s">
        <v>32</v>
      </c>
      <c r="Q21" s="16" t="s">
        <v>32</v>
      </c>
      <c r="R21" s="16" t="s">
        <v>32</v>
      </c>
      <c r="S21" s="16" t="s">
        <v>32</v>
      </c>
      <c r="T21" s="16" t="s">
        <v>32</v>
      </c>
      <c r="U21" s="19">
        <f t="shared" si="0"/>
        <v>1</v>
      </c>
    </row>
    <row r="22" spans="1:21" ht="10.5" customHeight="1">
      <c r="A22" s="64" t="s">
        <v>69</v>
      </c>
      <c r="B22" s="39" t="s">
        <v>73</v>
      </c>
      <c r="C22" s="61"/>
      <c r="D22" s="14" t="s">
        <v>4</v>
      </c>
      <c r="E22" s="7" t="s">
        <v>32</v>
      </c>
      <c r="F22" s="7" t="s">
        <v>32</v>
      </c>
      <c r="G22" s="7" t="s">
        <v>32</v>
      </c>
      <c r="H22" s="7" t="s">
        <v>32</v>
      </c>
      <c r="I22" s="7" t="s">
        <v>32</v>
      </c>
      <c r="J22" s="7" t="s">
        <v>32</v>
      </c>
      <c r="K22" s="7" t="s">
        <v>32</v>
      </c>
      <c r="L22" s="7">
        <v>7</v>
      </c>
      <c r="M22" s="7" t="s">
        <v>32</v>
      </c>
      <c r="N22" s="7" t="s">
        <v>32</v>
      </c>
      <c r="O22" s="29">
        <f t="shared" si="1"/>
        <v>7</v>
      </c>
      <c r="P22" s="7">
        <v>1</v>
      </c>
      <c r="Q22" s="7" t="s">
        <v>32</v>
      </c>
      <c r="R22" s="7" t="s">
        <v>32</v>
      </c>
      <c r="S22" s="7" t="s">
        <v>32</v>
      </c>
      <c r="T22" s="7" t="s">
        <v>32</v>
      </c>
      <c r="U22" s="18">
        <f t="shared" si="0"/>
        <v>8</v>
      </c>
    </row>
    <row r="23" spans="1:21" ht="10.5" customHeight="1">
      <c r="A23" s="65"/>
      <c r="B23" s="66" t="s">
        <v>1</v>
      </c>
      <c r="C23" s="67"/>
      <c r="D23" s="28" t="s">
        <v>4</v>
      </c>
      <c r="E23" s="29" t="s">
        <v>32</v>
      </c>
      <c r="F23" s="29" t="s">
        <v>32</v>
      </c>
      <c r="G23" s="29" t="s">
        <v>32</v>
      </c>
      <c r="H23" s="29" t="s">
        <v>32</v>
      </c>
      <c r="I23" s="29" t="s">
        <v>32</v>
      </c>
      <c r="J23" s="29" t="s">
        <v>32</v>
      </c>
      <c r="K23" s="29" t="s">
        <v>32</v>
      </c>
      <c r="L23" s="29">
        <f>SUM(L22)</f>
        <v>7</v>
      </c>
      <c r="M23" s="29" t="s">
        <v>32</v>
      </c>
      <c r="N23" s="29" t="s">
        <v>32</v>
      </c>
      <c r="O23" s="29">
        <f t="shared" si="1"/>
        <v>7</v>
      </c>
      <c r="P23" s="29">
        <v>1</v>
      </c>
      <c r="Q23" s="29" t="s">
        <v>32</v>
      </c>
      <c r="R23" s="29" t="s">
        <v>32</v>
      </c>
      <c r="S23" s="29" t="s">
        <v>32</v>
      </c>
      <c r="T23" s="29" t="s">
        <v>32</v>
      </c>
      <c r="U23" s="30">
        <f t="shared" si="0"/>
        <v>8</v>
      </c>
    </row>
    <row r="24" spans="1:21" ht="10.5" customHeight="1">
      <c r="A24" s="58" t="s">
        <v>34</v>
      </c>
      <c r="B24" s="47" t="s">
        <v>86</v>
      </c>
      <c r="C24" s="48"/>
      <c r="D24" s="68" t="s">
        <v>4</v>
      </c>
      <c r="E24" s="35" t="s">
        <v>32</v>
      </c>
      <c r="F24" s="35" t="s">
        <v>32</v>
      </c>
      <c r="G24" s="35" t="s">
        <v>32</v>
      </c>
      <c r="H24" s="35" t="s">
        <v>32</v>
      </c>
      <c r="I24" s="35" t="s">
        <v>32</v>
      </c>
      <c r="J24" s="35" t="s">
        <v>32</v>
      </c>
      <c r="K24" s="35" t="s">
        <v>32</v>
      </c>
      <c r="L24" s="35">
        <v>2</v>
      </c>
      <c r="M24" s="35" t="s">
        <v>32</v>
      </c>
      <c r="N24" s="35">
        <v>1</v>
      </c>
      <c r="O24" s="35">
        <f>SUM(E24:N26)</f>
        <v>3</v>
      </c>
      <c r="P24" s="35" t="s">
        <v>32</v>
      </c>
      <c r="Q24" s="35" t="s">
        <v>32</v>
      </c>
      <c r="R24" s="35" t="s">
        <v>32</v>
      </c>
      <c r="S24" s="35" t="s">
        <v>32</v>
      </c>
      <c r="T24" s="35" t="s">
        <v>32</v>
      </c>
      <c r="U24" s="56">
        <f>SUM(O24:T26)</f>
        <v>3</v>
      </c>
    </row>
    <row r="25" spans="1:21" ht="10.5" customHeight="1">
      <c r="A25" s="59"/>
      <c r="B25" s="49"/>
      <c r="C25" s="34"/>
      <c r="D25" s="69"/>
      <c r="E25" s="46"/>
      <c r="F25" s="46"/>
      <c r="G25" s="46"/>
      <c r="H25" s="46"/>
      <c r="I25" s="46"/>
      <c r="J25" s="46"/>
      <c r="K25" s="46"/>
      <c r="L25" s="46"/>
      <c r="M25" s="46"/>
      <c r="N25" s="46"/>
      <c r="O25" s="46"/>
      <c r="P25" s="46"/>
      <c r="Q25" s="46"/>
      <c r="R25" s="46"/>
      <c r="S25" s="46"/>
      <c r="T25" s="46"/>
      <c r="U25" s="52"/>
    </row>
    <row r="26" spans="1:21" ht="10.5" customHeight="1">
      <c r="A26" s="59"/>
      <c r="B26" s="49"/>
      <c r="C26" s="34"/>
      <c r="D26" s="69"/>
      <c r="E26" s="46"/>
      <c r="F26" s="46"/>
      <c r="G26" s="46"/>
      <c r="H26" s="46"/>
      <c r="I26" s="46"/>
      <c r="J26" s="46"/>
      <c r="K26" s="46"/>
      <c r="L26" s="46"/>
      <c r="M26" s="46"/>
      <c r="N26" s="46"/>
      <c r="O26" s="46"/>
      <c r="P26" s="46"/>
      <c r="Q26" s="46"/>
      <c r="R26" s="46"/>
      <c r="S26" s="46"/>
      <c r="T26" s="46"/>
      <c r="U26" s="52"/>
    </row>
    <row r="27" spans="1:21" ht="10.5" customHeight="1">
      <c r="A27" s="59"/>
      <c r="B27" s="49" t="s">
        <v>35</v>
      </c>
      <c r="C27" s="34"/>
      <c r="D27" s="10" t="s">
        <v>4</v>
      </c>
      <c r="E27" s="7" t="s">
        <v>32</v>
      </c>
      <c r="F27" s="7" t="s">
        <v>32</v>
      </c>
      <c r="G27" s="7" t="s">
        <v>32</v>
      </c>
      <c r="H27" s="7" t="s">
        <v>32</v>
      </c>
      <c r="I27" s="7" t="s">
        <v>32</v>
      </c>
      <c r="J27" s="7">
        <v>184</v>
      </c>
      <c r="K27" s="7" t="s">
        <v>32</v>
      </c>
      <c r="L27" s="7" t="s">
        <v>32</v>
      </c>
      <c r="M27" s="7" t="s">
        <v>32</v>
      </c>
      <c r="N27" s="7" t="s">
        <v>32</v>
      </c>
      <c r="O27" s="7">
        <f aca="true" t="shared" si="2" ref="O27:O32">SUM(E27:N27)</f>
        <v>184</v>
      </c>
      <c r="P27" s="7">
        <v>34</v>
      </c>
      <c r="Q27" s="7" t="s">
        <v>32</v>
      </c>
      <c r="R27" s="7" t="s">
        <v>32</v>
      </c>
      <c r="S27" s="7" t="s">
        <v>32</v>
      </c>
      <c r="T27" s="7" t="s">
        <v>32</v>
      </c>
      <c r="U27" s="17">
        <f>SUM(P27:T27,O27)</f>
        <v>218</v>
      </c>
    </row>
    <row r="28" spans="1:21" ht="10.5" customHeight="1">
      <c r="A28" s="59"/>
      <c r="B28" s="31"/>
      <c r="C28" s="32"/>
      <c r="D28" s="10" t="s">
        <v>25</v>
      </c>
      <c r="E28" s="7" t="s">
        <v>32</v>
      </c>
      <c r="F28" s="7" t="s">
        <v>32</v>
      </c>
      <c r="G28" s="7" t="s">
        <v>32</v>
      </c>
      <c r="H28" s="7" t="s">
        <v>32</v>
      </c>
      <c r="I28" s="7" t="s">
        <v>32</v>
      </c>
      <c r="J28" s="7">
        <v>11</v>
      </c>
      <c r="K28" s="7" t="s">
        <v>32</v>
      </c>
      <c r="L28" s="7" t="s">
        <v>32</v>
      </c>
      <c r="M28" s="7" t="s">
        <v>32</v>
      </c>
      <c r="N28" s="7" t="s">
        <v>32</v>
      </c>
      <c r="O28" s="7">
        <f t="shared" si="2"/>
        <v>11</v>
      </c>
      <c r="P28" s="7">
        <v>2</v>
      </c>
      <c r="Q28" s="7" t="s">
        <v>32</v>
      </c>
      <c r="R28" s="7" t="s">
        <v>32</v>
      </c>
      <c r="S28" s="7" t="s">
        <v>32</v>
      </c>
      <c r="T28" s="7" t="s">
        <v>32</v>
      </c>
      <c r="U28" s="17">
        <f>SUM(P28:T28,O28)</f>
        <v>13</v>
      </c>
    </row>
    <row r="29" spans="1:21" ht="10.5" customHeight="1">
      <c r="A29" s="59"/>
      <c r="B29" s="39" t="s">
        <v>33</v>
      </c>
      <c r="C29" s="61"/>
      <c r="D29" s="14" t="s">
        <v>4</v>
      </c>
      <c r="E29" s="15" t="s">
        <v>32</v>
      </c>
      <c r="F29" s="15" t="s">
        <v>32</v>
      </c>
      <c r="G29" s="15" t="s">
        <v>32</v>
      </c>
      <c r="H29" s="15" t="s">
        <v>32</v>
      </c>
      <c r="I29" s="15" t="s">
        <v>32</v>
      </c>
      <c r="J29" s="15">
        <f>SUM(J24,J27)</f>
        <v>184</v>
      </c>
      <c r="K29" s="15" t="s">
        <v>32</v>
      </c>
      <c r="L29" s="15">
        <f>SUM(L24)</f>
        <v>2</v>
      </c>
      <c r="M29" s="15" t="s">
        <v>32</v>
      </c>
      <c r="N29" s="15">
        <v>1</v>
      </c>
      <c r="O29" s="15">
        <f t="shared" si="2"/>
        <v>187</v>
      </c>
      <c r="P29" s="15">
        <f>SUM(P24,P27)</f>
        <v>34</v>
      </c>
      <c r="Q29" s="15" t="s">
        <v>32</v>
      </c>
      <c r="R29" s="15" t="s">
        <v>32</v>
      </c>
      <c r="S29" s="15" t="s">
        <v>32</v>
      </c>
      <c r="T29" s="15" t="s">
        <v>32</v>
      </c>
      <c r="U29" s="18">
        <f>SUM(U24,U27)</f>
        <v>221</v>
      </c>
    </row>
    <row r="30" spans="1:21" ht="10.5" customHeight="1">
      <c r="A30" s="63"/>
      <c r="B30" s="45"/>
      <c r="C30" s="62"/>
      <c r="D30" s="11" t="s">
        <v>25</v>
      </c>
      <c r="E30" s="16" t="s">
        <v>32</v>
      </c>
      <c r="F30" s="16" t="s">
        <v>32</v>
      </c>
      <c r="G30" s="16" t="s">
        <v>32</v>
      </c>
      <c r="H30" s="16" t="s">
        <v>32</v>
      </c>
      <c r="I30" s="16" t="s">
        <v>32</v>
      </c>
      <c r="J30" s="16">
        <f>SUM(J28)</f>
        <v>11</v>
      </c>
      <c r="K30" s="16" t="s">
        <v>32</v>
      </c>
      <c r="L30" s="16" t="s">
        <v>32</v>
      </c>
      <c r="M30" s="16" t="s">
        <v>32</v>
      </c>
      <c r="N30" s="16" t="s">
        <v>32</v>
      </c>
      <c r="O30" s="16">
        <f t="shared" si="2"/>
        <v>11</v>
      </c>
      <c r="P30" s="16">
        <v>2</v>
      </c>
      <c r="Q30" s="16" t="s">
        <v>32</v>
      </c>
      <c r="R30" s="16" t="s">
        <v>32</v>
      </c>
      <c r="S30" s="16" t="s">
        <v>32</v>
      </c>
      <c r="T30" s="16" t="s">
        <v>32</v>
      </c>
      <c r="U30" s="19">
        <f>SUM(U25,U28)</f>
        <v>13</v>
      </c>
    </row>
    <row r="31" spans="1:21" ht="10.5" customHeight="1">
      <c r="A31" s="59" t="s">
        <v>36</v>
      </c>
      <c r="B31" s="47" t="s">
        <v>40</v>
      </c>
      <c r="C31" s="70" t="s">
        <v>37</v>
      </c>
      <c r="D31" s="10" t="s">
        <v>4</v>
      </c>
      <c r="E31" s="7">
        <v>3</v>
      </c>
      <c r="F31" s="7">
        <v>1</v>
      </c>
      <c r="G31" s="7">
        <v>2</v>
      </c>
      <c r="H31" s="7" t="s">
        <v>32</v>
      </c>
      <c r="I31" s="7" t="s">
        <v>32</v>
      </c>
      <c r="J31" s="7" t="s">
        <v>32</v>
      </c>
      <c r="K31" s="7" t="s">
        <v>32</v>
      </c>
      <c r="L31" s="7" t="s">
        <v>32</v>
      </c>
      <c r="M31" s="7" t="s">
        <v>32</v>
      </c>
      <c r="N31" s="7" t="s">
        <v>32</v>
      </c>
      <c r="O31" s="7">
        <f t="shared" si="2"/>
        <v>6</v>
      </c>
      <c r="P31" s="7" t="s">
        <v>32</v>
      </c>
      <c r="Q31" s="7" t="s">
        <v>32</v>
      </c>
      <c r="R31" s="7" t="s">
        <v>32</v>
      </c>
      <c r="S31" s="7" t="s">
        <v>32</v>
      </c>
      <c r="T31" s="7" t="s">
        <v>32</v>
      </c>
      <c r="U31" s="17">
        <f>SUM(O31)</f>
        <v>6</v>
      </c>
    </row>
    <row r="32" spans="1:21" ht="10.5" customHeight="1">
      <c r="A32" s="59"/>
      <c r="B32" s="49"/>
      <c r="C32" s="70"/>
      <c r="D32" s="10" t="s">
        <v>25</v>
      </c>
      <c r="E32" s="7">
        <v>1</v>
      </c>
      <c r="F32" s="7" t="s">
        <v>32</v>
      </c>
      <c r="G32" s="7">
        <v>1</v>
      </c>
      <c r="H32" s="7" t="s">
        <v>32</v>
      </c>
      <c r="I32" s="7" t="s">
        <v>32</v>
      </c>
      <c r="J32" s="7" t="s">
        <v>32</v>
      </c>
      <c r="K32" s="7" t="s">
        <v>32</v>
      </c>
      <c r="L32" s="7" t="s">
        <v>32</v>
      </c>
      <c r="M32" s="7" t="s">
        <v>32</v>
      </c>
      <c r="N32" s="7" t="s">
        <v>32</v>
      </c>
      <c r="O32" s="7">
        <f t="shared" si="2"/>
        <v>2</v>
      </c>
      <c r="P32" s="7" t="s">
        <v>32</v>
      </c>
      <c r="Q32" s="7" t="s">
        <v>32</v>
      </c>
      <c r="R32" s="7" t="s">
        <v>32</v>
      </c>
      <c r="S32" s="7" t="s">
        <v>32</v>
      </c>
      <c r="T32" s="7" t="s">
        <v>32</v>
      </c>
      <c r="U32" s="17">
        <f>SUM(O32:P32)</f>
        <v>2</v>
      </c>
    </row>
    <row r="33" spans="1:21" ht="10.5" customHeight="1">
      <c r="A33" s="59"/>
      <c r="B33" s="49"/>
      <c r="C33" s="70" t="s">
        <v>38</v>
      </c>
      <c r="D33" s="69" t="s">
        <v>4</v>
      </c>
      <c r="E33" s="46" t="s">
        <v>32</v>
      </c>
      <c r="F33" s="46" t="s">
        <v>32</v>
      </c>
      <c r="G33" s="46">
        <v>1</v>
      </c>
      <c r="H33" s="46">
        <v>2</v>
      </c>
      <c r="I33" s="46" t="s">
        <v>32</v>
      </c>
      <c r="J33" s="46">
        <v>1</v>
      </c>
      <c r="K33" s="46" t="s">
        <v>32</v>
      </c>
      <c r="L33" s="46" t="s">
        <v>32</v>
      </c>
      <c r="M33" s="46" t="s">
        <v>32</v>
      </c>
      <c r="N33" s="46" t="s">
        <v>32</v>
      </c>
      <c r="O33" s="46">
        <f>SUM(E33:N34)</f>
        <v>4</v>
      </c>
      <c r="P33" s="46" t="s">
        <v>32</v>
      </c>
      <c r="Q33" s="46" t="s">
        <v>32</v>
      </c>
      <c r="R33" s="46" t="s">
        <v>32</v>
      </c>
      <c r="S33" s="46" t="s">
        <v>32</v>
      </c>
      <c r="T33" s="46" t="s">
        <v>32</v>
      </c>
      <c r="U33" s="52">
        <f>SUM(O33)</f>
        <v>4</v>
      </c>
    </row>
    <row r="34" spans="1:21" ht="10.5" customHeight="1">
      <c r="A34" s="59"/>
      <c r="B34" s="49"/>
      <c r="C34" s="70"/>
      <c r="D34" s="69"/>
      <c r="E34" s="46"/>
      <c r="F34" s="46"/>
      <c r="G34" s="46"/>
      <c r="H34" s="46"/>
      <c r="I34" s="46"/>
      <c r="J34" s="46"/>
      <c r="K34" s="46"/>
      <c r="L34" s="46"/>
      <c r="M34" s="46"/>
      <c r="N34" s="46"/>
      <c r="O34" s="46"/>
      <c r="P34" s="46"/>
      <c r="Q34" s="46"/>
      <c r="R34" s="46"/>
      <c r="S34" s="46"/>
      <c r="T34" s="46"/>
      <c r="U34" s="52"/>
    </row>
    <row r="35" spans="1:21" ht="10.5" customHeight="1">
      <c r="A35" s="59"/>
      <c r="B35" s="49"/>
      <c r="C35" s="27" t="s">
        <v>39</v>
      </c>
      <c r="D35" s="10" t="s">
        <v>4</v>
      </c>
      <c r="E35" s="7" t="s">
        <v>32</v>
      </c>
      <c r="F35" s="7" t="s">
        <v>32</v>
      </c>
      <c r="G35" s="7">
        <v>1</v>
      </c>
      <c r="H35" s="7" t="s">
        <v>32</v>
      </c>
      <c r="I35" s="7" t="s">
        <v>32</v>
      </c>
      <c r="J35" s="7" t="s">
        <v>32</v>
      </c>
      <c r="K35" s="7" t="s">
        <v>32</v>
      </c>
      <c r="L35" s="7" t="s">
        <v>32</v>
      </c>
      <c r="M35" s="7" t="s">
        <v>32</v>
      </c>
      <c r="N35" s="7" t="s">
        <v>32</v>
      </c>
      <c r="O35" s="7">
        <f>SUM(I35:J35)</f>
        <v>0</v>
      </c>
      <c r="P35" s="7" t="s">
        <v>32</v>
      </c>
      <c r="Q35" s="7" t="s">
        <v>32</v>
      </c>
      <c r="R35" s="7" t="s">
        <v>32</v>
      </c>
      <c r="S35" s="7" t="s">
        <v>32</v>
      </c>
      <c r="T35" s="7" t="s">
        <v>32</v>
      </c>
      <c r="U35" s="17">
        <f>SUM(O35)</f>
        <v>0</v>
      </c>
    </row>
    <row r="36" spans="1:21" ht="10.5" customHeight="1">
      <c r="A36" s="59"/>
      <c r="B36" s="49" t="s">
        <v>70</v>
      </c>
      <c r="C36" s="71" t="s">
        <v>87</v>
      </c>
      <c r="D36" s="69" t="s">
        <v>4</v>
      </c>
      <c r="E36" s="46" t="s">
        <v>32</v>
      </c>
      <c r="F36" s="46" t="s">
        <v>32</v>
      </c>
      <c r="G36" s="46" t="s">
        <v>32</v>
      </c>
      <c r="H36" s="46" t="s">
        <v>32</v>
      </c>
      <c r="I36" s="46">
        <v>3</v>
      </c>
      <c r="J36" s="46">
        <v>1</v>
      </c>
      <c r="K36" s="46" t="s">
        <v>32</v>
      </c>
      <c r="L36" s="46" t="s">
        <v>32</v>
      </c>
      <c r="M36" s="46" t="s">
        <v>32</v>
      </c>
      <c r="N36" s="46" t="s">
        <v>32</v>
      </c>
      <c r="O36" s="46">
        <f>SUM(I36:N37)</f>
        <v>4</v>
      </c>
      <c r="P36" s="46" t="s">
        <v>32</v>
      </c>
      <c r="Q36" s="46" t="s">
        <v>32</v>
      </c>
      <c r="R36" s="46" t="s">
        <v>32</v>
      </c>
      <c r="S36" s="46" t="s">
        <v>32</v>
      </c>
      <c r="T36" s="46" t="s">
        <v>32</v>
      </c>
      <c r="U36" s="52">
        <f>SUM(O36)</f>
        <v>4</v>
      </c>
    </row>
    <row r="37" spans="1:21" ht="10.5" customHeight="1">
      <c r="A37" s="59"/>
      <c r="B37" s="49"/>
      <c r="C37" s="71"/>
      <c r="D37" s="69"/>
      <c r="E37" s="46"/>
      <c r="F37" s="46"/>
      <c r="G37" s="46"/>
      <c r="H37" s="46"/>
      <c r="I37" s="46"/>
      <c r="J37" s="46"/>
      <c r="K37" s="46"/>
      <c r="L37" s="46"/>
      <c r="M37" s="46"/>
      <c r="N37" s="46"/>
      <c r="O37" s="46"/>
      <c r="P37" s="46"/>
      <c r="Q37" s="46"/>
      <c r="R37" s="46"/>
      <c r="S37" s="46"/>
      <c r="T37" s="46"/>
      <c r="U37" s="52"/>
    </row>
    <row r="38" spans="1:21" ht="10.5" customHeight="1">
      <c r="A38" s="59"/>
      <c r="B38" s="49"/>
      <c r="C38" s="27" t="s">
        <v>74</v>
      </c>
      <c r="D38" s="10" t="s">
        <v>4</v>
      </c>
      <c r="E38" s="7" t="s">
        <v>32</v>
      </c>
      <c r="F38" s="7" t="s">
        <v>32</v>
      </c>
      <c r="G38" s="7" t="s">
        <v>32</v>
      </c>
      <c r="H38" s="7" t="s">
        <v>32</v>
      </c>
      <c r="I38" s="7" t="s">
        <v>32</v>
      </c>
      <c r="J38" s="7">
        <v>41</v>
      </c>
      <c r="K38" s="7" t="s">
        <v>32</v>
      </c>
      <c r="L38" s="7" t="s">
        <v>32</v>
      </c>
      <c r="M38" s="7" t="s">
        <v>32</v>
      </c>
      <c r="N38" s="7" t="s">
        <v>32</v>
      </c>
      <c r="O38" s="7">
        <f>SUM(J38)</f>
        <v>41</v>
      </c>
      <c r="P38" s="7">
        <v>2</v>
      </c>
      <c r="Q38" s="7" t="s">
        <v>32</v>
      </c>
      <c r="R38" s="7">
        <v>1</v>
      </c>
      <c r="S38" s="7" t="s">
        <v>32</v>
      </c>
      <c r="T38" s="7" t="s">
        <v>32</v>
      </c>
      <c r="U38" s="17">
        <f>SUM(O38:T38)</f>
        <v>44</v>
      </c>
    </row>
    <row r="39" spans="1:21" ht="10.5" customHeight="1">
      <c r="A39" s="59"/>
      <c r="B39" s="49" t="s">
        <v>71</v>
      </c>
      <c r="C39" s="71" t="s">
        <v>89</v>
      </c>
      <c r="D39" s="69" t="s">
        <v>4</v>
      </c>
      <c r="E39" s="46" t="s">
        <v>32</v>
      </c>
      <c r="F39" s="46">
        <v>1</v>
      </c>
      <c r="G39" s="46" t="s">
        <v>32</v>
      </c>
      <c r="H39" s="46" t="s">
        <v>32</v>
      </c>
      <c r="I39" s="46" t="s">
        <v>32</v>
      </c>
      <c r="J39" s="46" t="s">
        <v>32</v>
      </c>
      <c r="K39" s="46" t="s">
        <v>32</v>
      </c>
      <c r="L39" s="46">
        <v>2</v>
      </c>
      <c r="M39" s="46" t="s">
        <v>32</v>
      </c>
      <c r="N39" s="46" t="s">
        <v>32</v>
      </c>
      <c r="O39" s="46">
        <f>SUM(F39:N40)</f>
        <v>3</v>
      </c>
      <c r="P39" s="46" t="s">
        <v>32</v>
      </c>
      <c r="Q39" s="46" t="s">
        <v>32</v>
      </c>
      <c r="R39" s="46" t="s">
        <v>32</v>
      </c>
      <c r="S39" s="46" t="s">
        <v>32</v>
      </c>
      <c r="T39" s="46" t="s">
        <v>32</v>
      </c>
      <c r="U39" s="52">
        <f>SUM(O39)</f>
        <v>3</v>
      </c>
    </row>
    <row r="40" spans="1:21" ht="10.5" customHeight="1">
      <c r="A40" s="59"/>
      <c r="B40" s="49"/>
      <c r="C40" s="71"/>
      <c r="D40" s="69"/>
      <c r="E40" s="46"/>
      <c r="F40" s="46"/>
      <c r="G40" s="46"/>
      <c r="H40" s="46"/>
      <c r="I40" s="46"/>
      <c r="J40" s="46"/>
      <c r="K40" s="46"/>
      <c r="L40" s="46"/>
      <c r="M40" s="46"/>
      <c r="N40" s="46"/>
      <c r="O40" s="46"/>
      <c r="P40" s="46"/>
      <c r="Q40" s="46"/>
      <c r="R40" s="46"/>
      <c r="S40" s="46"/>
      <c r="T40" s="46"/>
      <c r="U40" s="52"/>
    </row>
    <row r="41" spans="1:21" ht="10.5" customHeight="1">
      <c r="A41" s="59"/>
      <c r="B41" s="49"/>
      <c r="C41" s="12" t="s">
        <v>88</v>
      </c>
      <c r="D41" s="10" t="s">
        <v>4</v>
      </c>
      <c r="E41" s="7" t="s">
        <v>32</v>
      </c>
      <c r="F41" s="7" t="s">
        <v>32</v>
      </c>
      <c r="G41" s="7" t="s">
        <v>32</v>
      </c>
      <c r="H41" s="7" t="s">
        <v>32</v>
      </c>
      <c r="I41" s="7" t="s">
        <v>32</v>
      </c>
      <c r="J41" s="7" t="s">
        <v>32</v>
      </c>
      <c r="K41" s="7" t="s">
        <v>32</v>
      </c>
      <c r="L41" s="7">
        <v>2</v>
      </c>
      <c r="M41" s="7" t="s">
        <v>32</v>
      </c>
      <c r="N41" s="7">
        <v>2</v>
      </c>
      <c r="O41" s="7">
        <f>SUM(E41:N41)</f>
        <v>4</v>
      </c>
      <c r="P41" s="7" t="s">
        <v>32</v>
      </c>
      <c r="Q41" s="7" t="s">
        <v>32</v>
      </c>
      <c r="R41" s="7" t="s">
        <v>32</v>
      </c>
      <c r="S41" s="7" t="s">
        <v>32</v>
      </c>
      <c r="T41" s="7" t="s">
        <v>32</v>
      </c>
      <c r="U41" s="17">
        <f>SUM(O41)</f>
        <v>4</v>
      </c>
    </row>
    <row r="42" spans="1:21" ht="10.5" customHeight="1">
      <c r="A42" s="59"/>
      <c r="B42" s="42" t="s">
        <v>41</v>
      </c>
      <c r="C42" s="70"/>
      <c r="D42" s="10" t="s">
        <v>25</v>
      </c>
      <c r="E42" s="7" t="s">
        <v>32</v>
      </c>
      <c r="F42" s="7" t="s">
        <v>32</v>
      </c>
      <c r="G42" s="7" t="s">
        <v>32</v>
      </c>
      <c r="H42" s="7" t="s">
        <v>32</v>
      </c>
      <c r="I42" s="7" t="s">
        <v>32</v>
      </c>
      <c r="J42" s="7">
        <v>7</v>
      </c>
      <c r="K42" s="7" t="s">
        <v>32</v>
      </c>
      <c r="L42" s="7" t="s">
        <v>32</v>
      </c>
      <c r="M42" s="7" t="s">
        <v>32</v>
      </c>
      <c r="N42" s="7" t="s">
        <v>32</v>
      </c>
      <c r="O42" s="7">
        <f>SUM(E42:N42)</f>
        <v>7</v>
      </c>
      <c r="P42" s="7" t="s">
        <v>32</v>
      </c>
      <c r="Q42" s="7" t="s">
        <v>32</v>
      </c>
      <c r="R42" s="7" t="s">
        <v>32</v>
      </c>
      <c r="S42" s="7" t="s">
        <v>32</v>
      </c>
      <c r="T42" s="7" t="s">
        <v>32</v>
      </c>
      <c r="U42" s="17">
        <f>SUM(O42)</f>
        <v>7</v>
      </c>
    </row>
    <row r="43" spans="1:21" ht="10.5" customHeight="1">
      <c r="A43" s="59"/>
      <c r="B43" s="49" t="s">
        <v>72</v>
      </c>
      <c r="C43" s="12" t="s">
        <v>90</v>
      </c>
      <c r="D43" s="10" t="s">
        <v>4</v>
      </c>
      <c r="E43" s="7" t="s">
        <v>32</v>
      </c>
      <c r="F43" s="7" t="s">
        <v>32</v>
      </c>
      <c r="G43" s="7" t="s">
        <v>32</v>
      </c>
      <c r="H43" s="7" t="s">
        <v>32</v>
      </c>
      <c r="I43" s="7">
        <v>1</v>
      </c>
      <c r="J43" s="7" t="s">
        <v>32</v>
      </c>
      <c r="K43" s="7" t="s">
        <v>32</v>
      </c>
      <c r="L43" s="7" t="s">
        <v>32</v>
      </c>
      <c r="M43" s="7" t="s">
        <v>32</v>
      </c>
      <c r="N43" s="7" t="s">
        <v>32</v>
      </c>
      <c r="O43" s="7">
        <f>SUM(I43)</f>
        <v>1</v>
      </c>
      <c r="P43" s="7" t="s">
        <v>32</v>
      </c>
      <c r="Q43" s="7" t="s">
        <v>32</v>
      </c>
      <c r="R43" s="7" t="s">
        <v>32</v>
      </c>
      <c r="S43" s="7" t="s">
        <v>32</v>
      </c>
      <c r="T43" s="7" t="s">
        <v>32</v>
      </c>
      <c r="U43" s="17">
        <f>SUM(O43)</f>
        <v>1</v>
      </c>
    </row>
    <row r="44" spans="1:21" ht="10.5" customHeight="1">
      <c r="A44" s="59"/>
      <c r="B44" s="49"/>
      <c r="C44" s="70" t="s">
        <v>42</v>
      </c>
      <c r="D44" s="10" t="s">
        <v>4</v>
      </c>
      <c r="E44" s="7" t="s">
        <v>32</v>
      </c>
      <c r="F44" s="7" t="s">
        <v>32</v>
      </c>
      <c r="G44" s="7" t="s">
        <v>32</v>
      </c>
      <c r="H44" s="7" t="s">
        <v>32</v>
      </c>
      <c r="I44" s="7" t="s">
        <v>32</v>
      </c>
      <c r="J44" s="7">
        <v>5</v>
      </c>
      <c r="K44" s="7" t="s">
        <v>32</v>
      </c>
      <c r="L44" s="7" t="s">
        <v>32</v>
      </c>
      <c r="M44" s="7" t="s">
        <v>32</v>
      </c>
      <c r="N44" s="7" t="s">
        <v>32</v>
      </c>
      <c r="O44" s="7">
        <f>SUM(J44)</f>
        <v>5</v>
      </c>
      <c r="P44" s="7">
        <v>1</v>
      </c>
      <c r="Q44" s="7" t="s">
        <v>32</v>
      </c>
      <c r="R44" s="7" t="s">
        <v>32</v>
      </c>
      <c r="S44" s="7" t="s">
        <v>32</v>
      </c>
      <c r="T44" s="7" t="s">
        <v>32</v>
      </c>
      <c r="U44" s="17">
        <f>SUM(O44:T44)</f>
        <v>6</v>
      </c>
    </row>
    <row r="45" spans="1:21" ht="10.5" customHeight="1">
      <c r="A45" s="59"/>
      <c r="B45" s="49"/>
      <c r="C45" s="70"/>
      <c r="D45" s="10" t="s">
        <v>25</v>
      </c>
      <c r="E45" s="7" t="s">
        <v>32</v>
      </c>
      <c r="F45" s="7" t="s">
        <v>32</v>
      </c>
      <c r="G45" s="7" t="s">
        <v>32</v>
      </c>
      <c r="H45" s="7" t="s">
        <v>32</v>
      </c>
      <c r="I45" s="7" t="s">
        <v>32</v>
      </c>
      <c r="J45" s="7">
        <v>5</v>
      </c>
      <c r="K45" s="7" t="s">
        <v>32</v>
      </c>
      <c r="L45" s="7" t="s">
        <v>32</v>
      </c>
      <c r="M45" s="7" t="s">
        <v>32</v>
      </c>
      <c r="N45" s="7" t="s">
        <v>32</v>
      </c>
      <c r="O45" s="7">
        <f>SUM(J45)</f>
        <v>5</v>
      </c>
      <c r="P45" s="7">
        <v>2</v>
      </c>
      <c r="Q45" s="7" t="s">
        <v>32</v>
      </c>
      <c r="R45" s="7" t="s">
        <v>32</v>
      </c>
      <c r="S45" s="7" t="s">
        <v>32</v>
      </c>
      <c r="T45" s="7" t="s">
        <v>32</v>
      </c>
      <c r="U45" s="17">
        <f>SUM(O45:T45)</f>
        <v>7</v>
      </c>
    </row>
    <row r="46" spans="1:21" ht="10.5" customHeight="1">
      <c r="A46" s="59"/>
      <c r="B46" s="49"/>
      <c r="C46" s="12" t="s">
        <v>43</v>
      </c>
      <c r="D46" s="10" t="s">
        <v>25</v>
      </c>
      <c r="E46" s="7" t="s">
        <v>32</v>
      </c>
      <c r="F46" s="7" t="s">
        <v>32</v>
      </c>
      <c r="G46" s="7" t="s">
        <v>32</v>
      </c>
      <c r="H46" s="7" t="s">
        <v>32</v>
      </c>
      <c r="I46" s="7" t="s">
        <v>32</v>
      </c>
      <c r="J46" s="7">
        <v>1</v>
      </c>
      <c r="K46" s="7" t="s">
        <v>32</v>
      </c>
      <c r="L46" s="7" t="s">
        <v>32</v>
      </c>
      <c r="M46" s="7" t="s">
        <v>32</v>
      </c>
      <c r="N46" s="7" t="s">
        <v>32</v>
      </c>
      <c r="O46" s="7">
        <f>SUM(J46)</f>
        <v>1</v>
      </c>
      <c r="P46" s="7" t="s">
        <v>32</v>
      </c>
      <c r="Q46" s="7" t="s">
        <v>32</v>
      </c>
      <c r="R46" s="7" t="s">
        <v>32</v>
      </c>
      <c r="S46" s="7" t="s">
        <v>32</v>
      </c>
      <c r="T46" s="7" t="s">
        <v>32</v>
      </c>
      <c r="U46" s="17">
        <f>SUM(O46:T46)</f>
        <v>1</v>
      </c>
    </row>
    <row r="47" spans="1:21" ht="10.5" customHeight="1">
      <c r="A47" s="59"/>
      <c r="B47" s="73" t="s">
        <v>75</v>
      </c>
      <c r="C47" s="34" t="s">
        <v>91</v>
      </c>
      <c r="D47" s="69" t="s">
        <v>4</v>
      </c>
      <c r="E47" s="46" t="s">
        <v>32</v>
      </c>
      <c r="F47" s="46" t="s">
        <v>32</v>
      </c>
      <c r="G47" s="46" t="s">
        <v>32</v>
      </c>
      <c r="H47" s="46" t="s">
        <v>32</v>
      </c>
      <c r="I47" s="46" t="s">
        <v>32</v>
      </c>
      <c r="J47" s="46">
        <v>1</v>
      </c>
      <c r="K47" s="46" t="s">
        <v>32</v>
      </c>
      <c r="L47" s="46" t="s">
        <v>32</v>
      </c>
      <c r="M47" s="46" t="s">
        <v>32</v>
      </c>
      <c r="N47" s="46" t="s">
        <v>32</v>
      </c>
      <c r="O47" s="46">
        <f>SUM(E47:N49)</f>
        <v>1</v>
      </c>
      <c r="P47" s="46" t="s">
        <v>32</v>
      </c>
      <c r="Q47" s="46" t="s">
        <v>32</v>
      </c>
      <c r="R47" s="46" t="s">
        <v>32</v>
      </c>
      <c r="S47" s="46" t="s">
        <v>32</v>
      </c>
      <c r="T47" s="46" t="s">
        <v>32</v>
      </c>
      <c r="U47" s="52">
        <f>SUM(O47:T49)</f>
        <v>1</v>
      </c>
    </row>
    <row r="48" spans="1:21" ht="10.5" customHeight="1">
      <c r="A48" s="59"/>
      <c r="B48" s="73"/>
      <c r="C48" s="34"/>
      <c r="D48" s="69"/>
      <c r="E48" s="46"/>
      <c r="F48" s="46"/>
      <c r="G48" s="46"/>
      <c r="H48" s="46"/>
      <c r="I48" s="46"/>
      <c r="J48" s="46"/>
      <c r="K48" s="46"/>
      <c r="L48" s="46"/>
      <c r="M48" s="46"/>
      <c r="N48" s="46"/>
      <c r="O48" s="46"/>
      <c r="P48" s="46"/>
      <c r="Q48" s="46"/>
      <c r="R48" s="46"/>
      <c r="S48" s="46"/>
      <c r="T48" s="46"/>
      <c r="U48" s="52"/>
    </row>
    <row r="49" spans="1:21" ht="10.5" customHeight="1">
      <c r="A49" s="59"/>
      <c r="B49" s="77"/>
      <c r="C49" s="32"/>
      <c r="D49" s="76"/>
      <c r="E49" s="33"/>
      <c r="F49" s="33"/>
      <c r="G49" s="33"/>
      <c r="H49" s="33"/>
      <c r="I49" s="33"/>
      <c r="J49" s="33"/>
      <c r="K49" s="33"/>
      <c r="L49" s="33"/>
      <c r="M49" s="33"/>
      <c r="N49" s="33"/>
      <c r="O49" s="33"/>
      <c r="P49" s="33"/>
      <c r="Q49" s="33"/>
      <c r="R49" s="33"/>
      <c r="S49" s="33"/>
      <c r="T49" s="33"/>
      <c r="U49" s="57"/>
    </row>
    <row r="50" spans="1:21" ht="10.5" customHeight="1">
      <c r="A50" s="59"/>
      <c r="B50" s="38" t="s">
        <v>1</v>
      </c>
      <c r="C50" s="39"/>
      <c r="D50" s="14" t="s">
        <v>4</v>
      </c>
      <c r="E50" s="15">
        <f>SUM(E31)</f>
        <v>3</v>
      </c>
      <c r="F50" s="15">
        <f>SUM(F31,F39)</f>
        <v>2</v>
      </c>
      <c r="G50" s="15">
        <f>SUM(G31,G33:G35)</f>
        <v>4</v>
      </c>
      <c r="H50" s="15">
        <f>SUM(H31,H33:H35)</f>
        <v>2</v>
      </c>
      <c r="I50" s="15">
        <f>SUM(I35,I36)</f>
        <v>3</v>
      </c>
      <c r="J50" s="9">
        <f>SUM(J31,J33:J41,J43,J44,J47)</f>
        <v>49</v>
      </c>
      <c r="K50" s="15" t="s">
        <v>32</v>
      </c>
      <c r="L50" s="9">
        <f>SUM(L39:L41)</f>
        <v>4</v>
      </c>
      <c r="M50" s="15" t="s">
        <v>32</v>
      </c>
      <c r="N50" s="15">
        <v>2</v>
      </c>
      <c r="O50" s="9">
        <v>70</v>
      </c>
      <c r="P50" s="9">
        <v>3</v>
      </c>
      <c r="Q50" s="15" t="s">
        <v>32</v>
      </c>
      <c r="R50" s="15">
        <v>1</v>
      </c>
      <c r="S50" s="15" t="s">
        <v>32</v>
      </c>
      <c r="T50" s="15" t="s">
        <v>32</v>
      </c>
      <c r="U50" s="23">
        <f>SUM(O50:T50)</f>
        <v>74</v>
      </c>
    </row>
    <row r="51" spans="1:21" ht="10.5" customHeight="1">
      <c r="A51" s="63"/>
      <c r="B51" s="44"/>
      <c r="C51" s="45"/>
      <c r="D51" s="11" t="s">
        <v>25</v>
      </c>
      <c r="E51" s="16">
        <f>SUM(E32)</f>
        <v>1</v>
      </c>
      <c r="F51" s="16" t="s">
        <v>32</v>
      </c>
      <c r="G51" s="16">
        <f>SUM(G32)</f>
        <v>1</v>
      </c>
      <c r="H51" s="16" t="s">
        <v>32</v>
      </c>
      <c r="I51" s="16" t="s">
        <v>32</v>
      </c>
      <c r="J51" s="24">
        <f>SUM(J32,J42,J45:J46)</f>
        <v>13</v>
      </c>
      <c r="K51" s="16" t="s">
        <v>32</v>
      </c>
      <c r="L51" s="16" t="s">
        <v>32</v>
      </c>
      <c r="M51" s="16" t="s">
        <v>32</v>
      </c>
      <c r="N51" s="16" t="s">
        <v>32</v>
      </c>
      <c r="O51" s="24">
        <v>15</v>
      </c>
      <c r="P51" s="24">
        <v>2</v>
      </c>
      <c r="Q51" s="16" t="s">
        <v>32</v>
      </c>
      <c r="R51" s="16" t="s">
        <v>32</v>
      </c>
      <c r="S51" s="16" t="s">
        <v>32</v>
      </c>
      <c r="T51" s="16" t="s">
        <v>32</v>
      </c>
      <c r="U51" s="25">
        <f>SUM(O51:T51)</f>
        <v>17</v>
      </c>
    </row>
    <row r="52" spans="1:21" ht="10.5" customHeight="1">
      <c r="A52" s="58" t="s">
        <v>47</v>
      </c>
      <c r="B52" s="41" t="s">
        <v>48</v>
      </c>
      <c r="C52" s="42"/>
      <c r="D52" s="10" t="s">
        <v>4</v>
      </c>
      <c r="E52" s="7" t="s">
        <v>32</v>
      </c>
      <c r="F52" s="7" t="s">
        <v>32</v>
      </c>
      <c r="G52" s="7" t="s">
        <v>32</v>
      </c>
      <c r="H52" s="7" t="s">
        <v>32</v>
      </c>
      <c r="I52" s="7">
        <v>9</v>
      </c>
      <c r="J52" s="7">
        <v>42</v>
      </c>
      <c r="K52" s="7">
        <v>1</v>
      </c>
      <c r="L52" s="7">
        <v>1</v>
      </c>
      <c r="M52" s="7" t="s">
        <v>32</v>
      </c>
      <c r="N52" s="7" t="s">
        <v>32</v>
      </c>
      <c r="O52" s="7">
        <v>413</v>
      </c>
      <c r="P52" s="7">
        <v>21</v>
      </c>
      <c r="Q52" s="7">
        <v>6</v>
      </c>
      <c r="R52" s="7">
        <v>1</v>
      </c>
      <c r="S52" s="7" t="s">
        <v>32</v>
      </c>
      <c r="T52" s="7">
        <v>9</v>
      </c>
      <c r="U52" s="17">
        <f>SUM(O52:T52)</f>
        <v>450</v>
      </c>
    </row>
    <row r="53" spans="1:21" ht="10.5" customHeight="1">
      <c r="A53" s="59"/>
      <c r="B53" s="41"/>
      <c r="C53" s="42"/>
      <c r="D53" s="10" t="s">
        <v>25</v>
      </c>
      <c r="E53" s="7" t="s">
        <v>32</v>
      </c>
      <c r="F53" s="7" t="s">
        <v>32</v>
      </c>
      <c r="G53" s="7" t="s">
        <v>32</v>
      </c>
      <c r="H53" s="7" t="s">
        <v>32</v>
      </c>
      <c r="I53" s="7" t="s">
        <v>32</v>
      </c>
      <c r="J53" s="7">
        <v>38</v>
      </c>
      <c r="K53" s="7" t="s">
        <v>32</v>
      </c>
      <c r="L53" s="7" t="s">
        <v>32</v>
      </c>
      <c r="M53" s="7" t="s">
        <v>32</v>
      </c>
      <c r="N53" s="7" t="s">
        <v>32</v>
      </c>
      <c r="O53" s="7">
        <f aca="true" t="shared" si="3" ref="O53:O64">SUM(J53:N53)</f>
        <v>38</v>
      </c>
      <c r="P53" s="7" t="s">
        <v>32</v>
      </c>
      <c r="Q53" s="7" t="s">
        <v>32</v>
      </c>
      <c r="R53" s="7" t="s">
        <v>32</v>
      </c>
      <c r="S53" s="7" t="s">
        <v>32</v>
      </c>
      <c r="T53" s="7">
        <v>1</v>
      </c>
      <c r="U53" s="17">
        <f aca="true" t="shared" si="4" ref="U53:U62">SUM(O53:T53)</f>
        <v>39</v>
      </c>
    </row>
    <row r="54" spans="1:21" ht="10.5" customHeight="1">
      <c r="A54" s="59"/>
      <c r="B54" s="42" t="s">
        <v>49</v>
      </c>
      <c r="C54" s="12" t="s">
        <v>50</v>
      </c>
      <c r="D54" s="10" t="s">
        <v>4</v>
      </c>
      <c r="E54" s="7" t="s">
        <v>32</v>
      </c>
      <c r="F54" s="7" t="s">
        <v>32</v>
      </c>
      <c r="G54" s="7" t="s">
        <v>32</v>
      </c>
      <c r="H54" s="7">
        <v>1</v>
      </c>
      <c r="I54" s="7" t="s">
        <v>32</v>
      </c>
      <c r="J54" s="7">
        <v>5</v>
      </c>
      <c r="K54" s="7" t="s">
        <v>32</v>
      </c>
      <c r="L54" s="7" t="s">
        <v>32</v>
      </c>
      <c r="M54" s="7" t="s">
        <v>32</v>
      </c>
      <c r="N54" s="7" t="s">
        <v>32</v>
      </c>
      <c r="O54" s="7">
        <f>SUM(H54:J54)</f>
        <v>6</v>
      </c>
      <c r="P54" s="7" t="s">
        <v>32</v>
      </c>
      <c r="Q54" s="7" t="s">
        <v>32</v>
      </c>
      <c r="R54" s="7" t="s">
        <v>32</v>
      </c>
      <c r="S54" s="7" t="s">
        <v>32</v>
      </c>
      <c r="T54" s="7" t="s">
        <v>32</v>
      </c>
      <c r="U54" s="17">
        <f t="shared" si="4"/>
        <v>6</v>
      </c>
    </row>
    <row r="55" spans="1:21" ht="10.5" customHeight="1">
      <c r="A55" s="59"/>
      <c r="B55" s="42"/>
      <c r="C55" s="12" t="s">
        <v>76</v>
      </c>
      <c r="D55" s="10" t="s">
        <v>4</v>
      </c>
      <c r="E55" s="7" t="s">
        <v>32</v>
      </c>
      <c r="F55" s="7" t="s">
        <v>32</v>
      </c>
      <c r="G55" s="7" t="s">
        <v>32</v>
      </c>
      <c r="H55" s="7" t="s">
        <v>32</v>
      </c>
      <c r="I55" s="7">
        <v>1</v>
      </c>
      <c r="J55" s="7" t="s">
        <v>32</v>
      </c>
      <c r="K55" s="7" t="s">
        <v>32</v>
      </c>
      <c r="L55" s="7" t="s">
        <v>32</v>
      </c>
      <c r="M55" s="7" t="s">
        <v>32</v>
      </c>
      <c r="N55" s="7" t="s">
        <v>32</v>
      </c>
      <c r="O55" s="7">
        <f>SUM(H55:J55)</f>
        <v>1</v>
      </c>
      <c r="P55" s="7" t="s">
        <v>32</v>
      </c>
      <c r="Q55" s="7" t="s">
        <v>32</v>
      </c>
      <c r="R55" s="7" t="s">
        <v>32</v>
      </c>
      <c r="S55" s="7" t="s">
        <v>32</v>
      </c>
      <c r="T55" s="7" t="s">
        <v>32</v>
      </c>
      <c r="U55" s="17">
        <f t="shared" si="4"/>
        <v>1</v>
      </c>
    </row>
    <row r="56" spans="1:21" ht="10.5" customHeight="1">
      <c r="A56" s="59"/>
      <c r="B56" s="78" t="s">
        <v>51</v>
      </c>
      <c r="C56" s="79"/>
      <c r="D56" s="10" t="s">
        <v>4</v>
      </c>
      <c r="E56" s="7" t="s">
        <v>32</v>
      </c>
      <c r="F56" s="7" t="s">
        <v>32</v>
      </c>
      <c r="G56" s="7" t="s">
        <v>32</v>
      </c>
      <c r="H56" s="7" t="s">
        <v>32</v>
      </c>
      <c r="I56" s="7" t="s">
        <v>32</v>
      </c>
      <c r="J56" s="7">
        <v>3</v>
      </c>
      <c r="K56" s="7" t="s">
        <v>32</v>
      </c>
      <c r="L56" s="7">
        <v>2</v>
      </c>
      <c r="M56" s="7" t="s">
        <v>32</v>
      </c>
      <c r="N56" s="7" t="s">
        <v>32</v>
      </c>
      <c r="O56" s="7">
        <f t="shared" si="3"/>
        <v>5</v>
      </c>
      <c r="P56" s="7" t="s">
        <v>32</v>
      </c>
      <c r="Q56" s="7" t="s">
        <v>32</v>
      </c>
      <c r="R56" s="7" t="s">
        <v>32</v>
      </c>
      <c r="S56" s="7" t="s">
        <v>32</v>
      </c>
      <c r="T56" s="7" t="s">
        <v>32</v>
      </c>
      <c r="U56" s="17">
        <f t="shared" si="4"/>
        <v>5</v>
      </c>
    </row>
    <row r="57" spans="1:21" ht="10.5" customHeight="1">
      <c r="A57" s="59"/>
      <c r="B57" s="78" t="s">
        <v>77</v>
      </c>
      <c r="C57" s="79"/>
      <c r="D57" s="10" t="s">
        <v>4</v>
      </c>
      <c r="E57" s="7" t="s">
        <v>32</v>
      </c>
      <c r="F57" s="7" t="s">
        <v>32</v>
      </c>
      <c r="G57" s="7" t="s">
        <v>32</v>
      </c>
      <c r="H57" s="7" t="s">
        <v>32</v>
      </c>
      <c r="I57" s="7" t="s">
        <v>32</v>
      </c>
      <c r="J57" s="7">
        <v>6</v>
      </c>
      <c r="K57" s="7" t="s">
        <v>32</v>
      </c>
      <c r="L57" s="7" t="s">
        <v>32</v>
      </c>
      <c r="M57" s="7" t="s">
        <v>32</v>
      </c>
      <c r="N57" s="7" t="s">
        <v>32</v>
      </c>
      <c r="O57" s="7">
        <f t="shared" si="3"/>
        <v>6</v>
      </c>
      <c r="P57" s="7">
        <v>1</v>
      </c>
      <c r="Q57" s="7" t="s">
        <v>32</v>
      </c>
      <c r="R57" s="7" t="s">
        <v>32</v>
      </c>
      <c r="S57" s="7" t="s">
        <v>32</v>
      </c>
      <c r="T57" s="7" t="s">
        <v>32</v>
      </c>
      <c r="U57" s="17">
        <f t="shared" si="4"/>
        <v>7</v>
      </c>
    </row>
    <row r="58" spans="1:21" ht="10.5" customHeight="1">
      <c r="A58" s="59"/>
      <c r="B58" s="72" t="s">
        <v>52</v>
      </c>
      <c r="C58" s="73"/>
      <c r="D58" s="10" t="s">
        <v>4</v>
      </c>
      <c r="E58" s="7" t="s">
        <v>32</v>
      </c>
      <c r="F58" s="7" t="s">
        <v>32</v>
      </c>
      <c r="G58" s="7" t="s">
        <v>32</v>
      </c>
      <c r="H58" s="7" t="s">
        <v>32</v>
      </c>
      <c r="I58" s="7" t="s">
        <v>32</v>
      </c>
      <c r="J58" s="7">
        <v>89</v>
      </c>
      <c r="K58" s="7" t="s">
        <v>32</v>
      </c>
      <c r="L58" s="7" t="s">
        <v>32</v>
      </c>
      <c r="M58" s="7" t="s">
        <v>32</v>
      </c>
      <c r="N58" s="7" t="s">
        <v>32</v>
      </c>
      <c r="O58" s="7">
        <f t="shared" si="3"/>
        <v>89</v>
      </c>
      <c r="P58" s="7">
        <v>17</v>
      </c>
      <c r="Q58" s="7" t="s">
        <v>32</v>
      </c>
      <c r="R58" s="7" t="s">
        <v>32</v>
      </c>
      <c r="S58" s="7" t="s">
        <v>32</v>
      </c>
      <c r="T58" s="7" t="s">
        <v>32</v>
      </c>
      <c r="U58" s="17">
        <f t="shared" si="4"/>
        <v>106</v>
      </c>
    </row>
    <row r="59" spans="1:21" ht="10.5" customHeight="1">
      <c r="A59" s="59"/>
      <c r="B59" s="72"/>
      <c r="C59" s="73"/>
      <c r="D59" s="10" t="s">
        <v>25</v>
      </c>
      <c r="E59" s="7" t="s">
        <v>32</v>
      </c>
      <c r="F59" s="7" t="s">
        <v>32</v>
      </c>
      <c r="G59" s="7" t="s">
        <v>32</v>
      </c>
      <c r="H59" s="7" t="s">
        <v>32</v>
      </c>
      <c r="I59" s="7" t="s">
        <v>32</v>
      </c>
      <c r="J59" s="7">
        <v>2</v>
      </c>
      <c r="K59" s="7" t="s">
        <v>32</v>
      </c>
      <c r="L59" s="7" t="s">
        <v>32</v>
      </c>
      <c r="M59" s="7" t="s">
        <v>32</v>
      </c>
      <c r="N59" s="7" t="s">
        <v>32</v>
      </c>
      <c r="O59" s="7">
        <f t="shared" si="3"/>
        <v>2</v>
      </c>
      <c r="P59" s="7" t="s">
        <v>32</v>
      </c>
      <c r="Q59" s="7" t="s">
        <v>32</v>
      </c>
      <c r="R59" s="7" t="s">
        <v>32</v>
      </c>
      <c r="S59" s="7" t="s">
        <v>32</v>
      </c>
      <c r="T59" s="7" t="s">
        <v>32</v>
      </c>
      <c r="U59" s="17">
        <f t="shared" si="4"/>
        <v>2</v>
      </c>
    </row>
    <row r="60" spans="1:21" ht="10.5" customHeight="1">
      <c r="A60" s="59"/>
      <c r="B60" s="41" t="s">
        <v>53</v>
      </c>
      <c r="C60" s="42"/>
      <c r="D60" s="10" t="s">
        <v>4</v>
      </c>
      <c r="E60" s="7" t="s">
        <v>32</v>
      </c>
      <c r="F60" s="7" t="s">
        <v>32</v>
      </c>
      <c r="G60" s="7" t="s">
        <v>32</v>
      </c>
      <c r="H60" s="7" t="s">
        <v>32</v>
      </c>
      <c r="I60" s="7" t="s">
        <v>32</v>
      </c>
      <c r="J60" s="7">
        <v>17</v>
      </c>
      <c r="K60" s="7" t="s">
        <v>32</v>
      </c>
      <c r="L60" s="7" t="s">
        <v>32</v>
      </c>
      <c r="M60" s="7" t="s">
        <v>32</v>
      </c>
      <c r="N60" s="7" t="s">
        <v>32</v>
      </c>
      <c r="O60" s="7">
        <f t="shared" si="3"/>
        <v>17</v>
      </c>
      <c r="P60" s="7">
        <v>2</v>
      </c>
      <c r="Q60" s="7" t="s">
        <v>32</v>
      </c>
      <c r="R60" s="7" t="s">
        <v>32</v>
      </c>
      <c r="S60" s="7" t="s">
        <v>32</v>
      </c>
      <c r="T60" s="7" t="s">
        <v>32</v>
      </c>
      <c r="U60" s="17">
        <f t="shared" si="4"/>
        <v>19</v>
      </c>
    </row>
    <row r="61" spans="1:21" ht="10.5" customHeight="1">
      <c r="A61" s="59"/>
      <c r="B61" s="41"/>
      <c r="C61" s="42"/>
      <c r="D61" s="10" t="s">
        <v>25</v>
      </c>
      <c r="E61" s="7" t="s">
        <v>32</v>
      </c>
      <c r="F61" s="7" t="s">
        <v>32</v>
      </c>
      <c r="G61" s="7" t="s">
        <v>32</v>
      </c>
      <c r="H61" s="7" t="s">
        <v>32</v>
      </c>
      <c r="I61" s="7" t="s">
        <v>32</v>
      </c>
      <c r="J61" s="7">
        <v>2</v>
      </c>
      <c r="K61" s="7" t="s">
        <v>32</v>
      </c>
      <c r="L61" s="7" t="s">
        <v>32</v>
      </c>
      <c r="M61" s="7" t="s">
        <v>32</v>
      </c>
      <c r="N61" s="7" t="s">
        <v>32</v>
      </c>
      <c r="O61" s="7">
        <f t="shared" si="3"/>
        <v>2</v>
      </c>
      <c r="P61" s="7">
        <v>4</v>
      </c>
      <c r="Q61" s="7" t="s">
        <v>32</v>
      </c>
      <c r="R61" s="7" t="s">
        <v>32</v>
      </c>
      <c r="S61" s="7" t="s">
        <v>32</v>
      </c>
      <c r="T61" s="7" t="s">
        <v>32</v>
      </c>
      <c r="U61" s="17">
        <f t="shared" si="4"/>
        <v>6</v>
      </c>
    </row>
    <row r="62" spans="1:21" ht="10.5" customHeight="1">
      <c r="A62" s="59"/>
      <c r="B62" s="42" t="s">
        <v>78</v>
      </c>
      <c r="C62" s="70"/>
      <c r="D62" s="10" t="s">
        <v>4</v>
      </c>
      <c r="E62" s="7" t="s">
        <v>32</v>
      </c>
      <c r="F62" s="7" t="s">
        <v>32</v>
      </c>
      <c r="G62" s="7" t="s">
        <v>32</v>
      </c>
      <c r="H62" s="7" t="s">
        <v>32</v>
      </c>
      <c r="I62" s="7" t="s">
        <v>32</v>
      </c>
      <c r="J62" s="7">
        <v>5</v>
      </c>
      <c r="K62" s="7" t="s">
        <v>32</v>
      </c>
      <c r="L62" s="7" t="s">
        <v>32</v>
      </c>
      <c r="M62" s="7" t="s">
        <v>32</v>
      </c>
      <c r="N62" s="7" t="s">
        <v>32</v>
      </c>
      <c r="O62" s="7">
        <f t="shared" si="3"/>
        <v>5</v>
      </c>
      <c r="P62" s="7" t="s">
        <v>32</v>
      </c>
      <c r="Q62" s="7" t="s">
        <v>32</v>
      </c>
      <c r="R62" s="7" t="s">
        <v>32</v>
      </c>
      <c r="S62" s="7" t="s">
        <v>32</v>
      </c>
      <c r="T62" s="7" t="s">
        <v>32</v>
      </c>
      <c r="U62" s="17">
        <f t="shared" si="4"/>
        <v>5</v>
      </c>
    </row>
    <row r="63" spans="1:21" ht="10.5" customHeight="1">
      <c r="A63" s="59"/>
      <c r="B63" s="75" t="s">
        <v>55</v>
      </c>
      <c r="C63" s="71" t="s">
        <v>54</v>
      </c>
      <c r="D63" s="69" t="s">
        <v>4</v>
      </c>
      <c r="E63" s="46" t="s">
        <v>32</v>
      </c>
      <c r="F63" s="46" t="s">
        <v>32</v>
      </c>
      <c r="G63" s="46">
        <v>1</v>
      </c>
      <c r="H63" s="46" t="s">
        <v>32</v>
      </c>
      <c r="I63" s="46" t="s">
        <v>32</v>
      </c>
      <c r="J63" s="46" t="s">
        <v>32</v>
      </c>
      <c r="K63" s="46" t="s">
        <v>32</v>
      </c>
      <c r="L63" s="46" t="s">
        <v>32</v>
      </c>
      <c r="M63" s="46" t="s">
        <v>32</v>
      </c>
      <c r="N63" s="46" t="s">
        <v>32</v>
      </c>
      <c r="O63" s="46">
        <f>SUM(F63:N64)</f>
        <v>1</v>
      </c>
      <c r="P63" s="46">
        <v>1</v>
      </c>
      <c r="Q63" s="46" t="s">
        <v>32</v>
      </c>
      <c r="R63" s="46" t="s">
        <v>32</v>
      </c>
      <c r="S63" s="46" t="s">
        <v>32</v>
      </c>
      <c r="T63" s="46" t="s">
        <v>32</v>
      </c>
      <c r="U63" s="52">
        <f>SUM(O63:T64)</f>
        <v>2</v>
      </c>
    </row>
    <row r="64" spans="1:21" ht="10.5" customHeight="1">
      <c r="A64" s="59"/>
      <c r="B64" s="75"/>
      <c r="C64" s="74"/>
      <c r="D64" s="69"/>
      <c r="E64" s="46"/>
      <c r="F64" s="46"/>
      <c r="G64" s="46"/>
      <c r="H64" s="46"/>
      <c r="I64" s="46"/>
      <c r="J64" s="46"/>
      <c r="K64" s="46"/>
      <c r="L64" s="46"/>
      <c r="M64" s="46"/>
      <c r="N64" s="46"/>
      <c r="O64" s="46">
        <f t="shared" si="3"/>
        <v>0</v>
      </c>
      <c r="P64" s="46"/>
      <c r="Q64" s="46"/>
      <c r="R64" s="46"/>
      <c r="S64" s="46"/>
      <c r="T64" s="46"/>
      <c r="U64" s="52"/>
    </row>
    <row r="65" spans="1:21" ht="10.5" customHeight="1">
      <c r="A65" s="59"/>
      <c r="B65" s="75"/>
      <c r="C65" s="71" t="s">
        <v>92</v>
      </c>
      <c r="D65" s="69" t="s">
        <v>4</v>
      </c>
      <c r="E65" s="46" t="s">
        <v>46</v>
      </c>
      <c r="F65" s="46" t="s">
        <v>46</v>
      </c>
      <c r="G65" s="46" t="s">
        <v>46</v>
      </c>
      <c r="H65" s="46" t="s">
        <v>46</v>
      </c>
      <c r="I65" s="46">
        <v>1</v>
      </c>
      <c r="J65" s="46">
        <v>1</v>
      </c>
      <c r="K65" s="46" t="s">
        <v>46</v>
      </c>
      <c r="L65" s="46" t="s">
        <v>46</v>
      </c>
      <c r="M65" s="46" t="s">
        <v>46</v>
      </c>
      <c r="N65" s="46" t="s">
        <v>46</v>
      </c>
      <c r="O65" s="46">
        <f>SUM(E65:N67)</f>
        <v>2</v>
      </c>
      <c r="P65" s="46" t="s">
        <v>46</v>
      </c>
      <c r="Q65" s="46" t="s">
        <v>46</v>
      </c>
      <c r="R65" s="46" t="s">
        <v>46</v>
      </c>
      <c r="S65" s="46" t="s">
        <v>46</v>
      </c>
      <c r="T65" s="46" t="s">
        <v>46</v>
      </c>
      <c r="U65" s="52">
        <f>SUM(O65:T67)</f>
        <v>2</v>
      </c>
    </row>
    <row r="66" spans="1:21" ht="10.5" customHeight="1">
      <c r="A66" s="59"/>
      <c r="B66" s="75"/>
      <c r="C66" s="71"/>
      <c r="D66" s="69"/>
      <c r="E66" s="46"/>
      <c r="F66" s="46"/>
      <c r="G66" s="46"/>
      <c r="H66" s="46"/>
      <c r="I66" s="46"/>
      <c r="J66" s="46"/>
      <c r="K66" s="46"/>
      <c r="L66" s="46"/>
      <c r="M66" s="46"/>
      <c r="N66" s="46"/>
      <c r="O66" s="46"/>
      <c r="P66" s="46"/>
      <c r="Q66" s="46"/>
      <c r="R66" s="46"/>
      <c r="S66" s="46"/>
      <c r="T66" s="46"/>
      <c r="U66" s="52"/>
    </row>
    <row r="67" spans="1:21" ht="10.5" customHeight="1">
      <c r="A67" s="59"/>
      <c r="B67" s="75"/>
      <c r="C67" s="71"/>
      <c r="D67" s="69"/>
      <c r="E67" s="46"/>
      <c r="F67" s="46"/>
      <c r="G67" s="46"/>
      <c r="H67" s="46"/>
      <c r="I67" s="46"/>
      <c r="J67" s="46"/>
      <c r="K67" s="46"/>
      <c r="L67" s="46"/>
      <c r="M67" s="46"/>
      <c r="N67" s="46"/>
      <c r="O67" s="46"/>
      <c r="P67" s="46"/>
      <c r="Q67" s="46"/>
      <c r="R67" s="46"/>
      <c r="S67" s="46"/>
      <c r="T67" s="46"/>
      <c r="U67" s="52"/>
    </row>
    <row r="68" spans="1:21" ht="10.5" customHeight="1">
      <c r="A68" s="59"/>
      <c r="B68" s="75"/>
      <c r="C68" s="70" t="s">
        <v>56</v>
      </c>
      <c r="D68" s="10" t="s">
        <v>4</v>
      </c>
      <c r="E68" s="7" t="s">
        <v>32</v>
      </c>
      <c r="F68" s="7" t="s">
        <v>32</v>
      </c>
      <c r="G68" s="7" t="s">
        <v>32</v>
      </c>
      <c r="H68" s="7" t="s">
        <v>32</v>
      </c>
      <c r="I68" s="7" t="s">
        <v>32</v>
      </c>
      <c r="J68" s="7">
        <v>3</v>
      </c>
      <c r="K68" s="7" t="s">
        <v>32</v>
      </c>
      <c r="L68" s="7">
        <v>10</v>
      </c>
      <c r="M68" s="7" t="s">
        <v>32</v>
      </c>
      <c r="N68" s="7" t="s">
        <v>32</v>
      </c>
      <c r="O68" s="7">
        <f>SUM(E68:N68)</f>
        <v>13</v>
      </c>
      <c r="P68" s="7" t="s">
        <v>32</v>
      </c>
      <c r="Q68" s="7" t="s">
        <v>32</v>
      </c>
      <c r="R68" s="7" t="s">
        <v>32</v>
      </c>
      <c r="S68" s="7" t="s">
        <v>32</v>
      </c>
      <c r="T68" s="7" t="s">
        <v>32</v>
      </c>
      <c r="U68" s="17">
        <f>SUM(O68:T68)</f>
        <v>13</v>
      </c>
    </row>
    <row r="69" spans="1:21" ht="10.5" customHeight="1">
      <c r="A69" s="59"/>
      <c r="B69" s="75"/>
      <c r="C69" s="70"/>
      <c r="D69" s="10" t="s">
        <v>25</v>
      </c>
      <c r="E69" s="7" t="s">
        <v>32</v>
      </c>
      <c r="F69" s="7" t="s">
        <v>32</v>
      </c>
      <c r="G69" s="7" t="s">
        <v>32</v>
      </c>
      <c r="H69" s="7" t="s">
        <v>32</v>
      </c>
      <c r="I69" s="7" t="s">
        <v>32</v>
      </c>
      <c r="J69" s="7" t="s">
        <v>32</v>
      </c>
      <c r="K69" s="7" t="s">
        <v>32</v>
      </c>
      <c r="L69" s="7">
        <v>2</v>
      </c>
      <c r="M69" s="7" t="s">
        <v>32</v>
      </c>
      <c r="N69" s="7" t="s">
        <v>32</v>
      </c>
      <c r="O69" s="7">
        <f>SUM(E69:N69)</f>
        <v>2</v>
      </c>
      <c r="P69" s="7" t="s">
        <v>32</v>
      </c>
      <c r="Q69" s="7" t="s">
        <v>32</v>
      </c>
      <c r="R69" s="7" t="s">
        <v>32</v>
      </c>
      <c r="S69" s="7" t="s">
        <v>32</v>
      </c>
      <c r="T69" s="7" t="s">
        <v>32</v>
      </c>
      <c r="U69" s="17">
        <f>SUM(O69:T69)</f>
        <v>2</v>
      </c>
    </row>
    <row r="70" spans="1:21" ht="10.5" customHeight="1">
      <c r="A70" s="59"/>
      <c r="B70" s="42" t="s">
        <v>79</v>
      </c>
      <c r="C70" s="70"/>
      <c r="D70" s="10" t="s">
        <v>4</v>
      </c>
      <c r="E70" s="7" t="s">
        <v>32</v>
      </c>
      <c r="F70" s="7" t="s">
        <v>32</v>
      </c>
      <c r="G70" s="7" t="s">
        <v>32</v>
      </c>
      <c r="H70" s="7" t="s">
        <v>32</v>
      </c>
      <c r="I70" s="7" t="s">
        <v>32</v>
      </c>
      <c r="J70" s="7">
        <v>3</v>
      </c>
      <c r="K70" s="7" t="s">
        <v>32</v>
      </c>
      <c r="L70" s="7" t="s">
        <v>32</v>
      </c>
      <c r="M70" s="7" t="s">
        <v>32</v>
      </c>
      <c r="N70" s="7" t="s">
        <v>32</v>
      </c>
      <c r="O70" s="7">
        <f>SUM(E70:N70)</f>
        <v>3</v>
      </c>
      <c r="P70" s="7" t="s">
        <v>32</v>
      </c>
      <c r="Q70" s="7" t="s">
        <v>32</v>
      </c>
      <c r="R70" s="7" t="s">
        <v>32</v>
      </c>
      <c r="S70" s="7" t="s">
        <v>32</v>
      </c>
      <c r="T70" s="7" t="s">
        <v>32</v>
      </c>
      <c r="U70" s="17">
        <f>SUM(O70:T70)</f>
        <v>3</v>
      </c>
    </row>
    <row r="71" spans="1:21" ht="10.5" customHeight="1">
      <c r="A71" s="59"/>
      <c r="B71" s="73" t="s">
        <v>80</v>
      </c>
      <c r="C71" s="71"/>
      <c r="D71" s="69" t="s">
        <v>4</v>
      </c>
      <c r="E71" s="46" t="s">
        <v>32</v>
      </c>
      <c r="F71" s="46" t="s">
        <v>32</v>
      </c>
      <c r="G71" s="46" t="s">
        <v>32</v>
      </c>
      <c r="H71" s="46" t="s">
        <v>32</v>
      </c>
      <c r="I71" s="46" t="s">
        <v>32</v>
      </c>
      <c r="J71" s="46" t="s">
        <v>32</v>
      </c>
      <c r="K71" s="46" t="s">
        <v>32</v>
      </c>
      <c r="L71" s="46" t="s">
        <v>32</v>
      </c>
      <c r="M71" s="46" t="s">
        <v>32</v>
      </c>
      <c r="N71" s="46">
        <v>1</v>
      </c>
      <c r="O71" s="46">
        <f>SUM(E71:N72)</f>
        <v>1</v>
      </c>
      <c r="P71" s="46" t="s">
        <v>32</v>
      </c>
      <c r="Q71" s="46" t="s">
        <v>32</v>
      </c>
      <c r="R71" s="46" t="s">
        <v>32</v>
      </c>
      <c r="S71" s="46" t="s">
        <v>32</v>
      </c>
      <c r="T71" s="46" t="s">
        <v>32</v>
      </c>
      <c r="U71" s="52">
        <f>SUM(O71:T72)</f>
        <v>1</v>
      </c>
    </row>
    <row r="72" spans="1:21" ht="10.5" customHeight="1">
      <c r="A72" s="59"/>
      <c r="B72" s="73"/>
      <c r="C72" s="71"/>
      <c r="D72" s="76"/>
      <c r="E72" s="33"/>
      <c r="F72" s="33"/>
      <c r="G72" s="33"/>
      <c r="H72" s="33"/>
      <c r="I72" s="33"/>
      <c r="J72" s="33"/>
      <c r="K72" s="33"/>
      <c r="L72" s="33"/>
      <c r="M72" s="33"/>
      <c r="N72" s="33"/>
      <c r="O72" s="33"/>
      <c r="P72" s="33"/>
      <c r="Q72" s="33"/>
      <c r="R72" s="33"/>
      <c r="S72" s="33"/>
      <c r="T72" s="33"/>
      <c r="U72" s="57"/>
    </row>
    <row r="73" spans="1:21" ht="10.5" customHeight="1">
      <c r="A73" s="59"/>
      <c r="B73" s="38" t="s">
        <v>1</v>
      </c>
      <c r="C73" s="39"/>
      <c r="D73" s="14" t="s">
        <v>4</v>
      </c>
      <c r="E73" s="15" t="s">
        <v>32</v>
      </c>
      <c r="F73" s="15" t="s">
        <v>32</v>
      </c>
      <c r="G73" s="15">
        <f>SUM(G52,G54:G58,G60,G63,G65:G68,G71)</f>
        <v>1</v>
      </c>
      <c r="H73" s="15">
        <f>SUM(H52,H54:H58,H60,H63,H65:H68,H71)</f>
        <v>1</v>
      </c>
      <c r="I73" s="15">
        <f>SUM(I52,I54:I58,I60,I63,I65:I68,I71)</f>
        <v>11</v>
      </c>
      <c r="J73" s="15">
        <v>534</v>
      </c>
      <c r="K73" s="15">
        <f>SUM(K52)</f>
        <v>1</v>
      </c>
      <c r="L73" s="15">
        <f>SUM(L52,L55:L56,L68)</f>
        <v>13</v>
      </c>
      <c r="M73" s="15" t="s">
        <v>32</v>
      </c>
      <c r="N73" s="15">
        <f>SUM(N52,N54:N58,N60,N63,N65:N68,N71)</f>
        <v>1</v>
      </c>
      <c r="O73" s="15">
        <f>SUM(E73:N73)</f>
        <v>562</v>
      </c>
      <c r="P73" s="15">
        <f>SUM(P52,P54:P58,P60,P63,P65:P68,P71)</f>
        <v>42</v>
      </c>
      <c r="Q73" s="15">
        <f>SUM(Q52,Q54:Q58,Q60,Q63,Q65:Q68,Q71)</f>
        <v>6</v>
      </c>
      <c r="R73" s="15">
        <f>SUM(R52,R54:R58,R60,R63,R65:R68,R71)</f>
        <v>1</v>
      </c>
      <c r="S73" s="15" t="s">
        <v>32</v>
      </c>
      <c r="T73" s="15">
        <f>SUM(T52,T54:T58,T60,T63,T65:T68,T71)</f>
        <v>9</v>
      </c>
      <c r="U73" s="18">
        <f aca="true" t="shared" si="5" ref="U73:U81">SUM(O73:T73)</f>
        <v>620</v>
      </c>
    </row>
    <row r="74" spans="1:21" ht="10.5" customHeight="1">
      <c r="A74" s="59"/>
      <c r="B74" s="44"/>
      <c r="C74" s="45"/>
      <c r="D74" s="11" t="s">
        <v>25</v>
      </c>
      <c r="E74" s="16" t="s">
        <v>32</v>
      </c>
      <c r="F74" s="16" t="s">
        <v>32</v>
      </c>
      <c r="G74" s="16" t="s">
        <v>32</v>
      </c>
      <c r="H74" s="16" t="s">
        <v>32</v>
      </c>
      <c r="I74" s="16" t="s">
        <v>32</v>
      </c>
      <c r="J74" s="16">
        <f>SUM(J53,J59,J61)</f>
        <v>42</v>
      </c>
      <c r="K74" s="16" t="s">
        <v>32</v>
      </c>
      <c r="L74" s="16">
        <f>SUM(L69)</f>
        <v>2</v>
      </c>
      <c r="M74" s="16" t="s">
        <v>32</v>
      </c>
      <c r="N74" s="16" t="s">
        <v>32</v>
      </c>
      <c r="O74" s="16">
        <f>SUM(E74:N74)</f>
        <v>44</v>
      </c>
      <c r="P74" s="16">
        <v>4</v>
      </c>
      <c r="Q74" s="16" t="s">
        <v>32</v>
      </c>
      <c r="R74" s="16" t="s">
        <v>32</v>
      </c>
      <c r="S74" s="16" t="s">
        <v>32</v>
      </c>
      <c r="T74" s="16">
        <v>1</v>
      </c>
      <c r="U74" s="19">
        <f t="shared" si="5"/>
        <v>49</v>
      </c>
    </row>
    <row r="75" spans="1:21" ht="10.5" customHeight="1">
      <c r="A75" s="89" t="s">
        <v>82</v>
      </c>
      <c r="B75" s="47" t="s">
        <v>93</v>
      </c>
      <c r="C75" s="48"/>
      <c r="D75" s="68" t="s">
        <v>4</v>
      </c>
      <c r="E75" s="35" t="s">
        <v>32</v>
      </c>
      <c r="F75" s="35" t="s">
        <v>32</v>
      </c>
      <c r="G75" s="35" t="s">
        <v>32</v>
      </c>
      <c r="H75" s="35" t="s">
        <v>32</v>
      </c>
      <c r="I75" s="35" t="s">
        <v>32</v>
      </c>
      <c r="J75" s="35" t="s">
        <v>32</v>
      </c>
      <c r="K75" s="35" t="s">
        <v>32</v>
      </c>
      <c r="L75" s="35" t="s">
        <v>32</v>
      </c>
      <c r="M75" s="35" t="s">
        <v>32</v>
      </c>
      <c r="N75" s="35">
        <v>1</v>
      </c>
      <c r="O75" s="35">
        <f>SUM(E75:N76)</f>
        <v>1</v>
      </c>
      <c r="P75" s="35" t="s">
        <v>32</v>
      </c>
      <c r="Q75" s="35" t="s">
        <v>32</v>
      </c>
      <c r="R75" s="35" t="s">
        <v>32</v>
      </c>
      <c r="S75" s="35" t="s">
        <v>32</v>
      </c>
      <c r="T75" s="35" t="s">
        <v>32</v>
      </c>
      <c r="U75" s="56">
        <f>SUM(O75:T76)</f>
        <v>1</v>
      </c>
    </row>
    <row r="76" spans="1:21" ht="10.5" customHeight="1">
      <c r="A76" s="92"/>
      <c r="B76" s="49"/>
      <c r="C76" s="34"/>
      <c r="D76" s="69"/>
      <c r="E76" s="46"/>
      <c r="F76" s="46"/>
      <c r="G76" s="46"/>
      <c r="H76" s="46"/>
      <c r="I76" s="46"/>
      <c r="J76" s="46"/>
      <c r="K76" s="46"/>
      <c r="L76" s="46"/>
      <c r="M76" s="46"/>
      <c r="N76" s="46"/>
      <c r="O76" s="46"/>
      <c r="P76" s="46"/>
      <c r="Q76" s="46"/>
      <c r="R76" s="46"/>
      <c r="S76" s="46"/>
      <c r="T76" s="46"/>
      <c r="U76" s="52"/>
    </row>
    <row r="77" spans="1:21" ht="10.5" customHeight="1">
      <c r="A77" s="92"/>
      <c r="B77" s="31" t="s">
        <v>81</v>
      </c>
      <c r="C77" s="32"/>
      <c r="D77" s="11" t="s">
        <v>4</v>
      </c>
      <c r="E77" s="7" t="s">
        <v>32</v>
      </c>
      <c r="F77" s="7" t="s">
        <v>32</v>
      </c>
      <c r="G77" s="7" t="s">
        <v>32</v>
      </c>
      <c r="H77" s="7" t="s">
        <v>32</v>
      </c>
      <c r="I77" s="7" t="s">
        <v>32</v>
      </c>
      <c r="J77" s="7" t="s">
        <v>32</v>
      </c>
      <c r="K77" s="7">
        <v>1</v>
      </c>
      <c r="L77" s="7">
        <v>6</v>
      </c>
      <c r="M77" s="7" t="s">
        <v>32</v>
      </c>
      <c r="N77" s="7" t="s">
        <v>32</v>
      </c>
      <c r="O77" s="7">
        <f>SUM(E77:N77)</f>
        <v>7</v>
      </c>
      <c r="P77" s="7" t="s">
        <v>32</v>
      </c>
      <c r="Q77" s="7" t="s">
        <v>32</v>
      </c>
      <c r="R77" s="7" t="s">
        <v>32</v>
      </c>
      <c r="S77" s="7" t="s">
        <v>32</v>
      </c>
      <c r="T77" s="7" t="s">
        <v>32</v>
      </c>
      <c r="U77" s="17">
        <f>SUM(O77:T77)</f>
        <v>7</v>
      </c>
    </row>
    <row r="78" spans="1:21" ht="10.5" customHeight="1">
      <c r="A78" s="93"/>
      <c r="B78" s="94" t="s">
        <v>1</v>
      </c>
      <c r="C78" s="95"/>
      <c r="D78" s="14" t="s">
        <v>4</v>
      </c>
      <c r="E78" s="15" t="s">
        <v>32</v>
      </c>
      <c r="F78" s="15" t="s">
        <v>32</v>
      </c>
      <c r="G78" s="15" t="s">
        <v>32</v>
      </c>
      <c r="H78" s="15" t="s">
        <v>32</v>
      </c>
      <c r="I78" s="15" t="s">
        <v>32</v>
      </c>
      <c r="J78" s="15" t="s">
        <v>32</v>
      </c>
      <c r="K78" s="15">
        <f>SUM(K77)</f>
        <v>1</v>
      </c>
      <c r="L78" s="15">
        <f>SUM(L77)</f>
        <v>6</v>
      </c>
      <c r="M78" s="15" t="s">
        <v>32</v>
      </c>
      <c r="N78" s="15">
        <v>1</v>
      </c>
      <c r="O78" s="29">
        <f>SUM(E78:N78)</f>
        <v>8</v>
      </c>
      <c r="P78" s="29" t="s">
        <v>32</v>
      </c>
      <c r="Q78" s="29" t="s">
        <v>32</v>
      </c>
      <c r="R78" s="29" t="s">
        <v>32</v>
      </c>
      <c r="S78" s="29" t="s">
        <v>32</v>
      </c>
      <c r="T78" s="29" t="s">
        <v>32</v>
      </c>
      <c r="U78" s="30">
        <f>SUM(O78:T78)</f>
        <v>8</v>
      </c>
    </row>
    <row r="79" spans="1:21" ht="10.5" customHeight="1">
      <c r="A79" s="37" t="s">
        <v>83</v>
      </c>
      <c r="B79" s="38"/>
      <c r="C79" s="39"/>
      <c r="D79" s="14" t="s">
        <v>4</v>
      </c>
      <c r="E79" s="15">
        <f>SUM(E50)</f>
        <v>3</v>
      </c>
      <c r="F79" s="15">
        <f>SUM(F50)</f>
        <v>2</v>
      </c>
      <c r="G79" s="15">
        <f>SUM(G50,G73)</f>
        <v>5</v>
      </c>
      <c r="H79" s="15">
        <f>SUM(H50,H73)</f>
        <v>3</v>
      </c>
      <c r="I79" s="15">
        <f>SUM(I20,I50,I73)</f>
        <v>16</v>
      </c>
      <c r="J79" s="15">
        <f>SUM(J10,J20,J29,J50,J73)</f>
        <v>841</v>
      </c>
      <c r="K79" s="15">
        <f>SUM(K78,K20,K73)</f>
        <v>3</v>
      </c>
      <c r="L79" s="15">
        <f>SUM(L78,L20,L23,L29,L50,L73)</f>
        <v>38</v>
      </c>
      <c r="M79" s="15" t="s">
        <v>32</v>
      </c>
      <c r="N79" s="15">
        <v>6</v>
      </c>
      <c r="O79" s="15">
        <f>SUM(E79:N79)</f>
        <v>917</v>
      </c>
      <c r="P79" s="15">
        <v>99</v>
      </c>
      <c r="Q79" s="15">
        <v>7</v>
      </c>
      <c r="R79" s="15">
        <v>2</v>
      </c>
      <c r="S79" s="15" t="s">
        <v>32</v>
      </c>
      <c r="T79" s="15">
        <v>9</v>
      </c>
      <c r="U79" s="18">
        <f t="shared" si="5"/>
        <v>1034</v>
      </c>
    </row>
    <row r="80" spans="1:21" ht="10.5" customHeight="1">
      <c r="A80" s="40"/>
      <c r="B80" s="41"/>
      <c r="C80" s="42"/>
      <c r="D80" s="10" t="s">
        <v>25</v>
      </c>
      <c r="E80" s="7">
        <f>SUM(E51)</f>
        <v>1</v>
      </c>
      <c r="F80" s="7" t="s">
        <v>32</v>
      </c>
      <c r="G80" s="7">
        <f>SUM(G51)</f>
        <v>1</v>
      </c>
      <c r="H80" s="7" t="s">
        <v>32</v>
      </c>
      <c r="I80" s="7" t="s">
        <v>32</v>
      </c>
      <c r="J80" s="7">
        <f>SUM(J21,J30,J51,J74)</f>
        <v>67</v>
      </c>
      <c r="K80" s="7" t="s">
        <v>32</v>
      </c>
      <c r="L80" s="7">
        <v>2</v>
      </c>
      <c r="M80" s="7" t="s">
        <v>32</v>
      </c>
      <c r="N80" s="7" t="s">
        <v>32</v>
      </c>
      <c r="O80" s="7">
        <f>SUM(E80:N80)</f>
        <v>71</v>
      </c>
      <c r="P80" s="7">
        <v>8</v>
      </c>
      <c r="Q80" s="7" t="s">
        <v>32</v>
      </c>
      <c r="R80" s="7">
        <v>8</v>
      </c>
      <c r="S80" s="7" t="s">
        <v>32</v>
      </c>
      <c r="T80" s="7">
        <v>1</v>
      </c>
      <c r="U80" s="17">
        <v>80</v>
      </c>
    </row>
    <row r="81" spans="1:21" ht="10.5" customHeight="1">
      <c r="A81" s="43"/>
      <c r="B81" s="44"/>
      <c r="C81" s="45"/>
      <c r="D81" s="11" t="s">
        <v>1</v>
      </c>
      <c r="E81" s="16">
        <f aca="true" t="shared" si="6" ref="E81:K81">SUM(E79:E80)</f>
        <v>4</v>
      </c>
      <c r="F81" s="16">
        <f t="shared" si="6"/>
        <v>2</v>
      </c>
      <c r="G81" s="16">
        <f t="shared" si="6"/>
        <v>6</v>
      </c>
      <c r="H81" s="16">
        <f t="shared" si="6"/>
        <v>3</v>
      </c>
      <c r="I81" s="16">
        <f t="shared" si="6"/>
        <v>16</v>
      </c>
      <c r="J81" s="16">
        <f t="shared" si="6"/>
        <v>908</v>
      </c>
      <c r="K81" s="16">
        <f t="shared" si="6"/>
        <v>3</v>
      </c>
      <c r="L81" s="16">
        <f aca="true" t="shared" si="7" ref="L81:Q81">SUM(L79:L80)</f>
        <v>40</v>
      </c>
      <c r="M81" s="16" t="s">
        <v>32</v>
      </c>
      <c r="N81" s="16">
        <f t="shared" si="7"/>
        <v>6</v>
      </c>
      <c r="O81" s="16">
        <f>SUM(E81:N81)</f>
        <v>988</v>
      </c>
      <c r="P81" s="16">
        <v>107</v>
      </c>
      <c r="Q81" s="16">
        <f t="shared" si="7"/>
        <v>7</v>
      </c>
      <c r="R81" s="16">
        <v>2</v>
      </c>
      <c r="S81" s="16" t="s">
        <v>32</v>
      </c>
      <c r="T81" s="16">
        <f>SUM(T79:T80)</f>
        <v>10</v>
      </c>
      <c r="U81" s="19">
        <f t="shared" si="5"/>
        <v>1114</v>
      </c>
    </row>
    <row r="82" spans="1:21" ht="10.5" customHeight="1">
      <c r="A82" s="87" t="s">
        <v>63</v>
      </c>
      <c r="B82" s="61"/>
      <c r="C82" s="61"/>
      <c r="D82" s="88"/>
      <c r="E82" s="7" t="s">
        <v>62</v>
      </c>
      <c r="F82" s="7" t="s">
        <v>62</v>
      </c>
      <c r="G82" s="7">
        <v>1</v>
      </c>
      <c r="H82" s="7">
        <v>11</v>
      </c>
      <c r="I82" s="7">
        <v>36</v>
      </c>
      <c r="J82" s="7">
        <v>869</v>
      </c>
      <c r="K82" s="7" t="s">
        <v>62</v>
      </c>
      <c r="L82" s="7">
        <v>36</v>
      </c>
      <c r="M82" s="7">
        <v>1</v>
      </c>
      <c r="N82" s="7">
        <v>1</v>
      </c>
      <c r="O82" s="7">
        <v>955</v>
      </c>
      <c r="P82" s="7">
        <v>81</v>
      </c>
      <c r="Q82" s="7">
        <v>10</v>
      </c>
      <c r="R82" s="7">
        <v>1</v>
      </c>
      <c r="S82" s="7" t="s">
        <v>62</v>
      </c>
      <c r="T82" s="7">
        <v>13</v>
      </c>
      <c r="U82" s="17">
        <v>1060</v>
      </c>
    </row>
    <row r="83" spans="1:21" ht="10.5" customHeight="1">
      <c r="A83" s="85" t="s">
        <v>57</v>
      </c>
      <c r="B83" s="86"/>
      <c r="C83" s="86"/>
      <c r="D83" s="86"/>
      <c r="E83" s="7" t="s">
        <v>32</v>
      </c>
      <c r="F83" s="3">
        <v>3</v>
      </c>
      <c r="G83" s="3">
        <v>8</v>
      </c>
      <c r="H83" s="3">
        <v>17</v>
      </c>
      <c r="I83" s="3">
        <v>24</v>
      </c>
      <c r="J83" s="3">
        <v>975</v>
      </c>
      <c r="K83" s="3">
        <v>37</v>
      </c>
      <c r="L83" s="3">
        <v>46</v>
      </c>
      <c r="M83" s="3">
        <v>6</v>
      </c>
      <c r="N83" s="3">
        <v>7</v>
      </c>
      <c r="O83" s="3">
        <f>SUM(F83:N83)</f>
        <v>1123</v>
      </c>
      <c r="P83" s="3">
        <v>103</v>
      </c>
      <c r="Q83" s="3">
        <v>1</v>
      </c>
      <c r="R83" s="3">
        <v>4</v>
      </c>
      <c r="S83" s="7" t="s">
        <v>32</v>
      </c>
      <c r="T83" s="3">
        <v>1</v>
      </c>
      <c r="U83" s="20">
        <f>SUM(O83:T83)</f>
        <v>1232</v>
      </c>
    </row>
    <row r="84" spans="1:21" ht="10.5" customHeight="1">
      <c r="A84" s="85" t="s">
        <v>58</v>
      </c>
      <c r="B84" s="86"/>
      <c r="C84" s="86"/>
      <c r="D84" s="86"/>
      <c r="E84" s="3">
        <v>2</v>
      </c>
      <c r="F84" s="3">
        <v>5</v>
      </c>
      <c r="G84" s="3">
        <v>10</v>
      </c>
      <c r="H84" s="3">
        <v>10</v>
      </c>
      <c r="I84" s="3">
        <v>7</v>
      </c>
      <c r="J84" s="3">
        <v>1257</v>
      </c>
      <c r="K84" s="3">
        <v>5</v>
      </c>
      <c r="L84" s="3">
        <v>34</v>
      </c>
      <c r="M84" s="3">
        <v>6</v>
      </c>
      <c r="N84" s="3">
        <v>1</v>
      </c>
      <c r="O84" s="3">
        <f>SUM(E84:N84)</f>
        <v>1337</v>
      </c>
      <c r="P84" s="3">
        <v>104</v>
      </c>
      <c r="Q84" s="3">
        <v>2</v>
      </c>
      <c r="R84" s="3">
        <v>1</v>
      </c>
      <c r="S84" s="7" t="s">
        <v>32</v>
      </c>
      <c r="T84" s="3">
        <v>17</v>
      </c>
      <c r="U84" s="20">
        <f>SUM(O84:T84)</f>
        <v>1461</v>
      </c>
    </row>
    <row r="85" spans="1:21" ht="10.5" customHeight="1">
      <c r="A85" s="85" t="s">
        <v>59</v>
      </c>
      <c r="B85" s="86"/>
      <c r="C85" s="86"/>
      <c r="D85" s="86"/>
      <c r="E85" s="3">
        <v>3</v>
      </c>
      <c r="F85" s="3">
        <v>9</v>
      </c>
      <c r="G85" s="3">
        <v>14</v>
      </c>
      <c r="H85" s="3">
        <v>17</v>
      </c>
      <c r="I85" s="3">
        <v>24</v>
      </c>
      <c r="J85" s="3">
        <v>2017</v>
      </c>
      <c r="K85" s="3">
        <v>4</v>
      </c>
      <c r="L85" s="3">
        <v>98</v>
      </c>
      <c r="M85" s="3">
        <v>12</v>
      </c>
      <c r="N85" s="7" t="s">
        <v>32</v>
      </c>
      <c r="O85" s="3">
        <f>SUM(E85:N85)</f>
        <v>2198</v>
      </c>
      <c r="P85" s="3">
        <v>127</v>
      </c>
      <c r="Q85" s="7" t="s">
        <v>32</v>
      </c>
      <c r="R85" s="3">
        <v>6</v>
      </c>
      <c r="S85" s="7" t="s">
        <v>32</v>
      </c>
      <c r="T85" s="3">
        <v>7</v>
      </c>
      <c r="U85" s="20">
        <f>SUM(O85:T85)</f>
        <v>2338</v>
      </c>
    </row>
    <row r="86" spans="1:21" ht="10.5" customHeight="1">
      <c r="A86" s="81" t="s">
        <v>60</v>
      </c>
      <c r="B86" s="82"/>
      <c r="C86" s="82"/>
      <c r="D86" s="82"/>
      <c r="E86" s="5">
        <v>1</v>
      </c>
      <c r="F86" s="5">
        <v>9</v>
      </c>
      <c r="G86" s="5">
        <v>14</v>
      </c>
      <c r="H86" s="5">
        <v>25</v>
      </c>
      <c r="I86" s="5">
        <v>18</v>
      </c>
      <c r="J86" s="5">
        <v>2042</v>
      </c>
      <c r="K86" s="5">
        <v>27</v>
      </c>
      <c r="L86" s="5">
        <v>128</v>
      </c>
      <c r="M86" s="5">
        <v>19</v>
      </c>
      <c r="N86" s="5">
        <v>9</v>
      </c>
      <c r="O86" s="5">
        <f>SUM(E86:N86)</f>
        <v>2292</v>
      </c>
      <c r="P86" s="5">
        <v>126</v>
      </c>
      <c r="Q86" s="21" t="s">
        <v>32</v>
      </c>
      <c r="R86" s="5">
        <v>27</v>
      </c>
      <c r="S86" s="5">
        <v>1</v>
      </c>
      <c r="T86" s="21" t="s">
        <v>32</v>
      </c>
      <c r="U86" s="22">
        <f>SUM(O86:T86)</f>
        <v>2446</v>
      </c>
    </row>
  </sheetData>
  <mergeCells count="243">
    <mergeCell ref="A75:A78"/>
    <mergeCell ref="B78:C78"/>
    <mergeCell ref="H63:H64"/>
    <mergeCell ref="C31:C32"/>
    <mergeCell ref="C33:C34"/>
    <mergeCell ref="C36:C37"/>
    <mergeCell ref="B31:B35"/>
    <mergeCell ref="B36:B38"/>
    <mergeCell ref="A31:A51"/>
    <mergeCell ref="F47:F49"/>
    <mergeCell ref="R75:R76"/>
    <mergeCell ref="S75:S76"/>
    <mergeCell ref="T75:T76"/>
    <mergeCell ref="U75:U76"/>
    <mergeCell ref="N75:N76"/>
    <mergeCell ref="O75:O76"/>
    <mergeCell ref="P75:P76"/>
    <mergeCell ref="Q75:Q76"/>
    <mergeCell ref="J75:J76"/>
    <mergeCell ref="K75:K76"/>
    <mergeCell ref="L75:L76"/>
    <mergeCell ref="M75:M76"/>
    <mergeCell ref="K24:K26"/>
    <mergeCell ref="L24:L26"/>
    <mergeCell ref="M24:M26"/>
    <mergeCell ref="N24:N26"/>
    <mergeCell ref="F24:F26"/>
    <mergeCell ref="D24:D26"/>
    <mergeCell ref="H24:H26"/>
    <mergeCell ref="I24:I26"/>
    <mergeCell ref="A82:D82"/>
    <mergeCell ref="B5:C5"/>
    <mergeCell ref="B6:C6"/>
    <mergeCell ref="B7:C7"/>
    <mergeCell ref="B8:C8"/>
    <mergeCell ref="B9:C9"/>
    <mergeCell ref="B10:C10"/>
    <mergeCell ref="A5:A10"/>
    <mergeCell ref="B14:C15"/>
    <mergeCell ref="C47:C49"/>
    <mergeCell ref="A86:D86"/>
    <mergeCell ref="E2:O2"/>
    <mergeCell ref="A2:D4"/>
    <mergeCell ref="A83:D83"/>
    <mergeCell ref="A84:D84"/>
    <mergeCell ref="A85:D85"/>
    <mergeCell ref="M39:M40"/>
    <mergeCell ref="N39:N40"/>
    <mergeCell ref="O39:O40"/>
    <mergeCell ref="E47:E49"/>
    <mergeCell ref="A1:D1"/>
    <mergeCell ref="B50:C51"/>
    <mergeCell ref="C44:C45"/>
    <mergeCell ref="B43:B46"/>
    <mergeCell ref="D47:D49"/>
    <mergeCell ref="D36:D37"/>
    <mergeCell ref="B22:C22"/>
    <mergeCell ref="B27:C28"/>
    <mergeCell ref="A24:A30"/>
    <mergeCell ref="B29:C30"/>
    <mergeCell ref="N47:N49"/>
    <mergeCell ref="O47:O49"/>
    <mergeCell ref="P47:P49"/>
    <mergeCell ref="Q47:Q49"/>
    <mergeCell ref="K39:K40"/>
    <mergeCell ref="T47:T49"/>
    <mergeCell ref="U47:U49"/>
    <mergeCell ref="Q39:Q40"/>
    <mergeCell ref="R39:R40"/>
    <mergeCell ref="S39:S40"/>
    <mergeCell ref="T39:T40"/>
    <mergeCell ref="U39:U40"/>
    <mergeCell ref="R47:R49"/>
    <mergeCell ref="S47:S49"/>
    <mergeCell ref="S36:S37"/>
    <mergeCell ref="P39:P40"/>
    <mergeCell ref="U36:U37"/>
    <mergeCell ref="D39:D40"/>
    <mergeCell ref="E39:E40"/>
    <mergeCell ref="F39:F40"/>
    <mergeCell ref="G39:G40"/>
    <mergeCell ref="H39:H40"/>
    <mergeCell ref="I39:I40"/>
    <mergeCell ref="J39:J40"/>
    <mergeCell ref="I33:I34"/>
    <mergeCell ref="F36:F37"/>
    <mergeCell ref="G36:G37"/>
    <mergeCell ref="T36:T37"/>
    <mergeCell ref="M36:M37"/>
    <mergeCell ref="N36:N37"/>
    <mergeCell ref="O36:O37"/>
    <mergeCell ref="P36:P37"/>
    <mergeCell ref="Q36:Q37"/>
    <mergeCell ref="R36:R37"/>
    <mergeCell ref="U33:U34"/>
    <mergeCell ref="N33:N34"/>
    <mergeCell ref="O33:O34"/>
    <mergeCell ref="P33:P34"/>
    <mergeCell ref="Q33:Q34"/>
    <mergeCell ref="R33:R34"/>
    <mergeCell ref="F63:F64"/>
    <mergeCell ref="E65:E67"/>
    <mergeCell ref="S33:S34"/>
    <mergeCell ref="T33:T34"/>
    <mergeCell ref="M33:M34"/>
    <mergeCell ref="F33:F34"/>
    <mergeCell ref="G33:G34"/>
    <mergeCell ref="H36:H37"/>
    <mergeCell ref="I36:I37"/>
    <mergeCell ref="J36:J37"/>
    <mergeCell ref="B56:C56"/>
    <mergeCell ref="D33:D34"/>
    <mergeCell ref="E33:E34"/>
    <mergeCell ref="C39:C40"/>
    <mergeCell ref="B39:B41"/>
    <mergeCell ref="E36:E37"/>
    <mergeCell ref="H33:H34"/>
    <mergeCell ref="G47:G49"/>
    <mergeCell ref="H47:H49"/>
    <mergeCell ref="B42:C42"/>
    <mergeCell ref="B47:B49"/>
    <mergeCell ref="F65:F67"/>
    <mergeCell ref="B63:B69"/>
    <mergeCell ref="D71:D72"/>
    <mergeCell ref="E71:E72"/>
    <mergeCell ref="C68:C69"/>
    <mergeCell ref="B70:C70"/>
    <mergeCell ref="B71:C72"/>
    <mergeCell ref="D65:D67"/>
    <mergeCell ref="D63:D64"/>
    <mergeCell ref="F71:F72"/>
    <mergeCell ref="B52:C53"/>
    <mergeCell ref="B18:C18"/>
    <mergeCell ref="B19:C19"/>
    <mergeCell ref="C65:C67"/>
    <mergeCell ref="B54:B55"/>
    <mergeCell ref="B58:C59"/>
    <mergeCell ref="B60:C61"/>
    <mergeCell ref="C63:C64"/>
    <mergeCell ref="B62:C62"/>
    <mergeCell ref="B57:C57"/>
    <mergeCell ref="B11:C11"/>
    <mergeCell ref="B12:C12"/>
    <mergeCell ref="B16:C16"/>
    <mergeCell ref="B17:C17"/>
    <mergeCell ref="B13:C13"/>
    <mergeCell ref="H71:H72"/>
    <mergeCell ref="I71:I72"/>
    <mergeCell ref="B75:C76"/>
    <mergeCell ref="D75:D76"/>
    <mergeCell ref="E75:E76"/>
    <mergeCell ref="F75:F76"/>
    <mergeCell ref="G75:G76"/>
    <mergeCell ref="H75:H76"/>
    <mergeCell ref="I75:I76"/>
    <mergeCell ref="B73:C74"/>
    <mergeCell ref="O24:O26"/>
    <mergeCell ref="P24:P26"/>
    <mergeCell ref="Q24:Q26"/>
    <mergeCell ref="R24:R26"/>
    <mergeCell ref="J24:J26"/>
    <mergeCell ref="J71:J72"/>
    <mergeCell ref="K71:K72"/>
    <mergeCell ref="L71:L72"/>
    <mergeCell ref="K63:K64"/>
    <mergeCell ref="L63:L64"/>
    <mergeCell ref="J33:J34"/>
    <mergeCell ref="K33:K34"/>
    <mergeCell ref="L33:L34"/>
    <mergeCell ref="K47:K49"/>
    <mergeCell ref="M71:M72"/>
    <mergeCell ref="N71:N72"/>
    <mergeCell ref="O71:O72"/>
    <mergeCell ref="P71:P72"/>
    <mergeCell ref="Q71:Q72"/>
    <mergeCell ref="R71:R72"/>
    <mergeCell ref="S71:S72"/>
    <mergeCell ref="T71:T72"/>
    <mergeCell ref="U71:U72"/>
    <mergeCell ref="A52:A74"/>
    <mergeCell ref="E1:N1"/>
    <mergeCell ref="G63:G64"/>
    <mergeCell ref="I63:I64"/>
    <mergeCell ref="J63:J64"/>
    <mergeCell ref="B20:C21"/>
    <mergeCell ref="A11:A21"/>
    <mergeCell ref="A22:A23"/>
    <mergeCell ref="B23:C23"/>
    <mergeCell ref="M63:M64"/>
    <mergeCell ref="L36:L37"/>
    <mergeCell ref="L39:L40"/>
    <mergeCell ref="H65:H67"/>
    <mergeCell ref="M65:M67"/>
    <mergeCell ref="L47:L49"/>
    <mergeCell ref="M47:M49"/>
    <mergeCell ref="I47:I49"/>
    <mergeCell ref="J47:J49"/>
    <mergeCell ref="K36:K37"/>
    <mergeCell ref="S63:S64"/>
    <mergeCell ref="T63:T64"/>
    <mergeCell ref="N63:N64"/>
    <mergeCell ref="O63:O64"/>
    <mergeCell ref="P63:P64"/>
    <mergeCell ref="Q63:Q64"/>
    <mergeCell ref="O65:O67"/>
    <mergeCell ref="I65:I67"/>
    <mergeCell ref="J65:J67"/>
    <mergeCell ref="K65:K67"/>
    <mergeCell ref="L65:L67"/>
    <mergeCell ref="P65:P67"/>
    <mergeCell ref="Q65:Q67"/>
    <mergeCell ref="T2:T4"/>
    <mergeCell ref="N3:N4"/>
    <mergeCell ref="O3:O4"/>
    <mergeCell ref="Q2:Q4"/>
    <mergeCell ref="P2:P4"/>
    <mergeCell ref="S24:S26"/>
    <mergeCell ref="T24:T26"/>
    <mergeCell ref="N65:N67"/>
    <mergeCell ref="U2:U4"/>
    <mergeCell ref="R65:R67"/>
    <mergeCell ref="S65:S67"/>
    <mergeCell ref="T65:T67"/>
    <mergeCell ref="U65:U67"/>
    <mergeCell ref="S2:S4"/>
    <mergeCell ref="R2:R4"/>
    <mergeCell ref="U63:U64"/>
    <mergeCell ref="U24:U26"/>
    <mergeCell ref="R63:R64"/>
    <mergeCell ref="A79:C81"/>
    <mergeCell ref="E3:E4"/>
    <mergeCell ref="F3:G3"/>
    <mergeCell ref="G65:G67"/>
    <mergeCell ref="E63:E64"/>
    <mergeCell ref="B24:C26"/>
    <mergeCell ref="G24:G26"/>
    <mergeCell ref="E24:E26"/>
    <mergeCell ref="B77:C77"/>
    <mergeCell ref="G71:G72"/>
    <mergeCell ref="H3:I3"/>
    <mergeCell ref="J3:K3"/>
    <mergeCell ref="L3:L4"/>
    <mergeCell ref="M3:M4"/>
  </mergeCells>
  <printOptions/>
  <pageMargins left="0.3937007874015748" right="0.3937007874015748" top="0.3937007874015748" bottom="0.3937007874015748" header="0.5118110236220472" footer="0.1968503937007874"/>
  <pageSetup orientation="landscape" pageOrder="overThenDown" paperSize="9" r:id="rId1"/>
  <headerFooter alignWithMargins="0">
    <oddFooter>&amp;R&amp;"ＭＳ Ｐ明朝,標準"&amp;8明治３９年</oddFooter>
  </headerFooter>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2002-01-28T07:45:28Z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