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30" windowWidth="14430" windowHeight="4065" tabRatio="789" activeTab="0"/>
  </bookViews>
  <sheets>
    <sheet name="農家" sheetId="1" r:id="rId1"/>
  </sheets>
  <definedNames>
    <definedName name="_xlnm.Print_Area" localSheetId="0">'農家'!$A$1:$AE$53</definedName>
  </definedNames>
  <calcPr fullCalcOnLoad="1"/>
</workbook>
</file>

<file path=xl/sharedStrings.xml><?xml version="1.0" encoding="utf-8"?>
<sst xmlns="http://schemas.openxmlformats.org/spreadsheetml/2006/main" count="89" uniqueCount="66">
  <si>
    <t>県計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</si>
  <si>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</si>
  <si>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</si>
  <si>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</si>
  <si>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</si>
  <si>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</si>
  <si>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</si>
  <si>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</si>
  <si>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</si>
  <si>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</si>
  <si>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</si>
  <si>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</si>
  <si>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</si>
  <si>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</si>
  <si>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</si>
  <si>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</si>
  <si>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</si>
  <si>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</si>
  <si>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</si>
  <si>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</si>
  <si>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</si>
  <si>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</si>
  <si>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</si>
  <si>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</si>
  <si>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</si>
  <si>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</si>
  <si>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</si>
  <si>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土佐町</t>
  </si>
  <si>
    <t>大川村</t>
  </si>
  <si>
    <t>池川町</t>
  </si>
  <si>
    <t>春野町</t>
  </si>
  <si>
    <t>吾川村</t>
  </si>
  <si>
    <t>中土佐町</t>
  </si>
  <si>
    <t>佐川町</t>
  </si>
  <si>
    <t>越知町</t>
  </si>
  <si>
    <t>窪川町</t>
  </si>
  <si>
    <t>梼原町</t>
  </si>
  <si>
    <t>大野見村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</si>
  <si>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</si>
  <si>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</si>
  <si>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</si>
  <si>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</si>
  <si>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</si>
  <si>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</si>
  <si>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</si>
  <si>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</si>
  <si>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</si>
  <si>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農　　家　　数</t>
  </si>
  <si>
    <t>販売農家</t>
  </si>
  <si>
    <t>自給農家</t>
  </si>
  <si>
    <t>計</t>
  </si>
  <si>
    <t>農家人口</t>
  </si>
  <si>
    <t>経営耕地面積</t>
  </si>
  <si>
    <t>農家数</t>
  </si>
  <si>
    <t>増減率（％）</t>
  </si>
  <si>
    <t>２０００年農林業センサス</t>
  </si>
  <si>
    <t>農林業経営体調査市町村別主要指標一覧表</t>
  </si>
  <si>
    <t>いの町</t>
  </si>
  <si>
    <t>津野町</t>
  </si>
  <si>
    <t>２００５年農林業センサス</t>
  </si>
  <si>
    <t>うち販売農家人口</t>
  </si>
  <si>
    <t>うち販売農家</t>
  </si>
  <si>
    <t>田</t>
  </si>
  <si>
    <t>畑</t>
  </si>
  <si>
    <t>樹園地</t>
  </si>
  <si>
    <t>計(ha)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</si>
</sst>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_ "/>
    <numFmt numFmtId="201" formatCode="#,##0_ "/>
    <numFmt numFmtId="202" formatCode="#,##0_);[Red]&quot;\&quot;\!\(#,##0&quot;\&quot;\!\)"/>
    <numFmt numFmtId="203" formatCode="#,##0.000_ "/>
    <numFmt numFmtId="204" formatCode="#,##0.00_ "/>
    <numFmt numFmtId="205" formatCode="#,##0.0000_ "/>
    <numFmt numFmtId="206" formatCode="#,##0.0;[Red]&quot;\&quot;\!\-#,##0.0"/>
    <numFmt numFmtId="207" formatCode="#,##0.000;[Red]&quot;\&quot;\!\-#,##0.000"/>
    <numFmt numFmtId="208" formatCode="#,##0_);[Red]\(#,##0\)"/>
    <numFmt numFmtId="209" formatCode="#,##0.0_ ;[Red]\-#,##0.0\ "/>
    <numFmt numFmtId="210" formatCode="#,##0.0;[Red]\-#,##0.0"/>
    <numFmt numFmtId="211" formatCode="0.00_ ;[Red]\-0.00\ "/>
    <numFmt numFmtId="212" formatCode="#,##0.0;&quot;△ &quot;#,##0.0"/>
    <numFmt numFmtId="213" formatCode="#,##0.0_);\(#,##0.0\)"/>
    <numFmt numFmtId="214" formatCode="#,##0;&quot;△ &quot;#,##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8" fontId="2" fillId="0" borderId="1" xfId="17" applyFont="1" applyBorder="1" applyAlignment="1">
      <alignment vertical="center"/>
    </xf>
    <xf numFmtId="38" fontId="2" fillId="0" borderId="1" xfId="17" applyFont="1" applyBorder="1" applyAlignment="1">
      <alignment/>
    </xf>
    <xf numFmtId="38" fontId="2" fillId="0" borderId="0" xfId="17" applyFont="1" applyBorder="1" applyAlignment="1">
      <alignment/>
    </xf>
    <xf numFmtId="38" fontId="2" fillId="0" borderId="2" xfId="17" applyFont="1" applyBorder="1" applyAlignment="1">
      <alignment/>
    </xf>
    <xf numFmtId="212" fontId="2" fillId="0" borderId="3" xfId="17" applyNumberFormat="1" applyFont="1" applyBorder="1" applyAlignment="1">
      <alignment/>
    </xf>
    <xf numFmtId="212" fontId="2" fillId="0" borderId="1" xfId="17" applyNumberFormat="1" applyFont="1" applyBorder="1" applyAlignment="1">
      <alignment/>
    </xf>
    <xf numFmtId="212" fontId="2" fillId="0" borderId="4" xfId="17" applyNumberFormat="1" applyFont="1" applyBorder="1" applyAlignment="1">
      <alignment/>
    </xf>
    <xf numFmtId="212" fontId="2" fillId="0" borderId="5" xfId="17" applyNumberFormat="1" applyFont="1" applyBorder="1" applyAlignment="1">
      <alignment/>
    </xf>
    <xf numFmtId="201" fontId="2" fillId="0" borderId="6" xfId="0" applyNumberFormat="1" applyFont="1" applyBorder="1" applyAlignment="1">
      <alignment horizontal="right" vertical="center"/>
    </xf>
    <xf numFmtId="201" fontId="2" fillId="0" borderId="7" xfId="0" applyNumberFormat="1" applyFont="1" applyBorder="1" applyAlignment="1">
      <alignment horizontal="right" vertical="center"/>
    </xf>
    <xf numFmtId="212" fontId="2" fillId="0" borderId="8" xfId="17" applyNumberFormat="1" applyFont="1" applyBorder="1" applyAlignment="1">
      <alignment/>
    </xf>
    <xf numFmtId="212" fontId="2" fillId="0" borderId="6" xfId="17" applyNumberFormat="1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01" fontId="3" fillId="0" borderId="10" xfId="0" applyNumberFormat="1" applyFont="1" applyBorder="1" applyAlignment="1">
      <alignment horizontal="center" vertical="center"/>
    </xf>
    <xf numFmtId="201" fontId="3" fillId="2" borderId="11" xfId="0" applyNumberFormat="1" applyFont="1" applyFill="1" applyBorder="1" applyAlignment="1">
      <alignment horizontal="center" vertical="center"/>
    </xf>
    <xf numFmtId="201" fontId="3" fillId="2" borderId="12" xfId="0" applyNumberFormat="1" applyFont="1" applyFill="1" applyBorder="1" applyAlignment="1">
      <alignment horizontal="center" vertical="center"/>
    </xf>
    <xf numFmtId="201" fontId="2" fillId="0" borderId="8" xfId="0" applyNumberFormat="1" applyFont="1" applyBorder="1" applyAlignment="1">
      <alignment horizontal="right" vertical="center"/>
    </xf>
    <xf numFmtId="201" fontId="2" fillId="0" borderId="2" xfId="0" applyNumberFormat="1" applyFont="1" applyBorder="1" applyAlignment="1">
      <alignment/>
    </xf>
    <xf numFmtId="201" fontId="2" fillId="0" borderId="1" xfId="0" applyNumberFormat="1" applyFont="1" applyBorder="1" applyAlignment="1">
      <alignment/>
    </xf>
    <xf numFmtId="201" fontId="2" fillId="0" borderId="3" xfId="0" applyNumberFormat="1" applyFont="1" applyBorder="1" applyAlignment="1">
      <alignment/>
    </xf>
    <xf numFmtId="201" fontId="2" fillId="0" borderId="9" xfId="0" applyNumberFormat="1" applyFont="1" applyBorder="1" applyAlignment="1">
      <alignment/>
    </xf>
    <xf numFmtId="201" fontId="2" fillId="0" borderId="5" xfId="0" applyNumberFormat="1" applyFont="1" applyBorder="1" applyAlignment="1">
      <alignment/>
    </xf>
    <xf numFmtId="201" fontId="2" fillId="0" borderId="4" xfId="0" applyNumberFormat="1" applyFont="1" applyBorder="1" applyAlignment="1">
      <alignment/>
    </xf>
    <xf numFmtId="201" fontId="2" fillId="0" borderId="13" xfId="0" applyNumberFormat="1" applyFont="1" applyBorder="1" applyAlignment="1">
      <alignment horizontal="right" vertical="center"/>
    </xf>
    <xf numFmtId="201" fontId="2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201" fontId="2" fillId="0" borderId="16" xfId="0" applyNumberFormat="1" applyFont="1" applyBorder="1" applyAlignment="1">
      <alignment/>
    </xf>
    <xf numFmtId="201" fontId="2" fillId="0" borderId="17" xfId="0" applyNumberFormat="1" applyFont="1" applyBorder="1" applyAlignment="1">
      <alignment/>
    </xf>
    <xf numFmtId="201" fontId="2" fillId="0" borderId="18" xfId="0" applyNumberFormat="1" applyFont="1" applyBorder="1" applyAlignment="1">
      <alignment horizontal="right" vertical="center"/>
    </xf>
    <xf numFmtId="201" fontId="2" fillId="0" borderId="19" xfId="0" applyNumberFormat="1" applyFont="1" applyBorder="1" applyAlignment="1">
      <alignment/>
    </xf>
    <xf numFmtId="201" fontId="2" fillId="0" borderId="20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201" fontId="2" fillId="0" borderId="21" xfId="0" applyNumberFormat="1" applyFont="1" applyBorder="1" applyAlignment="1">
      <alignment horizontal="right" vertical="center"/>
    </xf>
    <xf numFmtId="201" fontId="2" fillId="0" borderId="22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01" fontId="2" fillId="0" borderId="23" xfId="0" applyNumberFormat="1" applyFont="1" applyBorder="1" applyAlignment="1">
      <alignment horizontal="right" vertical="center"/>
    </xf>
    <xf numFmtId="212" fontId="2" fillId="0" borderId="7" xfId="17" applyNumberFormat="1" applyFont="1" applyBorder="1" applyAlignment="1">
      <alignment/>
    </xf>
    <xf numFmtId="212" fontId="2" fillId="0" borderId="2" xfId="17" applyNumberFormat="1" applyFont="1" applyBorder="1" applyAlignment="1">
      <alignment/>
    </xf>
    <xf numFmtId="212" fontId="2" fillId="0" borderId="21" xfId="17" applyNumberFormat="1" applyFont="1" applyBorder="1" applyAlignment="1">
      <alignment/>
    </xf>
    <xf numFmtId="212" fontId="2" fillId="0" borderId="17" xfId="17" applyNumberFormat="1" applyFont="1" applyBorder="1" applyAlignment="1">
      <alignment/>
    </xf>
    <xf numFmtId="212" fontId="2" fillId="0" borderId="9" xfId="17" applyNumberFormat="1" applyFont="1" applyBorder="1" applyAlignment="1">
      <alignment/>
    </xf>
    <xf numFmtId="212" fontId="2" fillId="0" borderId="22" xfId="17" applyNumberFormat="1" applyFont="1" applyBorder="1" applyAlignment="1">
      <alignment/>
    </xf>
    <xf numFmtId="201" fontId="2" fillId="0" borderId="14" xfId="0" applyNumberFormat="1" applyFont="1" applyFill="1" applyBorder="1" applyAlignment="1">
      <alignment/>
    </xf>
    <xf numFmtId="201" fontId="2" fillId="0" borderId="16" xfId="0" applyNumberFormat="1" applyFont="1" applyFill="1" applyBorder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12" fontId="3" fillId="0" borderId="17" xfId="17" applyNumberFormat="1" applyFont="1" applyBorder="1" applyAlignment="1">
      <alignment/>
    </xf>
    <xf numFmtId="201" fontId="2" fillId="0" borderId="6" xfId="0" applyNumberFormat="1" applyFont="1" applyBorder="1" applyAlignment="1">
      <alignment vertical="center"/>
    </xf>
    <xf numFmtId="38" fontId="4" fillId="0" borderId="25" xfId="17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01" fontId="0" fillId="0" borderId="26" xfId="0" applyNumberFormat="1" applyFont="1" applyBorder="1" applyAlignment="1">
      <alignment horizontal="center" vertical="center"/>
    </xf>
    <xf numFmtId="201" fontId="0" fillId="0" borderId="27" xfId="0" applyNumberFormat="1" applyFont="1" applyBorder="1" applyAlignment="1">
      <alignment horizontal="center" vertical="center"/>
    </xf>
    <xf numFmtId="201" fontId="0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01" fontId="0" fillId="0" borderId="35" xfId="0" applyNumberFormat="1" applyFont="1" applyBorder="1" applyAlignment="1">
      <alignment horizontal="center" vertical="center"/>
    </xf>
    <xf numFmtId="201" fontId="0" fillId="0" borderId="11" xfId="0" applyNumberFormat="1" applyFont="1" applyBorder="1" applyAlignment="1">
      <alignment horizontal="center" vertical="center"/>
    </xf>
    <xf numFmtId="201" fontId="0" fillId="0" borderId="12" xfId="0" applyNumberFormat="1" applyFont="1" applyBorder="1" applyAlignment="1">
      <alignment horizontal="center" vertical="center"/>
    </xf>
    <xf numFmtId="0" fontId="7" fillId="0" borderId="3" xfId="16" applyFont="1" applyBorder="1" applyAlignment="1">
      <alignment horizontal="center" vertical="center"/>
    </xf>
    <xf numFmtId="0" fontId="7" fillId="0" borderId="1" xfId="16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SheetLayoutView="100" workbookViewId="0" topLeftCell="A1">
      <selection activeCell="A1" sqref="A1:AE1"/>
    </sheetView>
  </sheetViews>
  <sheetFormatPr defaultColWidth="9.00390625" defaultRowHeight="13.5"/>
  <cols>
    <col min="1" max="1" width="9.375" style="1" customWidth="1"/>
    <col min="2" max="4" width="6.75390625" style="1" customWidth="1"/>
    <col min="5" max="5" width="7.25390625" style="1" customWidth="1"/>
    <col min="6" max="6" width="6.375" style="1" customWidth="1"/>
    <col min="7" max="8" width="6.50390625" style="1" customWidth="1"/>
    <col min="9" max="13" width="6.125" style="1" customWidth="1"/>
    <col min="14" max="14" width="6.50390625" style="1" customWidth="1"/>
    <col min="15" max="15" width="7.25390625" style="1" customWidth="1"/>
    <col min="16" max="19" width="6.625" style="1" customWidth="1"/>
    <col min="20" max="21" width="5.875" style="1" customWidth="1"/>
    <col min="22" max="22" width="7.875" style="1" customWidth="1"/>
    <col min="23" max="25" width="6.875" style="1" customWidth="1"/>
    <col min="26" max="26" width="6.125" style="1" customWidth="1"/>
    <col min="27" max="27" width="7.00390625" style="1" customWidth="1"/>
    <col min="28" max="30" width="6.375" style="1" customWidth="1"/>
    <col min="31" max="31" width="6.75390625" style="1" customWidth="1"/>
    <col min="32" max="16384" width="9.00390625" style="2" customWidth="1"/>
  </cols>
  <sheetData>
    <row r="1" spans="1:31" s="3" customFormat="1" ht="22.5" customHeight="1" thickBo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5"/>
      <c r="AC1" s="55"/>
      <c r="AD1" s="55"/>
      <c r="AE1" s="55"/>
    </row>
    <row r="2" spans="1:31" s="3" customFormat="1" ht="15" customHeight="1">
      <c r="A2" s="68"/>
      <c r="B2" s="56" t="s">
        <v>59</v>
      </c>
      <c r="C2" s="57"/>
      <c r="D2" s="57"/>
      <c r="E2" s="57"/>
      <c r="F2" s="57"/>
      <c r="G2" s="57"/>
      <c r="H2" s="57"/>
      <c r="I2" s="57"/>
      <c r="J2" s="57"/>
      <c r="K2" s="58"/>
      <c r="L2" s="56" t="s">
        <v>55</v>
      </c>
      <c r="M2" s="57"/>
      <c r="N2" s="57"/>
      <c r="O2" s="57"/>
      <c r="P2" s="57"/>
      <c r="Q2" s="57"/>
      <c r="R2" s="57"/>
      <c r="S2" s="57"/>
      <c r="T2" s="57"/>
      <c r="U2" s="58"/>
      <c r="V2" s="56" t="s">
        <v>54</v>
      </c>
      <c r="W2" s="57"/>
      <c r="X2" s="57"/>
      <c r="Y2" s="57"/>
      <c r="Z2" s="57"/>
      <c r="AA2" s="57"/>
      <c r="AB2" s="57"/>
      <c r="AC2" s="57"/>
      <c r="AD2" s="57"/>
      <c r="AE2" s="58"/>
    </row>
    <row r="3" spans="1:31" s="3" customFormat="1" ht="15" customHeight="1">
      <c r="A3" s="69"/>
      <c r="B3" s="60" t="s">
        <v>47</v>
      </c>
      <c r="C3" s="60"/>
      <c r="D3" s="61"/>
      <c r="E3" s="66" t="s">
        <v>51</v>
      </c>
      <c r="F3" s="67"/>
      <c r="G3" s="62" t="s">
        <v>52</v>
      </c>
      <c r="H3" s="73" t="s">
        <v>61</v>
      </c>
      <c r="I3" s="74"/>
      <c r="J3" s="74"/>
      <c r="K3" s="75"/>
      <c r="L3" s="59" t="s">
        <v>47</v>
      </c>
      <c r="M3" s="60"/>
      <c r="N3" s="61"/>
      <c r="O3" s="66" t="s">
        <v>51</v>
      </c>
      <c r="P3" s="67"/>
      <c r="Q3" s="62" t="s">
        <v>52</v>
      </c>
      <c r="R3" s="62" t="s">
        <v>61</v>
      </c>
      <c r="S3" s="64"/>
      <c r="T3" s="64"/>
      <c r="U3" s="65"/>
      <c r="V3" s="71" t="s">
        <v>53</v>
      </c>
      <c r="W3" s="72"/>
      <c r="X3" s="72"/>
      <c r="Y3" s="66" t="s">
        <v>51</v>
      </c>
      <c r="Z3" s="67"/>
      <c r="AA3" s="62" t="s">
        <v>52</v>
      </c>
      <c r="AB3" s="62" t="s">
        <v>61</v>
      </c>
      <c r="AC3" s="64"/>
      <c r="AD3" s="64"/>
      <c r="AE3" s="65"/>
    </row>
    <row r="4" spans="1:31" s="3" customFormat="1" ht="21" customHeight="1" thickBot="1">
      <c r="A4" s="70"/>
      <c r="B4" s="13" t="s">
        <v>50</v>
      </c>
      <c r="C4" s="47" t="s">
        <v>48</v>
      </c>
      <c r="D4" s="47" t="s">
        <v>49</v>
      </c>
      <c r="E4" s="27"/>
      <c r="F4" s="51" t="s">
        <v>60</v>
      </c>
      <c r="G4" s="63"/>
      <c r="H4" s="33" t="s">
        <v>65</v>
      </c>
      <c r="I4" s="48" t="s">
        <v>62</v>
      </c>
      <c r="J4" s="48" t="s">
        <v>63</v>
      </c>
      <c r="K4" s="49" t="s">
        <v>64</v>
      </c>
      <c r="L4" s="14" t="s">
        <v>50</v>
      </c>
      <c r="M4" s="47" t="s">
        <v>48</v>
      </c>
      <c r="N4" s="47" t="s">
        <v>49</v>
      </c>
      <c r="O4" s="27"/>
      <c r="P4" s="51" t="s">
        <v>60</v>
      </c>
      <c r="Q4" s="63"/>
      <c r="R4" s="36" t="s">
        <v>65</v>
      </c>
      <c r="S4" s="48" t="s">
        <v>62</v>
      </c>
      <c r="T4" s="48" t="s">
        <v>63</v>
      </c>
      <c r="U4" s="50" t="s">
        <v>64</v>
      </c>
      <c r="V4" s="14" t="s">
        <v>50</v>
      </c>
      <c r="W4" s="47" t="s">
        <v>48</v>
      </c>
      <c r="X4" s="47" t="s">
        <v>49</v>
      </c>
      <c r="Y4" s="27"/>
      <c r="Z4" s="51" t="s">
        <v>60</v>
      </c>
      <c r="AA4" s="63"/>
      <c r="AB4" s="36" t="s">
        <v>50</v>
      </c>
      <c r="AC4" s="33" t="s">
        <v>62</v>
      </c>
      <c r="AD4" s="33" t="s">
        <v>63</v>
      </c>
      <c r="AE4" s="37" t="s">
        <v>64</v>
      </c>
    </row>
    <row r="5" spans="1:32" ht="15" customHeight="1">
      <c r="A5" s="15" t="s">
        <v>0</v>
      </c>
      <c r="B5" s="10">
        <f aca="true" t="shared" si="0" ref="B5:P5">SUM(B6:B53)</f>
        <v>32517</v>
      </c>
      <c r="C5" s="9">
        <f t="shared" si="0"/>
        <v>21069</v>
      </c>
      <c r="D5" s="9">
        <f t="shared" si="0"/>
        <v>11448</v>
      </c>
      <c r="E5" s="53">
        <f t="shared" si="0"/>
        <v>108116</v>
      </c>
      <c r="F5" s="9">
        <f t="shared" si="0"/>
        <v>78211</v>
      </c>
      <c r="G5" s="25">
        <v>20481</v>
      </c>
      <c r="H5" s="38">
        <v>18434</v>
      </c>
      <c r="I5" s="38">
        <v>14368</v>
      </c>
      <c r="J5" s="38">
        <v>2053</v>
      </c>
      <c r="K5" s="30">
        <v>2012</v>
      </c>
      <c r="L5" s="18">
        <f t="shared" si="0"/>
        <v>34919</v>
      </c>
      <c r="M5" s="9">
        <f t="shared" si="0"/>
        <v>24881</v>
      </c>
      <c r="N5" s="9">
        <f t="shared" si="0"/>
        <v>10038</v>
      </c>
      <c r="O5" s="9">
        <f t="shared" si="0"/>
        <v>128298</v>
      </c>
      <c r="P5" s="9">
        <f t="shared" si="0"/>
        <v>97777</v>
      </c>
      <c r="Q5" s="25">
        <v>23036</v>
      </c>
      <c r="R5" s="9">
        <v>21113</v>
      </c>
      <c r="S5" s="9">
        <v>16256</v>
      </c>
      <c r="T5" s="9">
        <v>2466</v>
      </c>
      <c r="U5" s="34">
        <v>2392</v>
      </c>
      <c r="V5" s="11">
        <f aca="true" t="shared" si="1" ref="V5:V36">+B5/L5*100-100</f>
        <v>-6.878776597267972</v>
      </c>
      <c r="W5" s="12">
        <f aca="true" t="shared" si="2" ref="W5:W36">+C5/M5*100-100</f>
        <v>-15.320927615449548</v>
      </c>
      <c r="X5" s="12">
        <f aca="true" t="shared" si="3" ref="X5:Y36">+D5/N5*100-100</f>
        <v>14.046622833233698</v>
      </c>
      <c r="Y5" s="12">
        <f t="shared" si="3"/>
        <v>-15.730564778874182</v>
      </c>
      <c r="Z5" s="12">
        <f aca="true" t="shared" si="4" ref="Z5:Z36">+F5/P5*100-100</f>
        <v>-20.01084099532609</v>
      </c>
      <c r="AA5" s="12">
        <f aca="true" t="shared" si="5" ref="AA5:AA36">+G5/Q5*100-100</f>
        <v>-11.091335301267577</v>
      </c>
      <c r="AB5" s="39">
        <f aca="true" t="shared" si="6" ref="AB5:AB36">+H5/R5*100-100</f>
        <v>-12.688864680528582</v>
      </c>
      <c r="AC5" s="39">
        <f aca="true" t="shared" si="7" ref="AC5:AC36">+I5/S5*100-100</f>
        <v>-11.61417322834646</v>
      </c>
      <c r="AD5" s="39">
        <f aca="true" t="shared" si="8" ref="AD5:AD53">+J5/T5*100-100</f>
        <v>-16.747769667477698</v>
      </c>
      <c r="AE5" s="41">
        <f aca="true" t="shared" si="9" ref="AE5:AE53">+K5/U5*100-100</f>
        <v>-15.886287625418063</v>
      </c>
      <c r="AF5" s="4"/>
    </row>
    <row r="6" spans="1:32" ht="15" customHeight="1">
      <c r="A6" s="16" t="s">
        <v>1</v>
      </c>
      <c r="B6" s="19">
        <v>2100</v>
      </c>
      <c r="C6" s="20">
        <v>1422</v>
      </c>
      <c r="D6" s="20">
        <v>678</v>
      </c>
      <c r="E6" s="26">
        <v>7443</v>
      </c>
      <c r="F6" s="26">
        <v>5564</v>
      </c>
      <c r="G6" s="26">
        <v>1572</v>
      </c>
      <c r="H6" s="20">
        <v>1457</v>
      </c>
      <c r="I6" s="20">
        <v>1055</v>
      </c>
      <c r="J6" s="20">
        <v>247</v>
      </c>
      <c r="K6" s="31">
        <v>154</v>
      </c>
      <c r="L6" s="21">
        <v>2303</v>
      </c>
      <c r="M6" s="19">
        <v>1735</v>
      </c>
      <c r="N6" s="19">
        <v>568</v>
      </c>
      <c r="O6" s="19">
        <v>9203</v>
      </c>
      <c r="P6" s="31">
        <v>7335</v>
      </c>
      <c r="Q6" s="26">
        <v>1823</v>
      </c>
      <c r="R6" s="45">
        <f aca="true" t="shared" si="10" ref="R6:R51">SUM(S6:U6)</f>
        <v>1715</v>
      </c>
      <c r="S6" s="20">
        <v>1266</v>
      </c>
      <c r="T6" s="20">
        <v>268</v>
      </c>
      <c r="U6" s="29">
        <v>181</v>
      </c>
      <c r="V6" s="5">
        <f t="shared" si="1"/>
        <v>-8.8145896656535</v>
      </c>
      <c r="W6" s="6">
        <f t="shared" si="2"/>
        <v>-18.040345821325644</v>
      </c>
      <c r="X6" s="6">
        <f t="shared" si="3"/>
        <v>19.366197183098592</v>
      </c>
      <c r="Y6" s="6">
        <f t="shared" si="3"/>
        <v>-19.12419863088124</v>
      </c>
      <c r="Z6" s="6">
        <f t="shared" si="4"/>
        <v>-24.144512610770278</v>
      </c>
      <c r="AA6" s="6">
        <f t="shared" si="5"/>
        <v>-13.768513439385629</v>
      </c>
      <c r="AB6" s="40">
        <f t="shared" si="6"/>
        <v>-15.043731778425652</v>
      </c>
      <c r="AC6" s="40">
        <f t="shared" si="7"/>
        <v>-16.666666666666657</v>
      </c>
      <c r="AD6" s="40">
        <f t="shared" si="8"/>
        <v>-7.835820895522389</v>
      </c>
      <c r="AE6" s="42">
        <f t="shared" si="9"/>
        <v>-14.917127071823202</v>
      </c>
      <c r="AF6" s="4"/>
    </row>
    <row r="7" spans="1:32" ht="15" customHeight="1">
      <c r="A7" s="16" t="s">
        <v>2</v>
      </c>
      <c r="B7" s="19">
        <f aca="true" t="shared" si="11" ref="B7:B33">+SUM(C7:D7)</f>
        <v>712</v>
      </c>
      <c r="C7" s="20">
        <v>476</v>
      </c>
      <c r="D7" s="20">
        <v>236</v>
      </c>
      <c r="E7" s="26">
        <v>2432</v>
      </c>
      <c r="F7" s="26">
        <v>1793</v>
      </c>
      <c r="G7" s="26">
        <v>446</v>
      </c>
      <c r="H7" s="20">
        <f aca="true" t="shared" si="12" ref="H7:H52">SUM(I7:K7)</f>
        <v>401</v>
      </c>
      <c r="I7" s="20">
        <v>286</v>
      </c>
      <c r="J7" s="20">
        <v>62</v>
      </c>
      <c r="K7" s="31">
        <v>53</v>
      </c>
      <c r="L7" s="21">
        <f aca="true" t="shared" si="13" ref="L7:L48">+SUM(M7:N7)</f>
        <v>862</v>
      </c>
      <c r="M7" s="20">
        <v>607</v>
      </c>
      <c r="N7" s="20">
        <v>255</v>
      </c>
      <c r="O7" s="20">
        <v>3137</v>
      </c>
      <c r="P7" s="45">
        <v>2290</v>
      </c>
      <c r="Q7" s="26">
        <v>535</v>
      </c>
      <c r="R7" s="45">
        <f t="shared" si="10"/>
        <v>482</v>
      </c>
      <c r="S7" s="20">
        <v>357</v>
      </c>
      <c r="T7" s="20">
        <v>59</v>
      </c>
      <c r="U7" s="29">
        <v>66</v>
      </c>
      <c r="V7" s="5">
        <f t="shared" si="1"/>
        <v>-17.401392111368907</v>
      </c>
      <c r="W7" s="6">
        <f t="shared" si="2"/>
        <v>-21.581548599670512</v>
      </c>
      <c r="X7" s="6">
        <f t="shared" si="3"/>
        <v>-7.450980392156865</v>
      </c>
      <c r="Y7" s="6">
        <f t="shared" si="3"/>
        <v>-22.473700988205294</v>
      </c>
      <c r="Z7" s="6">
        <f t="shared" si="4"/>
        <v>-21.70305676855895</v>
      </c>
      <c r="AA7" s="6">
        <f t="shared" si="5"/>
        <v>-16.635514018691595</v>
      </c>
      <c r="AB7" s="40">
        <f t="shared" si="6"/>
        <v>-16.804979253112023</v>
      </c>
      <c r="AC7" s="40">
        <f t="shared" si="7"/>
        <v>-19.88795518207283</v>
      </c>
      <c r="AD7" s="40">
        <f t="shared" si="8"/>
        <v>5.084745762711876</v>
      </c>
      <c r="AE7" s="42">
        <f t="shared" si="9"/>
        <v>-19.696969696969703</v>
      </c>
      <c r="AF7" s="4"/>
    </row>
    <row r="8" spans="1:32" ht="15" customHeight="1">
      <c r="A8" s="16" t="s">
        <v>3</v>
      </c>
      <c r="B8" s="19">
        <v>1237</v>
      </c>
      <c r="C8" s="20">
        <v>990</v>
      </c>
      <c r="D8" s="20">
        <v>247</v>
      </c>
      <c r="E8" s="26">
        <v>4332</v>
      </c>
      <c r="F8" s="26">
        <v>3676</v>
      </c>
      <c r="G8" s="26">
        <v>769</v>
      </c>
      <c r="H8" s="20">
        <v>726</v>
      </c>
      <c r="I8" s="20">
        <v>619</v>
      </c>
      <c r="J8" s="20">
        <v>26</v>
      </c>
      <c r="K8" s="31">
        <v>80</v>
      </c>
      <c r="L8" s="21">
        <f t="shared" si="13"/>
        <v>1299</v>
      </c>
      <c r="M8" s="20">
        <v>1061</v>
      </c>
      <c r="N8" s="20">
        <v>238</v>
      </c>
      <c r="O8" s="20">
        <v>4837</v>
      </c>
      <c r="P8" s="26">
        <v>4156</v>
      </c>
      <c r="Q8" s="26">
        <v>860</v>
      </c>
      <c r="R8" s="45">
        <f t="shared" si="10"/>
        <v>815</v>
      </c>
      <c r="S8" s="20">
        <v>658</v>
      </c>
      <c r="T8" s="20">
        <v>68</v>
      </c>
      <c r="U8" s="29">
        <v>89</v>
      </c>
      <c r="V8" s="5">
        <f t="shared" si="1"/>
        <v>-4.77290223248653</v>
      </c>
      <c r="W8" s="6">
        <f t="shared" si="2"/>
        <v>-6.691800188501418</v>
      </c>
      <c r="X8" s="6">
        <f t="shared" si="3"/>
        <v>3.7815126050420247</v>
      </c>
      <c r="Y8" s="6">
        <f t="shared" si="3"/>
        <v>-10.440355592309274</v>
      </c>
      <c r="Z8" s="6">
        <f t="shared" si="4"/>
        <v>-11.549566891241582</v>
      </c>
      <c r="AA8" s="6">
        <f t="shared" si="5"/>
        <v>-10.581395348837205</v>
      </c>
      <c r="AB8" s="40">
        <f t="shared" si="6"/>
        <v>-10.920245398773005</v>
      </c>
      <c r="AC8" s="40">
        <f t="shared" si="7"/>
        <v>-5.927051671732514</v>
      </c>
      <c r="AD8" s="40">
        <f t="shared" si="8"/>
        <v>-61.76470588235294</v>
      </c>
      <c r="AE8" s="42">
        <f t="shared" si="9"/>
        <v>-10.112359550561806</v>
      </c>
      <c r="AF8" s="4"/>
    </row>
    <row r="9" spans="1:32" ht="15" customHeight="1">
      <c r="A9" s="16" t="s">
        <v>4</v>
      </c>
      <c r="B9" s="19">
        <f t="shared" si="11"/>
        <v>2458</v>
      </c>
      <c r="C9" s="20">
        <v>1737</v>
      </c>
      <c r="D9" s="20">
        <v>721</v>
      </c>
      <c r="E9" s="26">
        <v>8947</v>
      </c>
      <c r="F9" s="26">
        <v>6899</v>
      </c>
      <c r="G9" s="26">
        <v>1869</v>
      </c>
      <c r="H9" s="20">
        <f t="shared" si="12"/>
        <v>1739</v>
      </c>
      <c r="I9" s="20">
        <v>1575</v>
      </c>
      <c r="J9" s="20">
        <v>107</v>
      </c>
      <c r="K9" s="31">
        <v>57</v>
      </c>
      <c r="L9" s="21">
        <f t="shared" si="13"/>
        <v>2684</v>
      </c>
      <c r="M9" s="20">
        <v>2096</v>
      </c>
      <c r="N9" s="20">
        <v>588</v>
      </c>
      <c r="O9" s="20">
        <v>11044</v>
      </c>
      <c r="P9" s="26">
        <v>8997</v>
      </c>
      <c r="Q9" s="26">
        <v>2123</v>
      </c>
      <c r="R9" s="45">
        <v>2012</v>
      </c>
      <c r="S9" s="20">
        <v>1777</v>
      </c>
      <c r="T9" s="20">
        <v>139</v>
      </c>
      <c r="U9" s="29">
        <v>95</v>
      </c>
      <c r="V9" s="5">
        <f t="shared" si="1"/>
        <v>-8.420268256333827</v>
      </c>
      <c r="W9" s="6">
        <f t="shared" si="2"/>
        <v>-17.127862595419856</v>
      </c>
      <c r="X9" s="6">
        <f t="shared" si="3"/>
        <v>22.61904761904762</v>
      </c>
      <c r="Y9" s="6">
        <f t="shared" si="3"/>
        <v>-18.98768562115177</v>
      </c>
      <c r="Z9" s="6">
        <f t="shared" si="4"/>
        <v>-23.318884072468606</v>
      </c>
      <c r="AA9" s="6">
        <f t="shared" si="5"/>
        <v>-11.964201601507298</v>
      </c>
      <c r="AB9" s="40">
        <f t="shared" si="6"/>
        <v>-13.568588469184888</v>
      </c>
      <c r="AC9" s="40">
        <f t="shared" si="7"/>
        <v>-11.367473269555433</v>
      </c>
      <c r="AD9" s="40">
        <f t="shared" si="8"/>
        <v>-23.02158273381295</v>
      </c>
      <c r="AE9" s="42">
        <f t="shared" si="9"/>
        <v>-40</v>
      </c>
      <c r="AF9" s="4"/>
    </row>
    <row r="10" spans="1:32" ht="15" customHeight="1">
      <c r="A10" s="16" t="s">
        <v>5</v>
      </c>
      <c r="B10" s="19">
        <f t="shared" si="11"/>
        <v>1542</v>
      </c>
      <c r="C10" s="20">
        <v>1104</v>
      </c>
      <c r="D10" s="20">
        <v>438</v>
      </c>
      <c r="E10" s="26">
        <v>5925</v>
      </c>
      <c r="F10" s="26">
        <v>4589</v>
      </c>
      <c r="G10" s="26">
        <v>994</v>
      </c>
      <c r="H10" s="20">
        <v>916</v>
      </c>
      <c r="I10" s="20">
        <v>597</v>
      </c>
      <c r="J10" s="20">
        <v>118</v>
      </c>
      <c r="K10" s="31">
        <v>202</v>
      </c>
      <c r="L10" s="21">
        <f t="shared" si="13"/>
        <v>1781</v>
      </c>
      <c r="M10" s="20">
        <v>1367</v>
      </c>
      <c r="N10" s="20">
        <v>414</v>
      </c>
      <c r="O10" s="20">
        <v>7309</v>
      </c>
      <c r="P10" s="26">
        <v>5966</v>
      </c>
      <c r="Q10" s="26">
        <v>1156</v>
      </c>
      <c r="R10" s="45">
        <v>1079</v>
      </c>
      <c r="S10" s="20">
        <v>660</v>
      </c>
      <c r="T10" s="20">
        <v>178</v>
      </c>
      <c r="U10" s="29">
        <v>240</v>
      </c>
      <c r="V10" s="5">
        <f t="shared" si="1"/>
        <v>-13.419427288040424</v>
      </c>
      <c r="W10" s="6">
        <f t="shared" si="2"/>
        <v>-19.239209948792976</v>
      </c>
      <c r="X10" s="6">
        <f t="shared" si="3"/>
        <v>5.79710144927536</v>
      </c>
      <c r="Y10" s="6">
        <f t="shared" si="3"/>
        <v>-18.93555889998632</v>
      </c>
      <c r="Z10" s="6">
        <f t="shared" si="4"/>
        <v>-23.080791149849148</v>
      </c>
      <c r="AA10" s="6">
        <f t="shared" si="5"/>
        <v>-14.013840830449837</v>
      </c>
      <c r="AB10" s="40">
        <f t="shared" si="6"/>
        <v>-15.106580166821132</v>
      </c>
      <c r="AC10" s="40">
        <f t="shared" si="7"/>
        <v>-9.545454545454547</v>
      </c>
      <c r="AD10" s="40">
        <f t="shared" si="8"/>
        <v>-33.70786516853933</v>
      </c>
      <c r="AE10" s="42">
        <f t="shared" si="9"/>
        <v>-15.833333333333329</v>
      </c>
      <c r="AF10" s="4"/>
    </row>
    <row r="11" spans="1:32" ht="15" customHeight="1">
      <c r="A11" s="16" t="s">
        <v>6</v>
      </c>
      <c r="B11" s="19">
        <f t="shared" si="11"/>
        <v>1336</v>
      </c>
      <c r="C11" s="20">
        <v>788</v>
      </c>
      <c r="D11" s="20">
        <v>548</v>
      </c>
      <c r="E11" s="26">
        <v>4926</v>
      </c>
      <c r="F11" s="26">
        <v>3290</v>
      </c>
      <c r="G11" s="26">
        <v>601</v>
      </c>
      <c r="H11" s="20">
        <f t="shared" si="12"/>
        <v>499</v>
      </c>
      <c r="I11" s="20">
        <v>393</v>
      </c>
      <c r="J11" s="20">
        <v>38</v>
      </c>
      <c r="K11" s="31">
        <v>68</v>
      </c>
      <c r="L11" s="21">
        <f t="shared" si="13"/>
        <v>1406</v>
      </c>
      <c r="M11" s="20">
        <v>934</v>
      </c>
      <c r="N11" s="20">
        <v>472</v>
      </c>
      <c r="O11" s="20">
        <v>5797</v>
      </c>
      <c r="P11" s="26">
        <v>4101</v>
      </c>
      <c r="Q11" s="26">
        <v>699</v>
      </c>
      <c r="R11" s="45">
        <v>604</v>
      </c>
      <c r="S11" s="20">
        <v>462</v>
      </c>
      <c r="T11" s="20">
        <v>54</v>
      </c>
      <c r="U11" s="29">
        <v>89</v>
      </c>
      <c r="V11" s="5">
        <f t="shared" si="1"/>
        <v>-4.978662873399713</v>
      </c>
      <c r="W11" s="6">
        <f t="shared" si="2"/>
        <v>-15.631691648822269</v>
      </c>
      <c r="X11" s="6">
        <f t="shared" si="3"/>
        <v>16.101694915254242</v>
      </c>
      <c r="Y11" s="6">
        <f t="shared" si="3"/>
        <v>-15.025012937726416</v>
      </c>
      <c r="Z11" s="6">
        <f t="shared" si="4"/>
        <v>-19.77566447207998</v>
      </c>
      <c r="AA11" s="6">
        <f t="shared" si="5"/>
        <v>-14.020028612303292</v>
      </c>
      <c r="AB11" s="40">
        <f t="shared" si="6"/>
        <v>-17.384105960264904</v>
      </c>
      <c r="AC11" s="40">
        <f t="shared" si="7"/>
        <v>-14.93506493506493</v>
      </c>
      <c r="AD11" s="40">
        <f t="shared" si="8"/>
        <v>-29.629629629629633</v>
      </c>
      <c r="AE11" s="42">
        <f t="shared" si="9"/>
        <v>-23.595505617977537</v>
      </c>
      <c r="AF11" s="4"/>
    </row>
    <row r="12" spans="1:32" ht="15" customHeight="1">
      <c r="A12" s="16" t="s">
        <v>7</v>
      </c>
      <c r="B12" s="19">
        <f t="shared" si="11"/>
        <v>1486</v>
      </c>
      <c r="C12" s="20">
        <v>940</v>
      </c>
      <c r="D12" s="20">
        <v>546</v>
      </c>
      <c r="E12" s="26">
        <v>4878</v>
      </c>
      <c r="F12" s="26">
        <v>3416</v>
      </c>
      <c r="G12" s="26">
        <v>1121</v>
      </c>
      <c r="H12" s="20">
        <v>1019</v>
      </c>
      <c r="I12" s="20">
        <v>889</v>
      </c>
      <c r="J12" s="20">
        <v>88</v>
      </c>
      <c r="K12" s="31">
        <v>43</v>
      </c>
      <c r="L12" s="21">
        <f t="shared" si="13"/>
        <v>1541</v>
      </c>
      <c r="M12" s="20">
        <v>1165</v>
      </c>
      <c r="N12" s="20">
        <v>376</v>
      </c>
      <c r="O12" s="20">
        <v>5775</v>
      </c>
      <c r="P12" s="26">
        <v>4568</v>
      </c>
      <c r="Q12" s="26">
        <v>1215</v>
      </c>
      <c r="R12" s="45">
        <f t="shared" si="10"/>
        <v>1139</v>
      </c>
      <c r="S12" s="20">
        <v>965</v>
      </c>
      <c r="T12" s="20">
        <v>131</v>
      </c>
      <c r="U12" s="29">
        <v>43</v>
      </c>
      <c r="V12" s="5">
        <f t="shared" si="1"/>
        <v>-3.569110966904603</v>
      </c>
      <c r="W12" s="6">
        <f t="shared" si="2"/>
        <v>-19.31330472103005</v>
      </c>
      <c r="X12" s="6">
        <f t="shared" si="3"/>
        <v>45.212765957446805</v>
      </c>
      <c r="Y12" s="6">
        <f t="shared" si="3"/>
        <v>-15.532467532467535</v>
      </c>
      <c r="Z12" s="6">
        <f t="shared" si="4"/>
        <v>-25.218914185639235</v>
      </c>
      <c r="AA12" s="6">
        <f t="shared" si="5"/>
        <v>-7.7366255144033005</v>
      </c>
      <c r="AB12" s="40">
        <f t="shared" si="6"/>
        <v>-10.535557506584723</v>
      </c>
      <c r="AC12" s="40">
        <f t="shared" si="7"/>
        <v>-7.875647668393782</v>
      </c>
      <c r="AD12" s="40">
        <f t="shared" si="8"/>
        <v>-32.82442748091603</v>
      </c>
      <c r="AE12" s="42">
        <f t="shared" si="9"/>
        <v>0</v>
      </c>
      <c r="AF12" s="4"/>
    </row>
    <row r="13" spans="1:32" ht="15" customHeight="1">
      <c r="A13" s="16" t="s">
        <v>8</v>
      </c>
      <c r="B13" s="19">
        <f t="shared" si="11"/>
        <v>975</v>
      </c>
      <c r="C13" s="20">
        <v>643</v>
      </c>
      <c r="D13" s="20">
        <v>332</v>
      </c>
      <c r="E13" s="26">
        <v>3271</v>
      </c>
      <c r="F13" s="26">
        <v>2443</v>
      </c>
      <c r="G13" s="26">
        <v>828</v>
      </c>
      <c r="H13" s="20">
        <f t="shared" si="12"/>
        <v>769</v>
      </c>
      <c r="I13" s="20">
        <v>627</v>
      </c>
      <c r="J13" s="20">
        <v>54</v>
      </c>
      <c r="K13" s="31">
        <v>88</v>
      </c>
      <c r="L13" s="21">
        <f t="shared" si="13"/>
        <v>1094</v>
      </c>
      <c r="M13" s="20">
        <v>801</v>
      </c>
      <c r="N13" s="20">
        <v>293</v>
      </c>
      <c r="O13" s="20">
        <v>3896</v>
      </c>
      <c r="P13" s="26">
        <v>3077</v>
      </c>
      <c r="Q13" s="26">
        <v>941</v>
      </c>
      <c r="R13" s="45">
        <f t="shared" si="10"/>
        <v>886</v>
      </c>
      <c r="S13" s="20">
        <v>729</v>
      </c>
      <c r="T13" s="20">
        <v>63</v>
      </c>
      <c r="U13" s="29">
        <v>94</v>
      </c>
      <c r="V13" s="5">
        <f t="shared" si="1"/>
        <v>-10.877513711151735</v>
      </c>
      <c r="W13" s="6">
        <f t="shared" si="2"/>
        <v>-19.725343320848935</v>
      </c>
      <c r="X13" s="6">
        <f t="shared" si="3"/>
        <v>13.310580204778148</v>
      </c>
      <c r="Y13" s="6">
        <f t="shared" si="3"/>
        <v>-16.04209445585215</v>
      </c>
      <c r="Z13" s="6">
        <f t="shared" si="4"/>
        <v>-20.604484887877803</v>
      </c>
      <c r="AA13" s="6">
        <f t="shared" si="5"/>
        <v>-12.00850159404888</v>
      </c>
      <c r="AB13" s="40">
        <f t="shared" si="6"/>
        <v>-13.205417607223481</v>
      </c>
      <c r="AC13" s="40">
        <f t="shared" si="7"/>
        <v>-13.991769547325106</v>
      </c>
      <c r="AD13" s="40">
        <f t="shared" si="8"/>
        <v>-14.285714285714292</v>
      </c>
      <c r="AE13" s="42">
        <f t="shared" si="9"/>
        <v>-6.38297872340425</v>
      </c>
      <c r="AF13" s="4"/>
    </row>
    <row r="14" spans="1:32" ht="15" customHeight="1">
      <c r="A14" s="16" t="s">
        <v>9</v>
      </c>
      <c r="B14" s="19">
        <f t="shared" si="11"/>
        <v>595</v>
      </c>
      <c r="C14" s="20">
        <v>342</v>
      </c>
      <c r="D14" s="20">
        <v>253</v>
      </c>
      <c r="E14" s="26">
        <v>1531</v>
      </c>
      <c r="F14" s="26">
        <v>960</v>
      </c>
      <c r="G14" s="26">
        <v>375</v>
      </c>
      <c r="H14" s="20">
        <f t="shared" si="12"/>
        <v>332</v>
      </c>
      <c r="I14" s="20">
        <v>255</v>
      </c>
      <c r="J14" s="20">
        <v>43</v>
      </c>
      <c r="K14" s="31">
        <v>34</v>
      </c>
      <c r="L14" s="21">
        <f t="shared" si="13"/>
        <v>674</v>
      </c>
      <c r="M14" s="20">
        <v>462</v>
      </c>
      <c r="N14" s="20">
        <v>212</v>
      </c>
      <c r="O14" s="20">
        <v>1967</v>
      </c>
      <c r="P14" s="26">
        <v>1426</v>
      </c>
      <c r="Q14" s="26">
        <v>457</v>
      </c>
      <c r="R14" s="45">
        <f t="shared" si="10"/>
        <v>417</v>
      </c>
      <c r="S14" s="20">
        <v>314</v>
      </c>
      <c r="T14" s="20">
        <v>61</v>
      </c>
      <c r="U14" s="29">
        <v>42</v>
      </c>
      <c r="V14" s="5">
        <f t="shared" si="1"/>
        <v>-11.721068249258167</v>
      </c>
      <c r="W14" s="6">
        <f t="shared" si="2"/>
        <v>-25.974025974025977</v>
      </c>
      <c r="X14" s="6">
        <f t="shared" si="3"/>
        <v>19.339622641509436</v>
      </c>
      <c r="Y14" s="6">
        <f t="shared" si="3"/>
        <v>-22.165734621250635</v>
      </c>
      <c r="Z14" s="6">
        <f t="shared" si="4"/>
        <v>-32.678821879382895</v>
      </c>
      <c r="AA14" s="6">
        <f t="shared" si="5"/>
        <v>-17.943107221006557</v>
      </c>
      <c r="AB14" s="40">
        <f t="shared" si="6"/>
        <v>-20.383693045563547</v>
      </c>
      <c r="AC14" s="40">
        <f t="shared" si="7"/>
        <v>-18.789808917197448</v>
      </c>
      <c r="AD14" s="40">
        <f t="shared" si="8"/>
        <v>-29.508196721311478</v>
      </c>
      <c r="AE14" s="42">
        <f t="shared" si="9"/>
        <v>-19.04761904761905</v>
      </c>
      <c r="AF14" s="4"/>
    </row>
    <row r="15" spans="1:32" ht="15" customHeight="1">
      <c r="A15" s="16" t="s">
        <v>10</v>
      </c>
      <c r="B15" s="19">
        <f t="shared" si="11"/>
        <v>116</v>
      </c>
      <c r="C15" s="20">
        <v>96</v>
      </c>
      <c r="D15" s="20">
        <v>20</v>
      </c>
      <c r="E15" s="26">
        <v>310</v>
      </c>
      <c r="F15" s="26">
        <v>269</v>
      </c>
      <c r="G15" s="26">
        <v>131</v>
      </c>
      <c r="H15" s="20">
        <f t="shared" si="12"/>
        <v>128</v>
      </c>
      <c r="I15" s="20">
        <v>89</v>
      </c>
      <c r="J15" s="20">
        <v>5</v>
      </c>
      <c r="K15" s="31">
        <v>34</v>
      </c>
      <c r="L15" s="21">
        <f t="shared" si="13"/>
        <v>131</v>
      </c>
      <c r="M15" s="20">
        <v>109</v>
      </c>
      <c r="N15" s="20">
        <v>22</v>
      </c>
      <c r="O15" s="20">
        <v>377</v>
      </c>
      <c r="P15" s="26">
        <v>330</v>
      </c>
      <c r="Q15" s="26">
        <v>150</v>
      </c>
      <c r="R15" s="45">
        <v>145</v>
      </c>
      <c r="S15" s="20">
        <v>103</v>
      </c>
      <c r="T15" s="20">
        <v>6</v>
      </c>
      <c r="U15" s="29">
        <v>37</v>
      </c>
      <c r="V15" s="5">
        <f t="shared" si="1"/>
        <v>-11.45038167938931</v>
      </c>
      <c r="W15" s="6">
        <f t="shared" si="2"/>
        <v>-11.926605504587144</v>
      </c>
      <c r="X15" s="6">
        <f t="shared" si="3"/>
        <v>-9.090909090909093</v>
      </c>
      <c r="Y15" s="6">
        <f t="shared" si="3"/>
        <v>-17.771883289124673</v>
      </c>
      <c r="Z15" s="6">
        <f t="shared" si="4"/>
        <v>-18.484848484848484</v>
      </c>
      <c r="AA15" s="6">
        <f t="shared" si="5"/>
        <v>-12.666666666666671</v>
      </c>
      <c r="AB15" s="40">
        <f t="shared" si="6"/>
        <v>-11.724137931034477</v>
      </c>
      <c r="AC15" s="40">
        <f t="shared" si="7"/>
        <v>-13.59223300970875</v>
      </c>
      <c r="AD15" s="40">
        <f t="shared" si="8"/>
        <v>-16.666666666666657</v>
      </c>
      <c r="AE15" s="42">
        <f t="shared" si="9"/>
        <v>-8.108108108108098</v>
      </c>
      <c r="AF15" s="4"/>
    </row>
    <row r="16" spans="1:32" ht="15" customHeight="1">
      <c r="A16" s="16" t="s">
        <v>11</v>
      </c>
      <c r="B16" s="19">
        <f t="shared" si="11"/>
        <v>214</v>
      </c>
      <c r="C16" s="20">
        <v>141</v>
      </c>
      <c r="D16" s="20">
        <v>73</v>
      </c>
      <c r="E16" s="26">
        <v>656</v>
      </c>
      <c r="F16" s="26">
        <v>482</v>
      </c>
      <c r="G16" s="26">
        <v>106</v>
      </c>
      <c r="H16" s="20">
        <f t="shared" si="12"/>
        <v>92</v>
      </c>
      <c r="I16" s="20">
        <v>82</v>
      </c>
      <c r="J16" s="20">
        <v>8</v>
      </c>
      <c r="K16" s="31">
        <v>2</v>
      </c>
      <c r="L16" s="21">
        <f t="shared" si="13"/>
        <v>253</v>
      </c>
      <c r="M16" s="20">
        <v>169</v>
      </c>
      <c r="N16" s="20">
        <v>84</v>
      </c>
      <c r="O16" s="20">
        <v>845</v>
      </c>
      <c r="P16" s="26">
        <v>579</v>
      </c>
      <c r="Q16" s="26">
        <v>136</v>
      </c>
      <c r="R16" s="45">
        <f t="shared" si="10"/>
        <v>120</v>
      </c>
      <c r="S16" s="20">
        <v>93</v>
      </c>
      <c r="T16" s="20">
        <v>18</v>
      </c>
      <c r="U16" s="29">
        <v>9</v>
      </c>
      <c r="V16" s="5">
        <f t="shared" si="1"/>
        <v>-15.415019762845844</v>
      </c>
      <c r="W16" s="6">
        <f t="shared" si="2"/>
        <v>-16.568047337278102</v>
      </c>
      <c r="X16" s="6">
        <f t="shared" si="3"/>
        <v>-13.095238095238088</v>
      </c>
      <c r="Y16" s="6">
        <f t="shared" si="3"/>
        <v>-22.366863905325445</v>
      </c>
      <c r="Z16" s="6">
        <f t="shared" si="4"/>
        <v>-16.753022452504325</v>
      </c>
      <c r="AA16" s="6">
        <f t="shared" si="5"/>
        <v>-22.058823529411768</v>
      </c>
      <c r="AB16" s="40">
        <f t="shared" si="6"/>
        <v>-23.33333333333333</v>
      </c>
      <c r="AC16" s="40">
        <f t="shared" si="7"/>
        <v>-11.827956989247312</v>
      </c>
      <c r="AD16" s="40">
        <f t="shared" si="8"/>
        <v>-55.55555555555556</v>
      </c>
      <c r="AE16" s="42">
        <f t="shared" si="9"/>
        <v>-77.77777777777777</v>
      </c>
      <c r="AF16" s="4"/>
    </row>
    <row r="17" spans="1:32" ht="15" customHeight="1">
      <c r="A17" s="16" t="s">
        <v>12</v>
      </c>
      <c r="B17" s="19">
        <f t="shared" si="11"/>
        <v>216</v>
      </c>
      <c r="C17" s="20">
        <v>107</v>
      </c>
      <c r="D17" s="20">
        <v>109</v>
      </c>
      <c r="E17" s="26">
        <v>672</v>
      </c>
      <c r="F17" s="26">
        <v>414</v>
      </c>
      <c r="G17" s="26">
        <v>105</v>
      </c>
      <c r="H17" s="20">
        <f t="shared" si="12"/>
        <v>83</v>
      </c>
      <c r="I17" s="20">
        <v>80</v>
      </c>
      <c r="J17" s="20">
        <v>1</v>
      </c>
      <c r="K17" s="31">
        <v>2</v>
      </c>
      <c r="L17" s="21">
        <f t="shared" si="13"/>
        <v>246</v>
      </c>
      <c r="M17" s="20">
        <v>163</v>
      </c>
      <c r="N17" s="20">
        <v>83</v>
      </c>
      <c r="O17" s="20">
        <v>857</v>
      </c>
      <c r="P17" s="26">
        <v>635</v>
      </c>
      <c r="Q17" s="26">
        <v>135</v>
      </c>
      <c r="R17" s="45">
        <v>119</v>
      </c>
      <c r="S17" s="20">
        <v>105</v>
      </c>
      <c r="T17" s="20">
        <v>8</v>
      </c>
      <c r="U17" s="29">
        <v>5</v>
      </c>
      <c r="V17" s="5">
        <f t="shared" si="1"/>
        <v>-12.195121951219505</v>
      </c>
      <c r="W17" s="6">
        <f t="shared" si="2"/>
        <v>-34.355828220858896</v>
      </c>
      <c r="X17" s="6">
        <f t="shared" si="3"/>
        <v>31.325301204819255</v>
      </c>
      <c r="Y17" s="6">
        <f t="shared" si="3"/>
        <v>-21.58693115519253</v>
      </c>
      <c r="Z17" s="6">
        <f t="shared" si="4"/>
        <v>-34.803149606299215</v>
      </c>
      <c r="AA17" s="6">
        <f t="shared" si="5"/>
        <v>-22.222222222222214</v>
      </c>
      <c r="AB17" s="40">
        <f t="shared" si="6"/>
        <v>-30.25210084033614</v>
      </c>
      <c r="AC17" s="40">
        <f t="shared" si="7"/>
        <v>-23.80952380952381</v>
      </c>
      <c r="AD17" s="40">
        <f t="shared" si="8"/>
        <v>-87.5</v>
      </c>
      <c r="AE17" s="42">
        <f t="shared" si="9"/>
        <v>-60</v>
      </c>
      <c r="AF17" s="4"/>
    </row>
    <row r="18" spans="1:32" ht="15" customHeight="1">
      <c r="A18" s="16" t="s">
        <v>13</v>
      </c>
      <c r="B18" s="19">
        <f t="shared" si="11"/>
        <v>408</v>
      </c>
      <c r="C18" s="20">
        <v>317</v>
      </c>
      <c r="D18" s="20">
        <v>91</v>
      </c>
      <c r="E18" s="26">
        <v>1427</v>
      </c>
      <c r="F18" s="26">
        <v>1204</v>
      </c>
      <c r="G18" s="26">
        <v>201</v>
      </c>
      <c r="H18" s="20">
        <v>184</v>
      </c>
      <c r="I18" s="20">
        <v>159</v>
      </c>
      <c r="J18" s="20">
        <v>6</v>
      </c>
      <c r="K18" s="31">
        <v>20</v>
      </c>
      <c r="L18" s="21">
        <f t="shared" si="13"/>
        <v>428</v>
      </c>
      <c r="M18" s="20">
        <v>340</v>
      </c>
      <c r="N18" s="20">
        <v>88</v>
      </c>
      <c r="O18" s="20">
        <v>1600</v>
      </c>
      <c r="P18" s="26">
        <v>1353</v>
      </c>
      <c r="Q18" s="26">
        <v>212</v>
      </c>
      <c r="R18" s="45">
        <f t="shared" si="10"/>
        <v>195</v>
      </c>
      <c r="S18" s="20">
        <v>171</v>
      </c>
      <c r="T18" s="20">
        <v>7</v>
      </c>
      <c r="U18" s="29">
        <v>17</v>
      </c>
      <c r="V18" s="5">
        <f t="shared" si="1"/>
        <v>-4.672897196261687</v>
      </c>
      <c r="W18" s="6">
        <f t="shared" si="2"/>
        <v>-6.764705882352942</v>
      </c>
      <c r="X18" s="6">
        <f t="shared" si="3"/>
        <v>3.4090909090909207</v>
      </c>
      <c r="Y18" s="6">
        <f t="shared" si="3"/>
        <v>-10.8125</v>
      </c>
      <c r="Z18" s="6">
        <f t="shared" si="4"/>
        <v>-11.01256467110126</v>
      </c>
      <c r="AA18" s="6">
        <f t="shared" si="5"/>
        <v>-5.188679245283026</v>
      </c>
      <c r="AB18" s="40">
        <f t="shared" si="6"/>
        <v>-5.641025641025649</v>
      </c>
      <c r="AC18" s="40">
        <f t="shared" si="7"/>
        <v>-7.017543859649123</v>
      </c>
      <c r="AD18" s="40">
        <f t="shared" si="8"/>
        <v>-14.285714285714292</v>
      </c>
      <c r="AE18" s="42">
        <f t="shared" si="9"/>
        <v>17.64705882352942</v>
      </c>
      <c r="AF18" s="4"/>
    </row>
    <row r="19" spans="1:32" ht="15" customHeight="1">
      <c r="A19" s="16" t="s">
        <v>14</v>
      </c>
      <c r="B19" s="19">
        <f t="shared" si="11"/>
        <v>283</v>
      </c>
      <c r="C19" s="20">
        <v>222</v>
      </c>
      <c r="D19" s="20">
        <v>61</v>
      </c>
      <c r="E19" s="26">
        <v>859</v>
      </c>
      <c r="F19" s="26">
        <v>728</v>
      </c>
      <c r="G19" s="26">
        <v>160</v>
      </c>
      <c r="H19" s="20">
        <f t="shared" si="12"/>
        <v>148</v>
      </c>
      <c r="I19" s="20">
        <v>76</v>
      </c>
      <c r="J19" s="20">
        <v>4</v>
      </c>
      <c r="K19" s="31">
        <v>68</v>
      </c>
      <c r="L19" s="21">
        <f t="shared" si="13"/>
        <v>317</v>
      </c>
      <c r="M19" s="20">
        <v>255</v>
      </c>
      <c r="N19" s="20">
        <v>62</v>
      </c>
      <c r="O19" s="20">
        <v>1023</v>
      </c>
      <c r="P19" s="26">
        <v>858</v>
      </c>
      <c r="Q19" s="26">
        <v>176</v>
      </c>
      <c r="R19" s="45">
        <f t="shared" si="10"/>
        <v>164</v>
      </c>
      <c r="S19" s="20">
        <v>85</v>
      </c>
      <c r="T19" s="20">
        <v>6</v>
      </c>
      <c r="U19" s="29">
        <v>73</v>
      </c>
      <c r="V19" s="5">
        <f t="shared" si="1"/>
        <v>-10.725552050473183</v>
      </c>
      <c r="W19" s="6">
        <f t="shared" si="2"/>
        <v>-12.941176470588232</v>
      </c>
      <c r="X19" s="6">
        <f t="shared" si="3"/>
        <v>-1.6129032258064484</v>
      </c>
      <c r="Y19" s="6">
        <f t="shared" si="3"/>
        <v>-16.03128054740958</v>
      </c>
      <c r="Z19" s="6">
        <f t="shared" si="4"/>
        <v>-15.151515151515156</v>
      </c>
      <c r="AA19" s="6">
        <f t="shared" si="5"/>
        <v>-9.090909090909093</v>
      </c>
      <c r="AB19" s="40">
        <f t="shared" si="6"/>
        <v>-9.756097560975604</v>
      </c>
      <c r="AC19" s="40">
        <f t="shared" si="7"/>
        <v>-10.588235294117638</v>
      </c>
      <c r="AD19" s="40">
        <f t="shared" si="8"/>
        <v>-33.33333333333334</v>
      </c>
      <c r="AE19" s="42">
        <f t="shared" si="9"/>
        <v>-6.849315068493155</v>
      </c>
      <c r="AF19" s="4"/>
    </row>
    <row r="20" spans="1:32" ht="15" customHeight="1">
      <c r="A20" s="16" t="s">
        <v>15</v>
      </c>
      <c r="B20" s="19">
        <f t="shared" si="11"/>
        <v>118</v>
      </c>
      <c r="C20" s="20">
        <v>93</v>
      </c>
      <c r="D20" s="20">
        <v>25</v>
      </c>
      <c r="E20" s="26">
        <v>341</v>
      </c>
      <c r="F20" s="26">
        <v>273</v>
      </c>
      <c r="G20" s="26">
        <v>52</v>
      </c>
      <c r="H20" s="20">
        <v>48</v>
      </c>
      <c r="I20" s="20">
        <v>12</v>
      </c>
      <c r="J20" s="20">
        <v>1</v>
      </c>
      <c r="K20" s="31">
        <v>34</v>
      </c>
      <c r="L20" s="21">
        <f t="shared" si="13"/>
        <v>130</v>
      </c>
      <c r="M20" s="20">
        <v>94</v>
      </c>
      <c r="N20" s="20">
        <v>36</v>
      </c>
      <c r="O20" s="20">
        <v>394</v>
      </c>
      <c r="P20" s="26">
        <v>287</v>
      </c>
      <c r="Q20" s="26">
        <v>55</v>
      </c>
      <c r="R20" s="45">
        <v>49</v>
      </c>
      <c r="S20" s="20">
        <v>19</v>
      </c>
      <c r="T20" s="20">
        <v>3</v>
      </c>
      <c r="U20" s="29">
        <v>26</v>
      </c>
      <c r="V20" s="5">
        <f t="shared" si="1"/>
        <v>-9.230769230769226</v>
      </c>
      <c r="W20" s="6">
        <f t="shared" si="2"/>
        <v>-1.0638297872340416</v>
      </c>
      <c r="X20" s="6">
        <f t="shared" si="3"/>
        <v>-30.555555555555557</v>
      </c>
      <c r="Y20" s="6">
        <f t="shared" si="3"/>
        <v>-13.451776649746193</v>
      </c>
      <c r="Z20" s="6">
        <f t="shared" si="4"/>
        <v>-4.878048780487802</v>
      </c>
      <c r="AA20" s="6">
        <f t="shared" si="5"/>
        <v>-5.454545454545453</v>
      </c>
      <c r="AB20" s="40">
        <f t="shared" si="6"/>
        <v>-2.040816326530617</v>
      </c>
      <c r="AC20" s="40">
        <f t="shared" si="7"/>
        <v>-36.8421052631579</v>
      </c>
      <c r="AD20" s="40">
        <f t="shared" si="8"/>
        <v>-66.66666666666667</v>
      </c>
      <c r="AE20" s="42">
        <f t="shared" si="9"/>
        <v>30.769230769230774</v>
      </c>
      <c r="AF20" s="4"/>
    </row>
    <row r="21" spans="1:32" ht="15" customHeight="1">
      <c r="A21" s="16" t="s">
        <v>16</v>
      </c>
      <c r="B21" s="19">
        <f t="shared" si="11"/>
        <v>345</v>
      </c>
      <c r="C21" s="20">
        <v>299</v>
      </c>
      <c r="D21" s="20">
        <v>46</v>
      </c>
      <c r="E21" s="26">
        <v>1311</v>
      </c>
      <c r="F21" s="26">
        <v>1183</v>
      </c>
      <c r="G21" s="26">
        <v>218</v>
      </c>
      <c r="H21" s="20">
        <f t="shared" si="12"/>
        <v>210</v>
      </c>
      <c r="I21" s="20">
        <v>189</v>
      </c>
      <c r="J21" s="20">
        <v>18</v>
      </c>
      <c r="K21" s="31">
        <v>3</v>
      </c>
      <c r="L21" s="21">
        <f t="shared" si="13"/>
        <v>332</v>
      </c>
      <c r="M21" s="20">
        <v>314</v>
      </c>
      <c r="N21" s="20">
        <v>18</v>
      </c>
      <c r="O21" s="20">
        <v>1427</v>
      </c>
      <c r="P21" s="26">
        <v>1371</v>
      </c>
      <c r="Q21" s="26">
        <v>238</v>
      </c>
      <c r="R21" s="45">
        <f t="shared" si="10"/>
        <v>234</v>
      </c>
      <c r="S21" s="20">
        <v>223</v>
      </c>
      <c r="T21" s="20">
        <v>6</v>
      </c>
      <c r="U21" s="29">
        <v>5</v>
      </c>
      <c r="V21" s="5">
        <f t="shared" si="1"/>
        <v>3.915662650602414</v>
      </c>
      <c r="W21" s="6">
        <f t="shared" si="2"/>
        <v>-4.777070063694268</v>
      </c>
      <c r="X21" s="6">
        <f t="shared" si="3"/>
        <v>155.55555555555554</v>
      </c>
      <c r="Y21" s="6">
        <f t="shared" si="3"/>
        <v>-8.12894183601962</v>
      </c>
      <c r="Z21" s="6">
        <f t="shared" si="4"/>
        <v>-13.712618526622904</v>
      </c>
      <c r="AA21" s="6">
        <f t="shared" si="5"/>
        <v>-8.403361344537814</v>
      </c>
      <c r="AB21" s="40">
        <f t="shared" si="6"/>
        <v>-10.256410256410248</v>
      </c>
      <c r="AC21" s="40">
        <f t="shared" si="7"/>
        <v>-15.246636771300444</v>
      </c>
      <c r="AD21" s="40">
        <f t="shared" si="8"/>
        <v>200</v>
      </c>
      <c r="AE21" s="42">
        <f t="shared" si="9"/>
        <v>-40</v>
      </c>
      <c r="AF21" s="4"/>
    </row>
    <row r="22" spans="1:32" ht="15" customHeight="1">
      <c r="A22" s="16" t="s">
        <v>17</v>
      </c>
      <c r="B22" s="19">
        <f t="shared" si="11"/>
        <v>60</v>
      </c>
      <c r="C22" s="20">
        <v>33</v>
      </c>
      <c r="D22" s="20">
        <v>27</v>
      </c>
      <c r="E22" s="26">
        <v>192</v>
      </c>
      <c r="F22" s="26">
        <v>126</v>
      </c>
      <c r="G22" s="26">
        <v>53</v>
      </c>
      <c r="H22" s="20">
        <v>49</v>
      </c>
      <c r="I22" s="20">
        <v>47</v>
      </c>
      <c r="J22" s="20">
        <v>1</v>
      </c>
      <c r="K22" s="31">
        <v>0</v>
      </c>
      <c r="L22" s="21">
        <f t="shared" si="13"/>
        <v>73</v>
      </c>
      <c r="M22" s="20">
        <v>40</v>
      </c>
      <c r="N22" s="20">
        <v>33</v>
      </c>
      <c r="O22" s="20">
        <v>238</v>
      </c>
      <c r="P22" s="26">
        <v>138</v>
      </c>
      <c r="Q22" s="26">
        <v>53</v>
      </c>
      <c r="R22" s="45">
        <f t="shared" si="10"/>
        <v>47</v>
      </c>
      <c r="S22" s="20">
        <v>43</v>
      </c>
      <c r="T22" s="20">
        <v>3</v>
      </c>
      <c r="U22" s="29">
        <v>1</v>
      </c>
      <c r="V22" s="5">
        <f t="shared" si="1"/>
        <v>-17.808219178082197</v>
      </c>
      <c r="W22" s="6">
        <f t="shared" si="2"/>
        <v>-17.5</v>
      </c>
      <c r="X22" s="6">
        <f t="shared" si="3"/>
        <v>-18.181818181818173</v>
      </c>
      <c r="Y22" s="6">
        <f t="shared" si="3"/>
        <v>-19.327731092436977</v>
      </c>
      <c r="Z22" s="6">
        <f t="shared" si="4"/>
        <v>-8.695652173913047</v>
      </c>
      <c r="AA22" s="6">
        <f t="shared" si="5"/>
        <v>0</v>
      </c>
      <c r="AB22" s="40">
        <f t="shared" si="6"/>
        <v>4.255319148936181</v>
      </c>
      <c r="AC22" s="40">
        <f t="shared" si="7"/>
        <v>9.302325581395337</v>
      </c>
      <c r="AD22" s="40">
        <f t="shared" si="8"/>
        <v>-66.66666666666667</v>
      </c>
      <c r="AE22" s="52">
        <f t="shared" si="9"/>
        <v>-100</v>
      </c>
      <c r="AF22" s="4"/>
    </row>
    <row r="23" spans="1:32" ht="15" customHeight="1">
      <c r="A23" s="16" t="s">
        <v>18</v>
      </c>
      <c r="B23" s="19">
        <f t="shared" si="11"/>
        <v>622</v>
      </c>
      <c r="C23" s="20">
        <v>489</v>
      </c>
      <c r="D23" s="20">
        <v>133</v>
      </c>
      <c r="E23" s="26">
        <v>2190</v>
      </c>
      <c r="F23" s="26">
        <v>1840</v>
      </c>
      <c r="G23" s="26">
        <v>563</v>
      </c>
      <c r="H23" s="20">
        <f t="shared" si="12"/>
        <v>539</v>
      </c>
      <c r="I23" s="20">
        <v>309</v>
      </c>
      <c r="J23" s="20">
        <v>19</v>
      </c>
      <c r="K23" s="31">
        <v>211</v>
      </c>
      <c r="L23" s="21">
        <f t="shared" si="13"/>
        <v>651</v>
      </c>
      <c r="M23" s="20">
        <v>550</v>
      </c>
      <c r="N23" s="20">
        <v>101</v>
      </c>
      <c r="O23" s="20">
        <v>2439</v>
      </c>
      <c r="P23" s="26">
        <v>2153</v>
      </c>
      <c r="Q23" s="26">
        <v>603</v>
      </c>
      <c r="R23" s="45">
        <v>584</v>
      </c>
      <c r="S23" s="20">
        <v>347</v>
      </c>
      <c r="T23" s="20">
        <v>24</v>
      </c>
      <c r="U23" s="29">
        <v>214</v>
      </c>
      <c r="V23" s="5">
        <f t="shared" si="1"/>
        <v>-4.454685099846387</v>
      </c>
      <c r="W23" s="6">
        <f t="shared" si="2"/>
        <v>-11.090909090909093</v>
      </c>
      <c r="X23" s="6">
        <f t="shared" si="3"/>
        <v>31.683168316831683</v>
      </c>
      <c r="Y23" s="6">
        <f t="shared" si="3"/>
        <v>-10.20910209102091</v>
      </c>
      <c r="Z23" s="6">
        <f t="shared" si="4"/>
        <v>-14.53785415699025</v>
      </c>
      <c r="AA23" s="6">
        <f t="shared" si="5"/>
        <v>-6.6334991708126125</v>
      </c>
      <c r="AB23" s="40">
        <f t="shared" si="6"/>
        <v>-7.705479452054803</v>
      </c>
      <c r="AC23" s="40">
        <f t="shared" si="7"/>
        <v>-10.95100864553315</v>
      </c>
      <c r="AD23" s="40">
        <f t="shared" si="8"/>
        <v>-20.833333333333343</v>
      </c>
      <c r="AE23" s="42">
        <f t="shared" si="9"/>
        <v>-1.4018691588784975</v>
      </c>
      <c r="AF23" s="4"/>
    </row>
    <row r="24" spans="1:32" ht="15" customHeight="1">
      <c r="A24" s="16" t="s">
        <v>19</v>
      </c>
      <c r="B24" s="19">
        <f t="shared" si="11"/>
        <v>1075</v>
      </c>
      <c r="C24" s="20">
        <v>736</v>
      </c>
      <c r="D24" s="20">
        <v>339</v>
      </c>
      <c r="E24" s="26">
        <v>3722</v>
      </c>
      <c r="F24" s="26">
        <v>2816</v>
      </c>
      <c r="G24" s="26">
        <v>747</v>
      </c>
      <c r="H24" s="20">
        <f t="shared" si="12"/>
        <v>684</v>
      </c>
      <c r="I24" s="20">
        <v>624</v>
      </c>
      <c r="J24" s="20">
        <v>41</v>
      </c>
      <c r="K24" s="31">
        <v>19</v>
      </c>
      <c r="L24" s="21">
        <f t="shared" si="13"/>
        <v>1104</v>
      </c>
      <c r="M24" s="20">
        <v>872</v>
      </c>
      <c r="N24" s="20">
        <v>232</v>
      </c>
      <c r="O24" s="20">
        <v>4240</v>
      </c>
      <c r="P24" s="26">
        <v>3485</v>
      </c>
      <c r="Q24" s="26">
        <v>830</v>
      </c>
      <c r="R24" s="45">
        <f t="shared" si="10"/>
        <v>785</v>
      </c>
      <c r="S24" s="20">
        <v>722</v>
      </c>
      <c r="T24" s="20">
        <v>38</v>
      </c>
      <c r="U24" s="29">
        <v>25</v>
      </c>
      <c r="V24" s="5">
        <f t="shared" si="1"/>
        <v>-2.6268115942028913</v>
      </c>
      <c r="W24" s="6">
        <f t="shared" si="2"/>
        <v>-15.596330275229349</v>
      </c>
      <c r="X24" s="6">
        <f t="shared" si="3"/>
        <v>46.12068965517241</v>
      </c>
      <c r="Y24" s="6">
        <f t="shared" si="3"/>
        <v>-12.21698113207546</v>
      </c>
      <c r="Z24" s="6">
        <f t="shared" si="4"/>
        <v>-19.196556671449073</v>
      </c>
      <c r="AA24" s="6">
        <f t="shared" si="5"/>
        <v>-10</v>
      </c>
      <c r="AB24" s="40">
        <f t="shared" si="6"/>
        <v>-12.866242038216555</v>
      </c>
      <c r="AC24" s="40">
        <f t="shared" si="7"/>
        <v>-13.573407202216075</v>
      </c>
      <c r="AD24" s="40">
        <f t="shared" si="8"/>
        <v>7.89473684210526</v>
      </c>
      <c r="AE24" s="42">
        <f t="shared" si="9"/>
        <v>-24</v>
      </c>
      <c r="AF24" s="4"/>
    </row>
    <row r="25" spans="1:32" ht="15" customHeight="1">
      <c r="A25" s="16" t="s">
        <v>20</v>
      </c>
      <c r="B25" s="19">
        <f t="shared" si="11"/>
        <v>719</v>
      </c>
      <c r="C25" s="20">
        <v>545</v>
      </c>
      <c r="D25" s="20">
        <v>174</v>
      </c>
      <c r="E25" s="26">
        <v>2661</v>
      </c>
      <c r="F25" s="26">
        <v>2153</v>
      </c>
      <c r="G25" s="26">
        <v>577</v>
      </c>
      <c r="H25" s="20">
        <f t="shared" si="12"/>
        <v>547</v>
      </c>
      <c r="I25" s="20">
        <v>504</v>
      </c>
      <c r="J25" s="20">
        <v>19</v>
      </c>
      <c r="K25" s="31">
        <v>24</v>
      </c>
      <c r="L25" s="21">
        <f t="shared" si="13"/>
        <v>758</v>
      </c>
      <c r="M25" s="20">
        <v>633</v>
      </c>
      <c r="N25" s="20">
        <v>125</v>
      </c>
      <c r="O25" s="20">
        <v>3005</v>
      </c>
      <c r="P25" s="26">
        <v>2602</v>
      </c>
      <c r="Q25" s="26">
        <v>629</v>
      </c>
      <c r="R25" s="45">
        <f t="shared" si="10"/>
        <v>605</v>
      </c>
      <c r="S25" s="20">
        <v>544</v>
      </c>
      <c r="T25" s="20">
        <v>25</v>
      </c>
      <c r="U25" s="29">
        <v>36</v>
      </c>
      <c r="V25" s="5">
        <f t="shared" si="1"/>
        <v>-5.145118733509236</v>
      </c>
      <c r="W25" s="6">
        <f t="shared" si="2"/>
        <v>-13.902053712480253</v>
      </c>
      <c r="X25" s="6">
        <f t="shared" si="3"/>
        <v>39.19999999999999</v>
      </c>
      <c r="Y25" s="6">
        <f t="shared" si="3"/>
        <v>-11.447587354409322</v>
      </c>
      <c r="Z25" s="6">
        <f t="shared" si="4"/>
        <v>-17.255956956187546</v>
      </c>
      <c r="AA25" s="6">
        <f t="shared" si="5"/>
        <v>-8.267090620031794</v>
      </c>
      <c r="AB25" s="40">
        <f t="shared" si="6"/>
        <v>-9.586776859504127</v>
      </c>
      <c r="AC25" s="40">
        <f t="shared" si="7"/>
        <v>-7.35294117647058</v>
      </c>
      <c r="AD25" s="40">
        <f t="shared" si="8"/>
        <v>-24</v>
      </c>
      <c r="AE25" s="42">
        <f t="shared" si="9"/>
        <v>-33.33333333333334</v>
      </c>
      <c r="AF25" s="4"/>
    </row>
    <row r="26" spans="1:32" ht="15" customHeight="1">
      <c r="A26" s="16" t="s">
        <v>21</v>
      </c>
      <c r="B26" s="19">
        <f t="shared" si="11"/>
        <v>310</v>
      </c>
      <c r="C26" s="20">
        <v>228</v>
      </c>
      <c r="D26" s="20">
        <v>82</v>
      </c>
      <c r="E26" s="26">
        <v>1097</v>
      </c>
      <c r="F26" s="26">
        <v>881</v>
      </c>
      <c r="G26" s="26">
        <v>209</v>
      </c>
      <c r="H26" s="20">
        <f t="shared" si="12"/>
        <v>194</v>
      </c>
      <c r="I26" s="20">
        <v>139</v>
      </c>
      <c r="J26" s="20">
        <v>45</v>
      </c>
      <c r="K26" s="31">
        <v>10</v>
      </c>
      <c r="L26" s="21">
        <f t="shared" si="13"/>
        <v>321</v>
      </c>
      <c r="M26" s="20">
        <v>264</v>
      </c>
      <c r="N26" s="20">
        <v>57</v>
      </c>
      <c r="O26" s="20">
        <v>1273</v>
      </c>
      <c r="P26" s="26">
        <v>1100</v>
      </c>
      <c r="Q26" s="26">
        <v>269</v>
      </c>
      <c r="R26" s="45">
        <f t="shared" si="10"/>
        <v>259</v>
      </c>
      <c r="S26" s="20">
        <v>208</v>
      </c>
      <c r="T26" s="20">
        <v>38</v>
      </c>
      <c r="U26" s="29">
        <v>13</v>
      </c>
      <c r="V26" s="5">
        <f t="shared" si="1"/>
        <v>-3.426791277258573</v>
      </c>
      <c r="W26" s="6">
        <f t="shared" si="2"/>
        <v>-13.63636363636364</v>
      </c>
      <c r="X26" s="6">
        <f t="shared" si="3"/>
        <v>43.859649122807014</v>
      </c>
      <c r="Y26" s="6">
        <f t="shared" si="3"/>
        <v>-13.825608798114686</v>
      </c>
      <c r="Z26" s="6">
        <f t="shared" si="4"/>
        <v>-19.909090909090907</v>
      </c>
      <c r="AA26" s="6">
        <f t="shared" si="5"/>
        <v>-22.30483271375465</v>
      </c>
      <c r="AB26" s="40">
        <f t="shared" si="6"/>
        <v>-25.0965250965251</v>
      </c>
      <c r="AC26" s="40">
        <f t="shared" si="7"/>
        <v>-33.173076923076934</v>
      </c>
      <c r="AD26" s="40">
        <f t="shared" si="8"/>
        <v>18.42105263157893</v>
      </c>
      <c r="AE26" s="42">
        <f t="shared" si="9"/>
        <v>-23.076923076923066</v>
      </c>
      <c r="AF26" s="4"/>
    </row>
    <row r="27" spans="1:32" ht="15" customHeight="1">
      <c r="A27" s="16" t="s">
        <v>22</v>
      </c>
      <c r="B27" s="19">
        <f t="shared" si="11"/>
        <v>671</v>
      </c>
      <c r="C27" s="20">
        <v>366</v>
      </c>
      <c r="D27" s="20">
        <v>305</v>
      </c>
      <c r="E27" s="26">
        <v>2035</v>
      </c>
      <c r="F27" s="26">
        <v>1281</v>
      </c>
      <c r="G27" s="26">
        <v>312</v>
      </c>
      <c r="H27" s="20">
        <f t="shared" si="12"/>
        <v>251</v>
      </c>
      <c r="I27" s="20">
        <v>197</v>
      </c>
      <c r="J27" s="20">
        <v>37</v>
      </c>
      <c r="K27" s="31">
        <v>17</v>
      </c>
      <c r="L27" s="21">
        <f t="shared" si="13"/>
        <v>736</v>
      </c>
      <c r="M27" s="20">
        <v>461</v>
      </c>
      <c r="N27" s="20">
        <v>275</v>
      </c>
      <c r="O27" s="20">
        <v>2446</v>
      </c>
      <c r="P27" s="26">
        <v>1657</v>
      </c>
      <c r="Q27" s="26">
        <v>367</v>
      </c>
      <c r="R27" s="45">
        <f t="shared" si="10"/>
        <v>309</v>
      </c>
      <c r="S27" s="20">
        <v>269</v>
      </c>
      <c r="T27" s="20">
        <v>17</v>
      </c>
      <c r="U27" s="29">
        <v>23</v>
      </c>
      <c r="V27" s="5">
        <f t="shared" si="1"/>
        <v>-8.831521739130437</v>
      </c>
      <c r="W27" s="6">
        <f t="shared" si="2"/>
        <v>-20.607375271149678</v>
      </c>
      <c r="X27" s="6">
        <f t="shared" si="3"/>
        <v>10.909090909090907</v>
      </c>
      <c r="Y27" s="6">
        <f t="shared" si="3"/>
        <v>-16.802943581357326</v>
      </c>
      <c r="Z27" s="6">
        <f t="shared" si="4"/>
        <v>-22.69161134580567</v>
      </c>
      <c r="AA27" s="6">
        <f t="shared" si="5"/>
        <v>-14.986376021798364</v>
      </c>
      <c r="AB27" s="40">
        <f t="shared" si="6"/>
        <v>-18.77022653721683</v>
      </c>
      <c r="AC27" s="40">
        <f t="shared" si="7"/>
        <v>-26.765799256505574</v>
      </c>
      <c r="AD27" s="40">
        <f t="shared" si="8"/>
        <v>117.64705882352939</v>
      </c>
      <c r="AE27" s="42">
        <f t="shared" si="9"/>
        <v>-26.08695652173914</v>
      </c>
      <c r="AF27" s="4"/>
    </row>
    <row r="28" spans="1:32" ht="15" customHeight="1">
      <c r="A28" s="16" t="s">
        <v>23</v>
      </c>
      <c r="B28" s="19">
        <f t="shared" si="11"/>
        <v>151</v>
      </c>
      <c r="C28" s="20">
        <v>101</v>
      </c>
      <c r="D28" s="20">
        <v>50</v>
      </c>
      <c r="E28" s="26">
        <v>525</v>
      </c>
      <c r="F28" s="26">
        <v>379</v>
      </c>
      <c r="G28" s="26">
        <v>85</v>
      </c>
      <c r="H28" s="20">
        <v>76</v>
      </c>
      <c r="I28" s="20">
        <v>70</v>
      </c>
      <c r="J28" s="20">
        <v>5</v>
      </c>
      <c r="K28" s="31">
        <v>2</v>
      </c>
      <c r="L28" s="21">
        <f t="shared" si="13"/>
        <v>146</v>
      </c>
      <c r="M28" s="20">
        <v>113</v>
      </c>
      <c r="N28" s="20">
        <v>33</v>
      </c>
      <c r="O28" s="20">
        <v>532</v>
      </c>
      <c r="P28" s="26">
        <v>433</v>
      </c>
      <c r="Q28" s="26">
        <v>86</v>
      </c>
      <c r="R28" s="45">
        <v>80</v>
      </c>
      <c r="S28" s="20">
        <v>70</v>
      </c>
      <c r="T28" s="20">
        <v>8</v>
      </c>
      <c r="U28" s="29">
        <v>1</v>
      </c>
      <c r="V28" s="5">
        <f t="shared" si="1"/>
        <v>3.4246575342465633</v>
      </c>
      <c r="W28" s="6">
        <f t="shared" si="2"/>
        <v>-10.619469026548671</v>
      </c>
      <c r="X28" s="6">
        <f t="shared" si="3"/>
        <v>51.5151515151515</v>
      </c>
      <c r="Y28" s="6">
        <f t="shared" si="3"/>
        <v>-1.3157894736842195</v>
      </c>
      <c r="Z28" s="6">
        <f t="shared" si="4"/>
        <v>-12.47113163972287</v>
      </c>
      <c r="AA28" s="6">
        <f t="shared" si="5"/>
        <v>-1.1627906976744242</v>
      </c>
      <c r="AB28" s="40">
        <f t="shared" si="6"/>
        <v>-5</v>
      </c>
      <c r="AC28" s="40">
        <f t="shared" si="7"/>
        <v>0</v>
      </c>
      <c r="AD28" s="40">
        <f t="shared" si="8"/>
        <v>-37.5</v>
      </c>
      <c r="AE28" s="42">
        <f t="shared" si="9"/>
        <v>100</v>
      </c>
      <c r="AF28" s="4"/>
    </row>
    <row r="29" spans="1:32" ht="15" customHeight="1">
      <c r="A29" s="16" t="s">
        <v>24</v>
      </c>
      <c r="B29" s="19">
        <f t="shared" si="11"/>
        <v>375</v>
      </c>
      <c r="C29" s="20">
        <v>199</v>
      </c>
      <c r="D29" s="20">
        <v>176</v>
      </c>
      <c r="E29" s="26">
        <v>979</v>
      </c>
      <c r="F29" s="26">
        <v>588</v>
      </c>
      <c r="G29" s="26">
        <v>164</v>
      </c>
      <c r="H29" s="20">
        <v>137</v>
      </c>
      <c r="I29" s="20">
        <v>37</v>
      </c>
      <c r="J29" s="20">
        <v>12</v>
      </c>
      <c r="K29" s="31">
        <v>87</v>
      </c>
      <c r="L29" s="21">
        <f t="shared" si="13"/>
        <v>389</v>
      </c>
      <c r="M29" s="20">
        <v>214</v>
      </c>
      <c r="N29" s="20">
        <v>175</v>
      </c>
      <c r="O29" s="20">
        <v>1190</v>
      </c>
      <c r="P29" s="26">
        <v>725</v>
      </c>
      <c r="Q29" s="26">
        <v>176</v>
      </c>
      <c r="R29" s="45">
        <f t="shared" si="10"/>
        <v>143</v>
      </c>
      <c r="S29" s="20">
        <v>38</v>
      </c>
      <c r="T29" s="20">
        <v>16</v>
      </c>
      <c r="U29" s="29">
        <v>89</v>
      </c>
      <c r="V29" s="5">
        <f t="shared" si="1"/>
        <v>-3.598971722365036</v>
      </c>
      <c r="W29" s="6">
        <f t="shared" si="2"/>
        <v>-7.009345794392516</v>
      </c>
      <c r="X29" s="6">
        <f t="shared" si="3"/>
        <v>0.5714285714285836</v>
      </c>
      <c r="Y29" s="6">
        <f t="shared" si="3"/>
        <v>-17.73109243697479</v>
      </c>
      <c r="Z29" s="6">
        <f t="shared" si="4"/>
        <v>-18.896551724137936</v>
      </c>
      <c r="AA29" s="6">
        <f t="shared" si="5"/>
        <v>-6.818181818181827</v>
      </c>
      <c r="AB29" s="40">
        <f t="shared" si="6"/>
        <v>-4.1958041958042</v>
      </c>
      <c r="AC29" s="40">
        <f t="shared" si="7"/>
        <v>-2.631578947368425</v>
      </c>
      <c r="AD29" s="40">
        <f t="shared" si="8"/>
        <v>-25</v>
      </c>
      <c r="AE29" s="42">
        <f t="shared" si="9"/>
        <v>-2.247191011235955</v>
      </c>
      <c r="AF29" s="4"/>
    </row>
    <row r="30" spans="1:32" ht="15" customHeight="1">
      <c r="A30" s="16" t="s">
        <v>25</v>
      </c>
      <c r="B30" s="19">
        <f t="shared" si="11"/>
        <v>386</v>
      </c>
      <c r="C30" s="20">
        <v>198</v>
      </c>
      <c r="D30" s="20">
        <v>188</v>
      </c>
      <c r="E30" s="26">
        <v>1237</v>
      </c>
      <c r="F30" s="26">
        <v>751</v>
      </c>
      <c r="G30" s="26">
        <v>228</v>
      </c>
      <c r="H30" s="20">
        <f t="shared" si="12"/>
        <v>193</v>
      </c>
      <c r="I30" s="20">
        <v>173</v>
      </c>
      <c r="J30" s="20">
        <v>14</v>
      </c>
      <c r="K30" s="31">
        <v>6</v>
      </c>
      <c r="L30" s="21">
        <f t="shared" si="13"/>
        <v>422</v>
      </c>
      <c r="M30" s="20">
        <v>236</v>
      </c>
      <c r="N30" s="20">
        <v>186</v>
      </c>
      <c r="O30" s="20">
        <v>1504</v>
      </c>
      <c r="P30" s="26">
        <v>949</v>
      </c>
      <c r="Q30" s="26">
        <v>253</v>
      </c>
      <c r="R30" s="45">
        <f t="shared" si="10"/>
        <v>217</v>
      </c>
      <c r="S30" s="20">
        <v>186</v>
      </c>
      <c r="T30" s="20">
        <v>21</v>
      </c>
      <c r="U30" s="29">
        <v>10</v>
      </c>
      <c r="V30" s="5">
        <f t="shared" si="1"/>
        <v>-8.530805687203795</v>
      </c>
      <c r="W30" s="6">
        <f t="shared" si="2"/>
        <v>-16.101694915254242</v>
      </c>
      <c r="X30" s="6">
        <f t="shared" si="3"/>
        <v>1.0752688172043037</v>
      </c>
      <c r="Y30" s="6">
        <f t="shared" si="3"/>
        <v>-17.752659574468083</v>
      </c>
      <c r="Z30" s="6">
        <f t="shared" si="4"/>
        <v>-20.864067439409908</v>
      </c>
      <c r="AA30" s="6">
        <f t="shared" si="5"/>
        <v>-9.881422924901187</v>
      </c>
      <c r="AB30" s="40">
        <f t="shared" si="6"/>
        <v>-11.05990783410138</v>
      </c>
      <c r="AC30" s="40">
        <f t="shared" si="7"/>
        <v>-6.989247311827967</v>
      </c>
      <c r="AD30" s="40">
        <f t="shared" si="8"/>
        <v>-33.33333333333334</v>
      </c>
      <c r="AE30" s="42">
        <f t="shared" si="9"/>
        <v>-40</v>
      </c>
      <c r="AF30" s="4"/>
    </row>
    <row r="31" spans="1:32" ht="15" customHeight="1">
      <c r="A31" s="16" t="s">
        <v>26</v>
      </c>
      <c r="B31" s="19">
        <f t="shared" si="11"/>
        <v>940</v>
      </c>
      <c r="C31" s="20">
        <v>396</v>
      </c>
      <c r="D31" s="20">
        <v>544</v>
      </c>
      <c r="E31" s="26">
        <v>2235</v>
      </c>
      <c r="F31" s="26">
        <v>1096</v>
      </c>
      <c r="G31" s="26">
        <v>323</v>
      </c>
      <c r="H31" s="20">
        <f t="shared" si="12"/>
        <v>222</v>
      </c>
      <c r="I31" s="20">
        <v>106</v>
      </c>
      <c r="J31" s="20">
        <v>78</v>
      </c>
      <c r="K31" s="31">
        <v>38</v>
      </c>
      <c r="L31" s="21">
        <f t="shared" si="13"/>
        <v>950</v>
      </c>
      <c r="M31" s="20">
        <v>499</v>
      </c>
      <c r="N31" s="20">
        <v>451</v>
      </c>
      <c r="O31" s="20">
        <v>2543</v>
      </c>
      <c r="P31" s="26">
        <v>1478</v>
      </c>
      <c r="Q31" s="26">
        <v>334</v>
      </c>
      <c r="R31" s="45">
        <v>251</v>
      </c>
      <c r="S31" s="20">
        <v>138</v>
      </c>
      <c r="T31" s="20">
        <v>77</v>
      </c>
      <c r="U31" s="29">
        <v>35</v>
      </c>
      <c r="V31" s="5">
        <f t="shared" si="1"/>
        <v>-1.05263157894737</v>
      </c>
      <c r="W31" s="6">
        <f t="shared" si="2"/>
        <v>-20.641282565130254</v>
      </c>
      <c r="X31" s="6">
        <f t="shared" si="3"/>
        <v>20.620842572062088</v>
      </c>
      <c r="Y31" s="6">
        <f t="shared" si="3"/>
        <v>-12.111679119150608</v>
      </c>
      <c r="Z31" s="6">
        <f t="shared" si="4"/>
        <v>-25.84573748308526</v>
      </c>
      <c r="AA31" s="6">
        <f t="shared" si="5"/>
        <v>-3.293413173652695</v>
      </c>
      <c r="AB31" s="40">
        <f t="shared" si="6"/>
        <v>-11.55378486055777</v>
      </c>
      <c r="AC31" s="40">
        <f t="shared" si="7"/>
        <v>-23.188405797101453</v>
      </c>
      <c r="AD31" s="40">
        <f t="shared" si="8"/>
        <v>1.298701298701289</v>
      </c>
      <c r="AE31" s="42">
        <f t="shared" si="9"/>
        <v>8.57142857142857</v>
      </c>
      <c r="AF31" s="4"/>
    </row>
    <row r="32" spans="1:32" ht="15" customHeight="1">
      <c r="A32" s="16" t="s">
        <v>27</v>
      </c>
      <c r="B32" s="19">
        <f t="shared" si="11"/>
        <v>568</v>
      </c>
      <c r="C32" s="20">
        <v>400</v>
      </c>
      <c r="D32" s="20">
        <v>168</v>
      </c>
      <c r="E32" s="26">
        <v>1979</v>
      </c>
      <c r="F32" s="26">
        <v>1534</v>
      </c>
      <c r="G32" s="26">
        <v>391</v>
      </c>
      <c r="H32" s="20">
        <v>360</v>
      </c>
      <c r="I32" s="20">
        <v>304</v>
      </c>
      <c r="J32" s="20">
        <v>48</v>
      </c>
      <c r="K32" s="31">
        <v>9</v>
      </c>
      <c r="L32" s="21">
        <f t="shared" si="13"/>
        <v>594</v>
      </c>
      <c r="M32" s="20">
        <v>443</v>
      </c>
      <c r="N32" s="20">
        <v>151</v>
      </c>
      <c r="O32" s="20">
        <v>2206</v>
      </c>
      <c r="P32" s="26">
        <v>1736</v>
      </c>
      <c r="Q32" s="26">
        <v>413</v>
      </c>
      <c r="R32" s="45">
        <f t="shared" si="10"/>
        <v>384</v>
      </c>
      <c r="S32" s="20">
        <v>322</v>
      </c>
      <c r="T32" s="20">
        <v>51</v>
      </c>
      <c r="U32" s="29">
        <v>11</v>
      </c>
      <c r="V32" s="5">
        <f t="shared" si="1"/>
        <v>-4.377104377104374</v>
      </c>
      <c r="W32" s="6">
        <f t="shared" si="2"/>
        <v>-9.706546275395027</v>
      </c>
      <c r="X32" s="6">
        <f t="shared" si="3"/>
        <v>11.258278145695357</v>
      </c>
      <c r="Y32" s="6">
        <f t="shared" si="3"/>
        <v>-10.290117860380775</v>
      </c>
      <c r="Z32" s="6">
        <f t="shared" si="4"/>
        <v>-11.635944700460826</v>
      </c>
      <c r="AA32" s="6">
        <f t="shared" si="5"/>
        <v>-5.326876513317188</v>
      </c>
      <c r="AB32" s="40">
        <f t="shared" si="6"/>
        <v>-6.25</v>
      </c>
      <c r="AC32" s="40">
        <f t="shared" si="7"/>
        <v>-5.590062111801245</v>
      </c>
      <c r="AD32" s="40">
        <f t="shared" si="8"/>
        <v>-5.882352941176478</v>
      </c>
      <c r="AE32" s="42">
        <f t="shared" si="9"/>
        <v>-18.181818181818173</v>
      </c>
      <c r="AF32" s="4"/>
    </row>
    <row r="33" spans="1:32" ht="15" customHeight="1">
      <c r="A33" s="16" t="s">
        <v>28</v>
      </c>
      <c r="B33" s="19">
        <f t="shared" si="11"/>
        <v>88</v>
      </c>
      <c r="C33" s="20">
        <v>36</v>
      </c>
      <c r="D33" s="20">
        <v>52</v>
      </c>
      <c r="E33" s="26">
        <v>212</v>
      </c>
      <c r="F33" s="26">
        <v>115</v>
      </c>
      <c r="G33" s="26">
        <v>33</v>
      </c>
      <c r="H33" s="20">
        <f t="shared" si="12"/>
        <v>25</v>
      </c>
      <c r="I33" s="20">
        <v>8</v>
      </c>
      <c r="J33" s="20">
        <v>15</v>
      </c>
      <c r="K33" s="31">
        <v>2</v>
      </c>
      <c r="L33" s="21">
        <f t="shared" si="13"/>
        <v>88</v>
      </c>
      <c r="M33" s="20">
        <v>44</v>
      </c>
      <c r="N33" s="20">
        <v>44</v>
      </c>
      <c r="O33" s="20">
        <v>244</v>
      </c>
      <c r="P33" s="26">
        <v>144</v>
      </c>
      <c r="Q33" s="26">
        <v>35</v>
      </c>
      <c r="R33" s="45">
        <f t="shared" si="10"/>
        <v>28</v>
      </c>
      <c r="S33" s="20">
        <v>9</v>
      </c>
      <c r="T33" s="20">
        <v>15</v>
      </c>
      <c r="U33" s="29">
        <v>4</v>
      </c>
      <c r="V33" s="5">
        <f t="shared" si="1"/>
        <v>0</v>
      </c>
      <c r="W33" s="6">
        <f t="shared" si="2"/>
        <v>-18.181818181818173</v>
      </c>
      <c r="X33" s="6">
        <f t="shared" si="3"/>
        <v>18.181818181818187</v>
      </c>
      <c r="Y33" s="6">
        <f t="shared" si="3"/>
        <v>-13.114754098360663</v>
      </c>
      <c r="Z33" s="6">
        <f t="shared" si="4"/>
        <v>-20.138888888888886</v>
      </c>
      <c r="AA33" s="6">
        <f t="shared" si="5"/>
        <v>-5.714285714285722</v>
      </c>
      <c r="AB33" s="40">
        <f t="shared" si="6"/>
        <v>-10.714285714285708</v>
      </c>
      <c r="AC33" s="40">
        <f t="shared" si="7"/>
        <v>-11.111111111111114</v>
      </c>
      <c r="AD33" s="40">
        <f t="shared" si="8"/>
        <v>0</v>
      </c>
      <c r="AE33" s="42">
        <f t="shared" si="9"/>
        <v>-50</v>
      </c>
      <c r="AF33" s="4"/>
    </row>
    <row r="34" spans="1:32" ht="15" customHeight="1">
      <c r="A34" s="16" t="s">
        <v>29</v>
      </c>
      <c r="B34" s="19">
        <f aca="true" t="shared" si="14" ref="B34:B53">+SUM(C34:D34)</f>
        <v>299</v>
      </c>
      <c r="C34" s="20">
        <v>71</v>
      </c>
      <c r="D34" s="20">
        <v>228</v>
      </c>
      <c r="E34" s="26">
        <v>641</v>
      </c>
      <c r="F34" s="26">
        <v>228</v>
      </c>
      <c r="G34" s="26">
        <v>89</v>
      </c>
      <c r="H34" s="20">
        <v>57</v>
      </c>
      <c r="I34" s="20">
        <v>3</v>
      </c>
      <c r="J34" s="20">
        <v>14</v>
      </c>
      <c r="K34" s="31">
        <v>39</v>
      </c>
      <c r="L34" s="21">
        <f t="shared" si="13"/>
        <v>209</v>
      </c>
      <c r="M34" s="20">
        <v>54</v>
      </c>
      <c r="N34" s="20">
        <v>155</v>
      </c>
      <c r="O34" s="20">
        <v>551</v>
      </c>
      <c r="P34" s="26">
        <v>194</v>
      </c>
      <c r="Q34" s="26">
        <v>90</v>
      </c>
      <c r="R34" s="45">
        <f t="shared" si="10"/>
        <v>63</v>
      </c>
      <c r="S34" s="20">
        <v>2</v>
      </c>
      <c r="T34" s="20">
        <v>16</v>
      </c>
      <c r="U34" s="29">
        <v>45</v>
      </c>
      <c r="V34" s="5">
        <f t="shared" si="1"/>
        <v>43.0622009569378</v>
      </c>
      <c r="W34" s="6">
        <f t="shared" si="2"/>
        <v>31.481481481481495</v>
      </c>
      <c r="X34" s="6">
        <f t="shared" si="3"/>
        <v>47.096774193548384</v>
      </c>
      <c r="Y34" s="6">
        <f t="shared" si="3"/>
        <v>16.333938294010892</v>
      </c>
      <c r="Z34" s="6">
        <f t="shared" si="4"/>
        <v>17.525773195876297</v>
      </c>
      <c r="AA34" s="6">
        <f t="shared" si="5"/>
        <v>-1.1111111111111143</v>
      </c>
      <c r="AB34" s="40">
        <f t="shared" si="6"/>
        <v>-9.523809523809518</v>
      </c>
      <c r="AC34" s="40">
        <f t="shared" si="7"/>
        <v>50</v>
      </c>
      <c r="AD34" s="40">
        <f t="shared" si="8"/>
        <v>-12.5</v>
      </c>
      <c r="AE34" s="42">
        <f t="shared" si="9"/>
        <v>-13.333333333333329</v>
      </c>
      <c r="AF34" s="4"/>
    </row>
    <row r="35" spans="1:32" ht="15" customHeight="1">
      <c r="A35" s="16" t="s">
        <v>30</v>
      </c>
      <c r="B35" s="19">
        <f t="shared" si="14"/>
        <v>963</v>
      </c>
      <c r="C35" s="20">
        <v>707</v>
      </c>
      <c r="D35" s="20">
        <v>256</v>
      </c>
      <c r="E35" s="26">
        <v>3810</v>
      </c>
      <c r="F35" s="26">
        <v>3032</v>
      </c>
      <c r="G35" s="26">
        <v>596</v>
      </c>
      <c r="H35" s="20">
        <f t="shared" si="12"/>
        <v>550</v>
      </c>
      <c r="I35" s="20">
        <v>499</v>
      </c>
      <c r="J35" s="20">
        <v>27</v>
      </c>
      <c r="K35" s="31">
        <v>24</v>
      </c>
      <c r="L35" s="21">
        <f t="shared" si="13"/>
        <v>1085</v>
      </c>
      <c r="M35" s="20">
        <v>847</v>
      </c>
      <c r="N35" s="20">
        <v>238</v>
      </c>
      <c r="O35" s="20">
        <v>4632</v>
      </c>
      <c r="P35" s="26">
        <v>3794</v>
      </c>
      <c r="Q35" s="26">
        <v>712</v>
      </c>
      <c r="R35" s="45">
        <f t="shared" si="10"/>
        <v>666</v>
      </c>
      <c r="S35" s="20">
        <v>604</v>
      </c>
      <c r="T35" s="20">
        <v>32</v>
      </c>
      <c r="U35" s="29">
        <v>30</v>
      </c>
      <c r="V35" s="5">
        <f t="shared" si="1"/>
        <v>-11.244239631336399</v>
      </c>
      <c r="W35" s="6">
        <f t="shared" si="2"/>
        <v>-16.52892561983471</v>
      </c>
      <c r="X35" s="6">
        <f t="shared" si="3"/>
        <v>7.563025210084035</v>
      </c>
      <c r="Y35" s="6">
        <f t="shared" si="3"/>
        <v>-17.74611398963731</v>
      </c>
      <c r="Z35" s="6">
        <f t="shared" si="4"/>
        <v>-20.084343700579865</v>
      </c>
      <c r="AA35" s="6">
        <f t="shared" si="5"/>
        <v>-16.29213483146067</v>
      </c>
      <c r="AB35" s="40">
        <f t="shared" si="6"/>
        <v>-17.41741741741741</v>
      </c>
      <c r="AC35" s="40">
        <f t="shared" si="7"/>
        <v>-17.384105960264904</v>
      </c>
      <c r="AD35" s="40">
        <f t="shared" si="8"/>
        <v>-15.625</v>
      </c>
      <c r="AE35" s="42">
        <f t="shared" si="9"/>
        <v>-20</v>
      </c>
      <c r="AF35" s="4"/>
    </row>
    <row r="36" spans="1:32" ht="15" customHeight="1">
      <c r="A36" s="16" t="s">
        <v>31</v>
      </c>
      <c r="B36" s="19">
        <f t="shared" si="14"/>
        <v>468</v>
      </c>
      <c r="C36" s="20">
        <v>125</v>
      </c>
      <c r="D36" s="20">
        <v>343</v>
      </c>
      <c r="E36" s="26">
        <v>1155</v>
      </c>
      <c r="F36" s="26">
        <v>365</v>
      </c>
      <c r="G36" s="26">
        <v>121</v>
      </c>
      <c r="H36" s="20">
        <f t="shared" si="12"/>
        <v>65</v>
      </c>
      <c r="I36" s="20">
        <v>10</v>
      </c>
      <c r="J36" s="20">
        <v>18</v>
      </c>
      <c r="K36" s="31">
        <v>37</v>
      </c>
      <c r="L36" s="21">
        <f t="shared" si="13"/>
        <v>469</v>
      </c>
      <c r="M36" s="20">
        <v>164</v>
      </c>
      <c r="N36" s="20">
        <v>305</v>
      </c>
      <c r="O36" s="20">
        <v>1313</v>
      </c>
      <c r="P36" s="26">
        <v>497</v>
      </c>
      <c r="Q36" s="26">
        <v>141</v>
      </c>
      <c r="R36" s="45">
        <v>85</v>
      </c>
      <c r="S36" s="20">
        <v>14</v>
      </c>
      <c r="T36" s="20">
        <v>19</v>
      </c>
      <c r="U36" s="29">
        <v>53</v>
      </c>
      <c r="V36" s="5">
        <f t="shared" si="1"/>
        <v>-0.21321961620469665</v>
      </c>
      <c r="W36" s="6">
        <f t="shared" si="2"/>
        <v>-23.78048780487805</v>
      </c>
      <c r="X36" s="6">
        <f t="shared" si="3"/>
        <v>12.459016393442624</v>
      </c>
      <c r="Y36" s="6">
        <f t="shared" si="3"/>
        <v>-12.033511043412034</v>
      </c>
      <c r="Z36" s="6">
        <f t="shared" si="4"/>
        <v>-26.559356136820924</v>
      </c>
      <c r="AA36" s="6">
        <f t="shared" si="5"/>
        <v>-14.184397163120565</v>
      </c>
      <c r="AB36" s="40">
        <f t="shared" si="6"/>
        <v>-23.529411764705884</v>
      </c>
      <c r="AC36" s="40">
        <f t="shared" si="7"/>
        <v>-28.57142857142857</v>
      </c>
      <c r="AD36" s="40">
        <f t="shared" si="8"/>
        <v>-5.26315789473685</v>
      </c>
      <c r="AE36" s="42">
        <f t="shared" si="9"/>
        <v>-30.188679245283026</v>
      </c>
      <c r="AF36" s="4"/>
    </row>
    <row r="37" spans="1:32" ht="15" customHeight="1">
      <c r="A37" s="16" t="s">
        <v>57</v>
      </c>
      <c r="B37" s="19">
        <f t="shared" si="14"/>
        <v>1137</v>
      </c>
      <c r="C37" s="20">
        <v>503</v>
      </c>
      <c r="D37" s="20">
        <v>634</v>
      </c>
      <c r="E37" s="26">
        <v>3413</v>
      </c>
      <c r="F37" s="26">
        <v>1811</v>
      </c>
      <c r="G37" s="26">
        <v>488</v>
      </c>
      <c r="H37" s="20">
        <f t="shared" si="12"/>
        <v>382</v>
      </c>
      <c r="I37" s="20">
        <v>193</v>
      </c>
      <c r="J37" s="20">
        <v>123</v>
      </c>
      <c r="K37" s="31">
        <v>66</v>
      </c>
      <c r="L37" s="21">
        <v>1263</v>
      </c>
      <c r="M37" s="20">
        <v>670</v>
      </c>
      <c r="N37" s="20">
        <v>593</v>
      </c>
      <c r="O37" s="20">
        <v>4334</v>
      </c>
      <c r="P37" s="26">
        <v>2634</v>
      </c>
      <c r="Q37" s="26">
        <v>590</v>
      </c>
      <c r="R37" s="45">
        <v>483</v>
      </c>
      <c r="S37" s="20">
        <v>255</v>
      </c>
      <c r="T37" s="20">
        <v>134</v>
      </c>
      <c r="U37" s="29">
        <v>93</v>
      </c>
      <c r="V37" s="5">
        <f aca="true" t="shared" si="15" ref="V37:V53">+B37/L37*100-100</f>
        <v>-9.976247030878866</v>
      </c>
      <c r="W37" s="6">
        <f aca="true" t="shared" si="16" ref="W37:W53">+C37/M37*100-100</f>
        <v>-24.925373134328353</v>
      </c>
      <c r="X37" s="6">
        <f aca="true" t="shared" si="17" ref="X37:Y53">+D37/N37*100-100</f>
        <v>6.91399662731871</v>
      </c>
      <c r="Y37" s="6">
        <f t="shared" si="17"/>
        <v>-21.250576834333174</v>
      </c>
      <c r="Z37" s="6">
        <f aca="true" t="shared" si="18" ref="Z37:Z53">+F37/P37*100-100</f>
        <v>-31.2452543659833</v>
      </c>
      <c r="AA37" s="6">
        <f aca="true" t="shared" si="19" ref="AA37:AA53">+G37/Q37*100-100</f>
        <v>-17.288135593220346</v>
      </c>
      <c r="AB37" s="40">
        <f aca="true" t="shared" si="20" ref="AB37:AB53">+H37/R37*100-100</f>
        <v>-20.910973084886137</v>
      </c>
      <c r="AC37" s="40">
        <f aca="true" t="shared" si="21" ref="AC37:AC53">+I37/S37*100-100</f>
        <v>-24.313725490196077</v>
      </c>
      <c r="AD37" s="40">
        <f t="shared" si="8"/>
        <v>-8.208955223880594</v>
      </c>
      <c r="AE37" s="42">
        <f t="shared" si="9"/>
        <v>-29.032258064516128</v>
      </c>
      <c r="AF37" s="4"/>
    </row>
    <row r="38" spans="1:32" ht="15" customHeight="1">
      <c r="A38" s="16" t="s">
        <v>32</v>
      </c>
      <c r="B38" s="19">
        <f t="shared" si="14"/>
        <v>325</v>
      </c>
      <c r="C38" s="20">
        <v>217</v>
      </c>
      <c r="D38" s="20">
        <v>108</v>
      </c>
      <c r="E38" s="26">
        <v>1151</v>
      </c>
      <c r="F38" s="26">
        <v>851</v>
      </c>
      <c r="G38" s="26">
        <v>199</v>
      </c>
      <c r="H38" s="20">
        <f t="shared" si="12"/>
        <v>177</v>
      </c>
      <c r="I38" s="20">
        <v>166</v>
      </c>
      <c r="J38" s="20">
        <v>9</v>
      </c>
      <c r="K38" s="31">
        <v>2</v>
      </c>
      <c r="L38" s="21">
        <f t="shared" si="13"/>
        <v>365</v>
      </c>
      <c r="M38" s="20">
        <v>271</v>
      </c>
      <c r="N38" s="20">
        <v>94</v>
      </c>
      <c r="O38" s="20">
        <v>1424</v>
      </c>
      <c r="P38" s="26">
        <v>1115</v>
      </c>
      <c r="Q38" s="26">
        <v>229</v>
      </c>
      <c r="R38" s="45">
        <f t="shared" si="10"/>
        <v>209</v>
      </c>
      <c r="S38" s="20">
        <v>171</v>
      </c>
      <c r="T38" s="20">
        <v>32</v>
      </c>
      <c r="U38" s="29">
        <v>6</v>
      </c>
      <c r="V38" s="5">
        <f t="shared" si="15"/>
        <v>-10.958904109589042</v>
      </c>
      <c r="W38" s="6">
        <f t="shared" si="16"/>
        <v>-19.926199261992622</v>
      </c>
      <c r="X38" s="6">
        <f t="shared" si="17"/>
        <v>14.893617021276611</v>
      </c>
      <c r="Y38" s="6">
        <f t="shared" si="17"/>
        <v>-19.171348314606746</v>
      </c>
      <c r="Z38" s="6">
        <f t="shared" si="18"/>
        <v>-23.677130044843054</v>
      </c>
      <c r="AA38" s="6">
        <f t="shared" si="19"/>
        <v>-13.100436681222703</v>
      </c>
      <c r="AB38" s="40">
        <f t="shared" si="20"/>
        <v>-15.311004784689004</v>
      </c>
      <c r="AC38" s="40">
        <f t="shared" si="21"/>
        <v>-2.9239766081871466</v>
      </c>
      <c r="AD38" s="40">
        <f t="shared" si="8"/>
        <v>-71.875</v>
      </c>
      <c r="AE38" s="42">
        <f t="shared" si="9"/>
        <v>-66.66666666666667</v>
      </c>
      <c r="AF38" s="4"/>
    </row>
    <row r="39" spans="1:32" ht="15" customHeight="1">
      <c r="A39" s="16" t="s">
        <v>33</v>
      </c>
      <c r="B39" s="19">
        <f t="shared" si="14"/>
        <v>1165</v>
      </c>
      <c r="C39" s="20">
        <v>766</v>
      </c>
      <c r="D39" s="20">
        <v>399</v>
      </c>
      <c r="E39" s="26">
        <v>3798</v>
      </c>
      <c r="F39" s="26">
        <v>2699</v>
      </c>
      <c r="G39" s="26">
        <v>695</v>
      </c>
      <c r="H39" s="20">
        <f t="shared" si="12"/>
        <v>619</v>
      </c>
      <c r="I39" s="20">
        <v>486</v>
      </c>
      <c r="J39" s="20">
        <v>53</v>
      </c>
      <c r="K39" s="31">
        <v>80</v>
      </c>
      <c r="L39" s="21">
        <f t="shared" si="13"/>
        <v>1256</v>
      </c>
      <c r="M39" s="20">
        <v>870</v>
      </c>
      <c r="N39" s="20">
        <v>386</v>
      </c>
      <c r="O39" s="20">
        <v>4515</v>
      </c>
      <c r="P39" s="26">
        <v>3274</v>
      </c>
      <c r="Q39" s="26">
        <v>748</v>
      </c>
      <c r="R39" s="45">
        <v>671</v>
      </c>
      <c r="S39" s="20">
        <v>523</v>
      </c>
      <c r="T39" s="20">
        <v>56</v>
      </c>
      <c r="U39" s="29">
        <v>91</v>
      </c>
      <c r="V39" s="5">
        <f t="shared" si="15"/>
        <v>-7.245222929936304</v>
      </c>
      <c r="W39" s="6">
        <f t="shared" si="16"/>
        <v>-11.954022988505756</v>
      </c>
      <c r="X39" s="6">
        <f t="shared" si="17"/>
        <v>3.3678756476683844</v>
      </c>
      <c r="Y39" s="6">
        <f t="shared" si="17"/>
        <v>-15.880398671096344</v>
      </c>
      <c r="Z39" s="6">
        <f t="shared" si="18"/>
        <v>-17.56261453879047</v>
      </c>
      <c r="AA39" s="6">
        <f t="shared" si="19"/>
        <v>-7.0855614973261964</v>
      </c>
      <c r="AB39" s="40">
        <f t="shared" si="20"/>
        <v>-7.749627421758561</v>
      </c>
      <c r="AC39" s="40">
        <f t="shared" si="21"/>
        <v>-7.074569789674953</v>
      </c>
      <c r="AD39" s="40">
        <f t="shared" si="8"/>
        <v>-5.357142857142861</v>
      </c>
      <c r="AE39" s="42">
        <f t="shared" si="9"/>
        <v>-12.087912087912088</v>
      </c>
      <c r="AF39" s="4"/>
    </row>
    <row r="40" spans="1:32" ht="15" customHeight="1">
      <c r="A40" s="16" t="s">
        <v>34</v>
      </c>
      <c r="B40" s="19">
        <f t="shared" si="14"/>
        <v>591</v>
      </c>
      <c r="C40" s="20">
        <v>274</v>
      </c>
      <c r="D40" s="20">
        <v>317</v>
      </c>
      <c r="E40" s="26">
        <v>1669</v>
      </c>
      <c r="F40" s="26">
        <v>935</v>
      </c>
      <c r="G40" s="26">
        <v>273</v>
      </c>
      <c r="H40" s="20">
        <f t="shared" si="12"/>
        <v>220</v>
      </c>
      <c r="I40" s="20">
        <v>80</v>
      </c>
      <c r="J40" s="20">
        <v>102</v>
      </c>
      <c r="K40" s="31">
        <v>38</v>
      </c>
      <c r="L40" s="21">
        <f t="shared" si="13"/>
        <v>634</v>
      </c>
      <c r="M40" s="20">
        <v>372</v>
      </c>
      <c r="N40" s="20">
        <v>262</v>
      </c>
      <c r="O40" s="20">
        <v>2037</v>
      </c>
      <c r="P40" s="26">
        <v>1318</v>
      </c>
      <c r="Q40" s="26">
        <v>315</v>
      </c>
      <c r="R40" s="45">
        <f t="shared" si="10"/>
        <v>268</v>
      </c>
      <c r="S40" s="20">
        <v>103</v>
      </c>
      <c r="T40" s="20">
        <v>123</v>
      </c>
      <c r="U40" s="29">
        <v>42</v>
      </c>
      <c r="V40" s="5">
        <f t="shared" si="15"/>
        <v>-6.782334384858046</v>
      </c>
      <c r="W40" s="6">
        <f t="shared" si="16"/>
        <v>-26.344086021505376</v>
      </c>
      <c r="X40" s="6">
        <f t="shared" si="17"/>
        <v>20.99236641221374</v>
      </c>
      <c r="Y40" s="6">
        <f t="shared" si="17"/>
        <v>-18.06578301423663</v>
      </c>
      <c r="Z40" s="6">
        <f t="shared" si="18"/>
        <v>-29.059180576631263</v>
      </c>
      <c r="AA40" s="6">
        <f t="shared" si="19"/>
        <v>-13.333333333333329</v>
      </c>
      <c r="AB40" s="40">
        <f t="shared" si="20"/>
        <v>-17.91044776119402</v>
      </c>
      <c r="AC40" s="40">
        <f t="shared" si="21"/>
        <v>-22.330097087378647</v>
      </c>
      <c r="AD40" s="40">
        <f t="shared" si="8"/>
        <v>-17.07317073170732</v>
      </c>
      <c r="AE40" s="42">
        <f t="shared" si="9"/>
        <v>-9.523809523809518</v>
      </c>
      <c r="AF40" s="4"/>
    </row>
    <row r="41" spans="1:32" ht="15" customHeight="1">
      <c r="A41" s="16" t="s">
        <v>35</v>
      </c>
      <c r="B41" s="19">
        <f t="shared" si="14"/>
        <v>1424</v>
      </c>
      <c r="C41" s="20">
        <v>1221</v>
      </c>
      <c r="D41" s="20">
        <v>203</v>
      </c>
      <c r="E41" s="26">
        <v>4822</v>
      </c>
      <c r="F41" s="26">
        <v>4371</v>
      </c>
      <c r="G41" s="26">
        <v>1585</v>
      </c>
      <c r="H41" s="20">
        <f t="shared" si="12"/>
        <v>1548</v>
      </c>
      <c r="I41" s="20">
        <v>1447</v>
      </c>
      <c r="J41" s="20">
        <v>77</v>
      </c>
      <c r="K41" s="31">
        <v>24</v>
      </c>
      <c r="L41" s="21">
        <f t="shared" si="13"/>
        <v>1576</v>
      </c>
      <c r="M41" s="20">
        <v>1410</v>
      </c>
      <c r="N41" s="20">
        <v>166</v>
      </c>
      <c r="O41" s="20">
        <v>5724</v>
      </c>
      <c r="P41" s="26">
        <v>5249</v>
      </c>
      <c r="Q41" s="26">
        <v>1737</v>
      </c>
      <c r="R41" s="45">
        <f t="shared" si="10"/>
        <v>1702</v>
      </c>
      <c r="S41" s="20">
        <v>1588</v>
      </c>
      <c r="T41" s="20">
        <v>95</v>
      </c>
      <c r="U41" s="29">
        <v>19</v>
      </c>
      <c r="V41" s="5">
        <f t="shared" si="15"/>
        <v>-9.64467005076142</v>
      </c>
      <c r="W41" s="6">
        <f t="shared" si="16"/>
        <v>-13.404255319148945</v>
      </c>
      <c r="X41" s="6">
        <f t="shared" si="17"/>
        <v>22.289156626506042</v>
      </c>
      <c r="Y41" s="6">
        <f t="shared" si="17"/>
        <v>-15.758211041229913</v>
      </c>
      <c r="Z41" s="6">
        <f t="shared" si="18"/>
        <v>-16.726995618212996</v>
      </c>
      <c r="AA41" s="6">
        <f t="shared" si="19"/>
        <v>-8.750719631548648</v>
      </c>
      <c r="AB41" s="40">
        <f t="shared" si="20"/>
        <v>-9.048178613396004</v>
      </c>
      <c r="AC41" s="40">
        <f t="shared" si="21"/>
        <v>-8.879093198992436</v>
      </c>
      <c r="AD41" s="40">
        <f t="shared" si="8"/>
        <v>-18.94736842105263</v>
      </c>
      <c r="AE41" s="42">
        <f t="shared" si="9"/>
        <v>26.315789473684205</v>
      </c>
      <c r="AF41" s="4"/>
    </row>
    <row r="42" spans="1:32" ht="15" customHeight="1">
      <c r="A42" s="16" t="s">
        <v>36</v>
      </c>
      <c r="B42" s="19">
        <f t="shared" si="14"/>
        <v>697</v>
      </c>
      <c r="C42" s="20">
        <v>402</v>
      </c>
      <c r="D42" s="20">
        <v>295</v>
      </c>
      <c r="E42" s="26">
        <v>2192</v>
      </c>
      <c r="F42" s="26">
        <v>1405</v>
      </c>
      <c r="G42" s="26">
        <v>255</v>
      </c>
      <c r="H42" s="20">
        <f t="shared" si="12"/>
        <v>202</v>
      </c>
      <c r="I42" s="20">
        <v>128</v>
      </c>
      <c r="J42" s="20">
        <v>58</v>
      </c>
      <c r="K42" s="31">
        <v>16</v>
      </c>
      <c r="L42" s="21">
        <f t="shared" si="13"/>
        <v>719</v>
      </c>
      <c r="M42" s="20">
        <v>455</v>
      </c>
      <c r="N42" s="20">
        <v>264</v>
      </c>
      <c r="O42" s="20">
        <v>2498</v>
      </c>
      <c r="P42" s="26">
        <v>1696</v>
      </c>
      <c r="Q42" s="26">
        <v>297</v>
      </c>
      <c r="R42" s="45">
        <f t="shared" si="10"/>
        <v>247</v>
      </c>
      <c r="S42" s="20">
        <v>147</v>
      </c>
      <c r="T42" s="20">
        <v>78</v>
      </c>
      <c r="U42" s="29">
        <v>22</v>
      </c>
      <c r="V42" s="5">
        <f t="shared" si="15"/>
        <v>-3.059805285118216</v>
      </c>
      <c r="W42" s="6">
        <f t="shared" si="16"/>
        <v>-11.64835164835165</v>
      </c>
      <c r="X42" s="6">
        <f t="shared" si="17"/>
        <v>11.74242424242425</v>
      </c>
      <c r="Y42" s="6">
        <f t="shared" si="17"/>
        <v>-12.249799839871898</v>
      </c>
      <c r="Z42" s="6">
        <f t="shared" si="18"/>
        <v>-17.158018867924525</v>
      </c>
      <c r="AA42" s="6">
        <f t="shared" si="19"/>
        <v>-14.141414141414145</v>
      </c>
      <c r="AB42" s="40">
        <f t="shared" si="20"/>
        <v>-18.21862348178138</v>
      </c>
      <c r="AC42" s="40">
        <f t="shared" si="21"/>
        <v>-12.925170068027214</v>
      </c>
      <c r="AD42" s="40">
        <f t="shared" si="8"/>
        <v>-25.641025641025635</v>
      </c>
      <c r="AE42" s="42">
        <f t="shared" si="9"/>
        <v>-27.272727272727266</v>
      </c>
      <c r="AF42" s="4"/>
    </row>
    <row r="43" spans="1:32" ht="15" customHeight="1">
      <c r="A43" s="16" t="s">
        <v>37</v>
      </c>
      <c r="B43" s="19">
        <f t="shared" si="14"/>
        <v>256</v>
      </c>
      <c r="C43" s="20">
        <v>202</v>
      </c>
      <c r="D43" s="20">
        <v>54</v>
      </c>
      <c r="E43" s="26">
        <v>766</v>
      </c>
      <c r="F43" s="26">
        <v>637</v>
      </c>
      <c r="G43" s="26">
        <v>215</v>
      </c>
      <c r="H43" s="20">
        <f t="shared" si="12"/>
        <v>205</v>
      </c>
      <c r="I43" s="20">
        <v>187</v>
      </c>
      <c r="J43" s="20">
        <v>13</v>
      </c>
      <c r="K43" s="31">
        <v>5</v>
      </c>
      <c r="L43" s="21">
        <f t="shared" si="13"/>
        <v>271</v>
      </c>
      <c r="M43" s="20">
        <v>218</v>
      </c>
      <c r="N43" s="20">
        <v>53</v>
      </c>
      <c r="O43" s="20">
        <v>883</v>
      </c>
      <c r="P43" s="26">
        <v>750</v>
      </c>
      <c r="Q43" s="26">
        <v>224</v>
      </c>
      <c r="R43" s="45">
        <f t="shared" si="10"/>
        <v>213</v>
      </c>
      <c r="S43" s="20">
        <v>190</v>
      </c>
      <c r="T43" s="20">
        <v>17</v>
      </c>
      <c r="U43" s="29">
        <v>6</v>
      </c>
      <c r="V43" s="5">
        <f t="shared" si="15"/>
        <v>-5.535055350553506</v>
      </c>
      <c r="W43" s="6">
        <f t="shared" si="16"/>
        <v>-7.339449541284409</v>
      </c>
      <c r="X43" s="6">
        <f t="shared" si="17"/>
        <v>1.8867924528301927</v>
      </c>
      <c r="Y43" s="6">
        <f t="shared" si="17"/>
        <v>-13.250283125707824</v>
      </c>
      <c r="Z43" s="6">
        <f t="shared" si="18"/>
        <v>-15.066666666666663</v>
      </c>
      <c r="AA43" s="6">
        <f t="shared" si="19"/>
        <v>-4.017857142857139</v>
      </c>
      <c r="AB43" s="40">
        <f t="shared" si="20"/>
        <v>-3.7558685446009434</v>
      </c>
      <c r="AC43" s="40">
        <f t="shared" si="21"/>
        <v>-1.5789473684210549</v>
      </c>
      <c r="AD43" s="40">
        <f t="shared" si="8"/>
        <v>-23.529411764705884</v>
      </c>
      <c r="AE43" s="42">
        <f t="shared" si="9"/>
        <v>-16.666666666666657</v>
      </c>
      <c r="AF43" s="4"/>
    </row>
    <row r="44" spans="1:32" ht="15" customHeight="1">
      <c r="A44" s="16" t="s">
        <v>38</v>
      </c>
      <c r="B44" s="19">
        <f t="shared" si="14"/>
        <v>411</v>
      </c>
      <c r="C44" s="20">
        <v>125</v>
      </c>
      <c r="D44" s="20">
        <v>286</v>
      </c>
      <c r="E44" s="26">
        <v>968</v>
      </c>
      <c r="F44" s="26">
        <v>330</v>
      </c>
      <c r="G44" s="26">
        <v>105</v>
      </c>
      <c r="H44" s="20">
        <f t="shared" si="12"/>
        <v>60</v>
      </c>
      <c r="I44" s="20">
        <v>11</v>
      </c>
      <c r="J44" s="20">
        <v>14</v>
      </c>
      <c r="K44" s="31">
        <v>35</v>
      </c>
      <c r="L44" s="21">
        <f t="shared" si="13"/>
        <v>436</v>
      </c>
      <c r="M44" s="20">
        <v>164</v>
      </c>
      <c r="N44" s="20">
        <v>272</v>
      </c>
      <c r="O44" s="20">
        <v>1163</v>
      </c>
      <c r="P44" s="26">
        <v>477</v>
      </c>
      <c r="Q44" s="26">
        <v>131</v>
      </c>
      <c r="R44" s="45">
        <f t="shared" si="10"/>
        <v>83</v>
      </c>
      <c r="S44" s="20">
        <v>17</v>
      </c>
      <c r="T44" s="20">
        <v>16</v>
      </c>
      <c r="U44" s="29">
        <v>50</v>
      </c>
      <c r="V44" s="5">
        <f t="shared" si="15"/>
        <v>-5.733944954128447</v>
      </c>
      <c r="W44" s="6">
        <f t="shared" si="16"/>
        <v>-23.78048780487805</v>
      </c>
      <c r="X44" s="6">
        <f t="shared" si="17"/>
        <v>5.14705882352942</v>
      </c>
      <c r="Y44" s="6">
        <f t="shared" si="17"/>
        <v>-16.766981943250215</v>
      </c>
      <c r="Z44" s="6">
        <f t="shared" si="18"/>
        <v>-30.81761006289308</v>
      </c>
      <c r="AA44" s="6">
        <f t="shared" si="19"/>
        <v>-19.847328244274806</v>
      </c>
      <c r="AB44" s="40">
        <f t="shared" si="20"/>
        <v>-27.710843373493972</v>
      </c>
      <c r="AC44" s="40">
        <f t="shared" si="21"/>
        <v>-35.294117647058826</v>
      </c>
      <c r="AD44" s="40">
        <f t="shared" si="8"/>
        <v>-12.5</v>
      </c>
      <c r="AE44" s="42">
        <f t="shared" si="9"/>
        <v>-30</v>
      </c>
      <c r="AF44" s="4"/>
    </row>
    <row r="45" spans="1:32" ht="15" customHeight="1">
      <c r="A45" s="16" t="s">
        <v>39</v>
      </c>
      <c r="B45" s="19">
        <f t="shared" si="14"/>
        <v>417</v>
      </c>
      <c r="C45" s="20">
        <v>242</v>
      </c>
      <c r="D45" s="20">
        <v>175</v>
      </c>
      <c r="E45" s="26">
        <v>1448</v>
      </c>
      <c r="F45" s="26">
        <v>947</v>
      </c>
      <c r="G45" s="26">
        <v>199</v>
      </c>
      <c r="H45" s="20">
        <f t="shared" si="12"/>
        <v>167</v>
      </c>
      <c r="I45" s="20">
        <v>139</v>
      </c>
      <c r="J45" s="20">
        <v>16</v>
      </c>
      <c r="K45" s="31">
        <v>12</v>
      </c>
      <c r="L45" s="21">
        <f t="shared" si="13"/>
        <v>459</v>
      </c>
      <c r="M45" s="20">
        <v>290</v>
      </c>
      <c r="N45" s="20">
        <v>169</v>
      </c>
      <c r="O45" s="20">
        <v>1811</v>
      </c>
      <c r="P45" s="26">
        <v>1190</v>
      </c>
      <c r="Q45" s="26">
        <v>230</v>
      </c>
      <c r="R45" s="45">
        <v>196</v>
      </c>
      <c r="S45" s="20">
        <v>155</v>
      </c>
      <c r="T45" s="20">
        <v>26</v>
      </c>
      <c r="U45" s="29">
        <v>16</v>
      </c>
      <c r="V45" s="5">
        <f t="shared" si="15"/>
        <v>-9.150326797385617</v>
      </c>
      <c r="W45" s="6">
        <f t="shared" si="16"/>
        <v>-16.551724137931032</v>
      </c>
      <c r="X45" s="6">
        <f t="shared" si="17"/>
        <v>3.5502958579881607</v>
      </c>
      <c r="Y45" s="6">
        <f t="shared" si="17"/>
        <v>-20.044174489232475</v>
      </c>
      <c r="Z45" s="6">
        <f t="shared" si="18"/>
        <v>-20.420168067226896</v>
      </c>
      <c r="AA45" s="6">
        <f t="shared" si="19"/>
        <v>-13.478260869565219</v>
      </c>
      <c r="AB45" s="40">
        <f t="shared" si="20"/>
        <v>-14.795918367346943</v>
      </c>
      <c r="AC45" s="40">
        <f t="shared" si="21"/>
        <v>-10.322580645161295</v>
      </c>
      <c r="AD45" s="40">
        <f t="shared" si="8"/>
        <v>-38.46153846153846</v>
      </c>
      <c r="AE45" s="42">
        <f t="shared" si="9"/>
        <v>-25</v>
      </c>
      <c r="AF45" s="4"/>
    </row>
    <row r="46" spans="1:32" ht="15" customHeight="1">
      <c r="A46" s="16" t="s">
        <v>58</v>
      </c>
      <c r="B46" s="19">
        <f t="shared" si="14"/>
        <v>953</v>
      </c>
      <c r="C46" s="20">
        <v>452</v>
      </c>
      <c r="D46" s="20">
        <v>501</v>
      </c>
      <c r="E46" s="26">
        <v>3124</v>
      </c>
      <c r="F46" s="26">
        <v>1673</v>
      </c>
      <c r="G46" s="26">
        <v>375</v>
      </c>
      <c r="H46" s="20">
        <v>282</v>
      </c>
      <c r="I46" s="20">
        <v>143</v>
      </c>
      <c r="J46" s="20">
        <v>70</v>
      </c>
      <c r="K46" s="31">
        <v>70</v>
      </c>
      <c r="L46" s="21">
        <v>945</v>
      </c>
      <c r="M46" s="20">
        <v>489</v>
      </c>
      <c r="N46" s="20">
        <v>456</v>
      </c>
      <c r="O46" s="20">
        <v>3512</v>
      </c>
      <c r="P46" s="26">
        <v>1927</v>
      </c>
      <c r="Q46" s="26">
        <v>373</v>
      </c>
      <c r="R46" s="45">
        <f t="shared" si="10"/>
        <v>286</v>
      </c>
      <c r="S46" s="20">
        <v>148</v>
      </c>
      <c r="T46" s="20">
        <v>59</v>
      </c>
      <c r="U46" s="29">
        <v>79</v>
      </c>
      <c r="V46" s="5">
        <f t="shared" si="15"/>
        <v>0.8465608465608483</v>
      </c>
      <c r="W46" s="6">
        <f t="shared" si="16"/>
        <v>-7.566462167689153</v>
      </c>
      <c r="X46" s="6">
        <f t="shared" si="17"/>
        <v>9.868421052631575</v>
      </c>
      <c r="Y46" s="6">
        <f t="shared" si="17"/>
        <v>-11.047835990888373</v>
      </c>
      <c r="Z46" s="6">
        <f t="shared" si="18"/>
        <v>-13.1811105345096</v>
      </c>
      <c r="AA46" s="6">
        <f t="shared" si="19"/>
        <v>0.5361930294906188</v>
      </c>
      <c r="AB46" s="40">
        <f t="shared" si="20"/>
        <v>-1.3986013986014</v>
      </c>
      <c r="AC46" s="40">
        <f t="shared" si="21"/>
        <v>-3.378378378378372</v>
      </c>
      <c r="AD46" s="40">
        <f t="shared" si="8"/>
        <v>18.64406779661016</v>
      </c>
      <c r="AE46" s="42">
        <f t="shared" si="9"/>
        <v>-11.39240506329115</v>
      </c>
      <c r="AF46" s="4"/>
    </row>
    <row r="47" spans="1:32" ht="15" customHeight="1">
      <c r="A47" s="16" t="s">
        <v>40</v>
      </c>
      <c r="B47" s="19">
        <f t="shared" si="14"/>
        <v>263</v>
      </c>
      <c r="C47" s="20">
        <v>205</v>
      </c>
      <c r="D47" s="20">
        <v>58</v>
      </c>
      <c r="E47" s="26">
        <v>956</v>
      </c>
      <c r="F47" s="26">
        <v>777</v>
      </c>
      <c r="G47" s="26">
        <v>150</v>
      </c>
      <c r="H47" s="20">
        <v>138</v>
      </c>
      <c r="I47" s="20">
        <v>121</v>
      </c>
      <c r="J47" s="20">
        <v>8</v>
      </c>
      <c r="K47" s="31">
        <v>10</v>
      </c>
      <c r="L47" s="21">
        <f t="shared" si="13"/>
        <v>286</v>
      </c>
      <c r="M47" s="20">
        <v>215</v>
      </c>
      <c r="N47" s="20">
        <v>71</v>
      </c>
      <c r="O47" s="20">
        <v>1115</v>
      </c>
      <c r="P47" s="26">
        <v>883</v>
      </c>
      <c r="Q47" s="26">
        <v>159</v>
      </c>
      <c r="R47" s="45">
        <f t="shared" si="10"/>
        <v>143</v>
      </c>
      <c r="S47" s="20">
        <v>123</v>
      </c>
      <c r="T47" s="20">
        <v>10</v>
      </c>
      <c r="U47" s="29">
        <v>10</v>
      </c>
      <c r="V47" s="5">
        <f t="shared" si="15"/>
        <v>-8.04195804195804</v>
      </c>
      <c r="W47" s="6">
        <f t="shared" si="16"/>
        <v>-4.6511627906976685</v>
      </c>
      <c r="X47" s="6">
        <f t="shared" si="17"/>
        <v>-18.30985915492957</v>
      </c>
      <c r="Y47" s="6">
        <f t="shared" si="17"/>
        <v>-14.260089686098652</v>
      </c>
      <c r="Z47" s="6">
        <f t="shared" si="18"/>
        <v>-12.00453001132503</v>
      </c>
      <c r="AA47" s="6">
        <f t="shared" si="19"/>
        <v>-5.660377358490564</v>
      </c>
      <c r="AB47" s="40">
        <f t="shared" si="20"/>
        <v>-3.496503496503493</v>
      </c>
      <c r="AC47" s="40">
        <f t="shared" si="21"/>
        <v>-1.6260162601626007</v>
      </c>
      <c r="AD47" s="40">
        <f t="shared" si="8"/>
        <v>-20</v>
      </c>
      <c r="AE47" s="42">
        <f t="shared" si="9"/>
        <v>0</v>
      </c>
      <c r="AF47" s="4"/>
    </row>
    <row r="48" spans="1:32" ht="15" customHeight="1">
      <c r="A48" s="16" t="s">
        <v>41</v>
      </c>
      <c r="B48" s="19">
        <f t="shared" si="14"/>
        <v>391</v>
      </c>
      <c r="C48" s="20">
        <v>291</v>
      </c>
      <c r="D48" s="20">
        <v>100</v>
      </c>
      <c r="E48" s="26">
        <v>1281</v>
      </c>
      <c r="F48" s="26">
        <v>1028</v>
      </c>
      <c r="G48" s="26">
        <v>219</v>
      </c>
      <c r="H48" s="20">
        <v>201</v>
      </c>
      <c r="I48" s="20">
        <v>149</v>
      </c>
      <c r="J48" s="20">
        <v>36</v>
      </c>
      <c r="K48" s="31">
        <v>17</v>
      </c>
      <c r="L48" s="21">
        <f t="shared" si="13"/>
        <v>390</v>
      </c>
      <c r="M48" s="20">
        <v>298</v>
      </c>
      <c r="N48" s="20">
        <v>92</v>
      </c>
      <c r="O48" s="20">
        <v>1355</v>
      </c>
      <c r="P48" s="26">
        <v>1095</v>
      </c>
      <c r="Q48" s="26">
        <v>245</v>
      </c>
      <c r="R48" s="45">
        <f t="shared" si="10"/>
        <v>226</v>
      </c>
      <c r="S48" s="20">
        <v>154</v>
      </c>
      <c r="T48" s="20">
        <v>41</v>
      </c>
      <c r="U48" s="29">
        <v>31</v>
      </c>
      <c r="V48" s="5">
        <f t="shared" si="15"/>
        <v>0.2564102564102484</v>
      </c>
      <c r="W48" s="6">
        <f t="shared" si="16"/>
        <v>-2.3489932885906057</v>
      </c>
      <c r="X48" s="6">
        <f t="shared" si="17"/>
        <v>8.695652173913032</v>
      </c>
      <c r="Y48" s="6">
        <f t="shared" si="17"/>
        <v>-5.461254612546128</v>
      </c>
      <c r="Z48" s="6">
        <f t="shared" si="18"/>
        <v>-6.118721461187221</v>
      </c>
      <c r="AA48" s="6">
        <f t="shared" si="19"/>
        <v>-10.612244897959187</v>
      </c>
      <c r="AB48" s="40">
        <f t="shared" si="20"/>
        <v>-11.061946902654867</v>
      </c>
      <c r="AC48" s="40">
        <f t="shared" si="21"/>
        <v>-3.2467532467532436</v>
      </c>
      <c r="AD48" s="40">
        <f t="shared" si="8"/>
        <v>-12.195121951219505</v>
      </c>
      <c r="AE48" s="42">
        <f t="shared" si="9"/>
        <v>-45.16129032258065</v>
      </c>
      <c r="AF48" s="4"/>
    </row>
    <row r="49" spans="1:32" ht="15" customHeight="1">
      <c r="A49" s="16" t="s">
        <v>42</v>
      </c>
      <c r="B49" s="19">
        <f>+SUM(C49:D49)</f>
        <v>730</v>
      </c>
      <c r="C49" s="20">
        <v>447</v>
      </c>
      <c r="D49" s="20">
        <v>283</v>
      </c>
      <c r="E49" s="26">
        <v>2379</v>
      </c>
      <c r="F49" s="26">
        <v>1598</v>
      </c>
      <c r="G49" s="26">
        <v>428</v>
      </c>
      <c r="H49" s="20">
        <f t="shared" si="12"/>
        <v>379</v>
      </c>
      <c r="I49" s="20">
        <v>301</v>
      </c>
      <c r="J49" s="20">
        <v>65</v>
      </c>
      <c r="K49" s="31">
        <v>13</v>
      </c>
      <c r="L49" s="21">
        <f>+SUM(M49:N49)</f>
        <v>786</v>
      </c>
      <c r="M49" s="20">
        <v>525</v>
      </c>
      <c r="N49" s="20">
        <v>261</v>
      </c>
      <c r="O49" s="20">
        <v>2750</v>
      </c>
      <c r="P49" s="26">
        <v>1942</v>
      </c>
      <c r="Q49" s="26">
        <v>458</v>
      </c>
      <c r="R49" s="45">
        <v>406</v>
      </c>
      <c r="S49" s="20">
        <v>301</v>
      </c>
      <c r="T49" s="20">
        <v>87</v>
      </c>
      <c r="U49" s="29">
        <v>19</v>
      </c>
      <c r="V49" s="5">
        <f t="shared" si="15"/>
        <v>-7.12468193384224</v>
      </c>
      <c r="W49" s="6">
        <f t="shared" si="16"/>
        <v>-14.857142857142861</v>
      </c>
      <c r="X49" s="6">
        <f t="shared" si="17"/>
        <v>8.42911877394637</v>
      </c>
      <c r="Y49" s="6">
        <f t="shared" si="17"/>
        <v>-13.490909090909085</v>
      </c>
      <c r="Z49" s="6">
        <f t="shared" si="18"/>
        <v>-17.713697219361478</v>
      </c>
      <c r="AA49" s="6">
        <f t="shared" si="19"/>
        <v>-6.550218340611352</v>
      </c>
      <c r="AB49" s="40">
        <f t="shared" si="20"/>
        <v>-6.650246305418719</v>
      </c>
      <c r="AC49" s="40">
        <f t="shared" si="21"/>
        <v>0</v>
      </c>
      <c r="AD49" s="40">
        <f t="shared" si="8"/>
        <v>-25.287356321839084</v>
      </c>
      <c r="AE49" s="42">
        <f t="shared" si="9"/>
        <v>-31.578947368421055</v>
      </c>
      <c r="AF49" s="4"/>
    </row>
    <row r="50" spans="1:32" ht="15" customHeight="1">
      <c r="A50" s="16" t="s">
        <v>43</v>
      </c>
      <c r="B50" s="19">
        <f t="shared" si="14"/>
        <v>433</v>
      </c>
      <c r="C50" s="20">
        <v>286</v>
      </c>
      <c r="D50" s="20">
        <v>147</v>
      </c>
      <c r="E50" s="26">
        <v>1317</v>
      </c>
      <c r="F50" s="26">
        <v>950</v>
      </c>
      <c r="G50" s="26">
        <v>343</v>
      </c>
      <c r="H50" s="20">
        <v>319</v>
      </c>
      <c r="I50" s="20">
        <v>204</v>
      </c>
      <c r="J50" s="20">
        <v>94</v>
      </c>
      <c r="K50" s="31">
        <v>20</v>
      </c>
      <c r="L50" s="21">
        <f>+SUM(M50:N50)</f>
        <v>476</v>
      </c>
      <c r="M50" s="20">
        <v>317</v>
      </c>
      <c r="N50" s="20">
        <v>159</v>
      </c>
      <c r="O50" s="20">
        <v>1615</v>
      </c>
      <c r="P50" s="26">
        <v>1189</v>
      </c>
      <c r="Q50" s="26">
        <v>416</v>
      </c>
      <c r="R50" s="45">
        <f t="shared" si="10"/>
        <v>389</v>
      </c>
      <c r="S50" s="20">
        <v>230</v>
      </c>
      <c r="T50" s="20">
        <v>122</v>
      </c>
      <c r="U50" s="29">
        <v>37</v>
      </c>
      <c r="V50" s="5">
        <f t="shared" si="15"/>
        <v>-9.033613445378151</v>
      </c>
      <c r="W50" s="6">
        <f t="shared" si="16"/>
        <v>-9.779179810725552</v>
      </c>
      <c r="X50" s="6">
        <f t="shared" si="17"/>
        <v>-7.547169811320757</v>
      </c>
      <c r="Y50" s="6">
        <f t="shared" si="17"/>
        <v>-18.45201238390092</v>
      </c>
      <c r="Z50" s="6">
        <f t="shared" si="18"/>
        <v>-20.100925147182508</v>
      </c>
      <c r="AA50" s="6">
        <f t="shared" si="19"/>
        <v>-17.548076923076934</v>
      </c>
      <c r="AB50" s="40">
        <f t="shared" si="20"/>
        <v>-17.994858611825194</v>
      </c>
      <c r="AC50" s="40">
        <f t="shared" si="21"/>
        <v>-11.304347826086953</v>
      </c>
      <c r="AD50" s="40">
        <f t="shared" si="8"/>
        <v>-22.950819672131146</v>
      </c>
      <c r="AE50" s="42">
        <f t="shared" si="9"/>
        <v>-45.945945945945944</v>
      </c>
      <c r="AF50" s="4"/>
    </row>
    <row r="51" spans="1:32" ht="15" customHeight="1">
      <c r="A51" s="16" t="s">
        <v>44</v>
      </c>
      <c r="B51" s="19">
        <f t="shared" si="14"/>
        <v>628</v>
      </c>
      <c r="C51" s="20">
        <v>449</v>
      </c>
      <c r="D51" s="20">
        <v>179</v>
      </c>
      <c r="E51" s="26">
        <v>2064</v>
      </c>
      <c r="F51" s="26">
        <v>1571</v>
      </c>
      <c r="G51" s="26">
        <v>305</v>
      </c>
      <c r="H51" s="20">
        <f t="shared" si="12"/>
        <v>271</v>
      </c>
      <c r="I51" s="20">
        <v>155</v>
      </c>
      <c r="J51" s="20">
        <v>49</v>
      </c>
      <c r="K51" s="31">
        <v>67</v>
      </c>
      <c r="L51" s="21">
        <f>+SUM(M51:N51)</f>
        <v>643</v>
      </c>
      <c r="M51" s="20">
        <v>471</v>
      </c>
      <c r="N51" s="20">
        <v>172</v>
      </c>
      <c r="O51" s="20">
        <v>2315</v>
      </c>
      <c r="P51" s="26">
        <v>1800</v>
      </c>
      <c r="Q51" s="26">
        <v>315</v>
      </c>
      <c r="R51" s="45">
        <f t="shared" si="10"/>
        <v>281</v>
      </c>
      <c r="S51" s="20">
        <v>153</v>
      </c>
      <c r="T51" s="20">
        <v>46</v>
      </c>
      <c r="U51" s="29">
        <v>82</v>
      </c>
      <c r="V51" s="5">
        <f t="shared" si="15"/>
        <v>-2.3328149300155445</v>
      </c>
      <c r="W51" s="6">
        <f t="shared" si="16"/>
        <v>-4.670912951167722</v>
      </c>
      <c r="X51" s="6">
        <f t="shared" si="17"/>
        <v>4.069767441860478</v>
      </c>
      <c r="Y51" s="6">
        <f t="shared" si="17"/>
        <v>-10.842332613390923</v>
      </c>
      <c r="Z51" s="6">
        <f t="shared" si="18"/>
        <v>-12.722222222222229</v>
      </c>
      <c r="AA51" s="6">
        <f t="shared" si="19"/>
        <v>-3.1746031746031775</v>
      </c>
      <c r="AB51" s="40">
        <f t="shared" si="20"/>
        <v>-3.558718861209968</v>
      </c>
      <c r="AC51" s="40">
        <f t="shared" si="21"/>
        <v>1.3071895424836555</v>
      </c>
      <c r="AD51" s="40">
        <f t="shared" si="8"/>
        <v>6.521739130434796</v>
      </c>
      <c r="AE51" s="42">
        <f t="shared" si="9"/>
        <v>-18.292682926829272</v>
      </c>
      <c r="AF51" s="4"/>
    </row>
    <row r="52" spans="1:32" ht="15" customHeight="1">
      <c r="A52" s="16" t="s">
        <v>45</v>
      </c>
      <c r="B52" s="19">
        <f t="shared" si="14"/>
        <v>630</v>
      </c>
      <c r="C52" s="20">
        <v>451</v>
      </c>
      <c r="D52" s="20">
        <v>179</v>
      </c>
      <c r="E52" s="26">
        <v>2122</v>
      </c>
      <c r="F52" s="26">
        <v>1639</v>
      </c>
      <c r="G52" s="26">
        <v>355</v>
      </c>
      <c r="H52" s="20">
        <f t="shared" si="12"/>
        <v>321</v>
      </c>
      <c r="I52" s="20">
        <v>223</v>
      </c>
      <c r="J52" s="20">
        <v>38</v>
      </c>
      <c r="K52" s="31">
        <v>60</v>
      </c>
      <c r="L52" s="21">
        <f>+SUM(M52:N52)</f>
        <v>660</v>
      </c>
      <c r="M52" s="20">
        <v>507</v>
      </c>
      <c r="N52" s="20">
        <v>153</v>
      </c>
      <c r="O52" s="20">
        <v>2412</v>
      </c>
      <c r="P52" s="26">
        <v>1968</v>
      </c>
      <c r="Q52" s="26">
        <v>381</v>
      </c>
      <c r="R52" s="45">
        <v>351</v>
      </c>
      <c r="S52" s="20">
        <v>234</v>
      </c>
      <c r="T52" s="20">
        <v>39</v>
      </c>
      <c r="U52" s="29">
        <v>79</v>
      </c>
      <c r="V52" s="5">
        <f t="shared" si="15"/>
        <v>-4.545454545454547</v>
      </c>
      <c r="W52" s="6">
        <f t="shared" si="16"/>
        <v>-11.045364891518744</v>
      </c>
      <c r="X52" s="6">
        <f t="shared" si="17"/>
        <v>16.993464052287592</v>
      </c>
      <c r="Y52" s="6">
        <f t="shared" si="17"/>
        <v>-12.023217247097833</v>
      </c>
      <c r="Z52" s="6">
        <f t="shared" si="18"/>
        <v>-16.71747967479675</v>
      </c>
      <c r="AA52" s="6">
        <f t="shared" si="19"/>
        <v>-6.824146981627294</v>
      </c>
      <c r="AB52" s="40">
        <f t="shared" si="20"/>
        <v>-8.547008547008545</v>
      </c>
      <c r="AC52" s="40">
        <f t="shared" si="21"/>
        <v>-4.7008547008547055</v>
      </c>
      <c r="AD52" s="40">
        <f t="shared" si="8"/>
        <v>-2.564102564102569</v>
      </c>
      <c r="AE52" s="42">
        <f t="shared" si="9"/>
        <v>-24.0506329113924</v>
      </c>
      <c r="AF52" s="4"/>
    </row>
    <row r="53" spans="1:32" ht="15" customHeight="1" thickBot="1">
      <c r="A53" s="17" t="s">
        <v>46</v>
      </c>
      <c r="B53" s="22">
        <f t="shared" si="14"/>
        <v>230</v>
      </c>
      <c r="C53" s="23">
        <v>189</v>
      </c>
      <c r="D53" s="23">
        <v>41</v>
      </c>
      <c r="E53" s="28">
        <v>715</v>
      </c>
      <c r="F53" s="28">
        <v>621</v>
      </c>
      <c r="G53" s="28">
        <v>253</v>
      </c>
      <c r="H53" s="23">
        <v>244</v>
      </c>
      <c r="I53" s="23">
        <v>226</v>
      </c>
      <c r="J53" s="23">
        <v>8</v>
      </c>
      <c r="K53" s="32">
        <v>9</v>
      </c>
      <c r="L53" s="24">
        <f>+SUM(M53:N53)</f>
        <v>278</v>
      </c>
      <c r="M53" s="23">
        <v>233</v>
      </c>
      <c r="N53" s="23">
        <v>45</v>
      </c>
      <c r="O53" s="23">
        <v>991</v>
      </c>
      <c r="P53" s="28">
        <v>856</v>
      </c>
      <c r="Q53" s="28">
        <v>289</v>
      </c>
      <c r="R53" s="46">
        <v>279</v>
      </c>
      <c r="S53" s="23">
        <v>258</v>
      </c>
      <c r="T53" s="23">
        <v>12</v>
      </c>
      <c r="U53" s="35">
        <v>10</v>
      </c>
      <c r="V53" s="7">
        <f t="shared" si="15"/>
        <v>-17.26618705035972</v>
      </c>
      <c r="W53" s="8">
        <f t="shared" si="16"/>
        <v>-18.88412017167383</v>
      </c>
      <c r="X53" s="8">
        <f t="shared" si="17"/>
        <v>-8.888888888888886</v>
      </c>
      <c r="Y53" s="8">
        <f t="shared" si="17"/>
        <v>-27.850655903128157</v>
      </c>
      <c r="Z53" s="8">
        <f t="shared" si="18"/>
        <v>-27.453271028037392</v>
      </c>
      <c r="AA53" s="8">
        <f t="shared" si="19"/>
        <v>-12.456747404844293</v>
      </c>
      <c r="AB53" s="43">
        <f t="shared" si="20"/>
        <v>-12.54480286738351</v>
      </c>
      <c r="AC53" s="43">
        <f t="shared" si="21"/>
        <v>-12.403100775193792</v>
      </c>
      <c r="AD53" s="43">
        <f t="shared" si="8"/>
        <v>-33.33333333333334</v>
      </c>
      <c r="AE53" s="44">
        <f t="shared" si="9"/>
        <v>-10</v>
      </c>
      <c r="AF53" s="4"/>
    </row>
  </sheetData>
  <mergeCells count="17">
    <mergeCell ref="V2:AE2"/>
    <mergeCell ref="A2:A4"/>
    <mergeCell ref="B3:D3"/>
    <mergeCell ref="V3:X3"/>
    <mergeCell ref="E3:F3"/>
    <mergeCell ref="H3:K3"/>
    <mergeCell ref="O3:P3"/>
    <mergeCell ref="A1:AE1"/>
    <mergeCell ref="B2:K2"/>
    <mergeCell ref="L2:U2"/>
    <mergeCell ref="L3:N3"/>
    <mergeCell ref="G3:G4"/>
    <mergeCell ref="Q3:Q4"/>
    <mergeCell ref="AA3:AA4"/>
    <mergeCell ref="R3:U3"/>
    <mergeCell ref="Y3:Z3"/>
    <mergeCell ref="AB3:AE3"/>
  </mergeCells>
  <printOptions horizontalCentered="1"/>
  <pageMargins left="0" right="0" top="0.3937007874015748" bottom="0.3937007874015748" header="0.5118110236220472" footer="0.5118110236220472"/>
  <pageSetup horizontalDpi="400" verticalDpi="4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高知県統計協会</dc:creator>
  <cp:keywords/>
  <dc:description/>
  <cp:lastModifiedBy>高知県</cp:lastModifiedBy>
  <cp:lastPrinted>2007-05-15T04:29:37Z</cp:lastPrinted>
  <dcterms:created xsi:type="dcterms:W3CDTF">1998-07-23T06:24:32Z</dcterms:created>
  <dcterms:modified xsi:type="dcterms:W3CDTF">2007-07-20T00:30:43Z</dcterms:modified>
  <cp:category/>
  <cp:version/>
  <cp:contentType/>
  <cp:contentStatus/>
</cp:coreProperties>
</file>