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14955" windowHeight="9225" activeTab="0"/>
  </bookViews>
  <sheets>
    <sheet name="増減 　確報" sheetId="1" r:id="rId1"/>
  </sheets>
  <definedNames>
    <definedName name="_xlnm.Print_Area" localSheetId="0">'増減 　確報'!$A$2:$K$46</definedName>
  </definedNames>
  <calcPr fullCalcOnLoad="1"/>
</workbook>
</file>

<file path=xl/sharedStrings.xml><?xml version="1.0" encoding="utf-8"?>
<sst xmlns="http://schemas.openxmlformats.org/spreadsheetml/2006/main" count="58" uniqueCount="51">
  <si>
    <t>市町村名</t>
  </si>
  <si>
    <t>13年事業所数</t>
  </si>
  <si>
    <t>増減</t>
  </si>
  <si>
    <t>増減率</t>
  </si>
  <si>
    <t>室戸市</t>
  </si>
  <si>
    <t>安芸市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</si>
  <si>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</si>
  <si>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</si>
  <si>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</si>
  <si>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</si>
  <si>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</si>
  <si>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</si>
  <si>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</si>
  <si>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高知市</t>
  </si>
  <si>
    <t>南国市</t>
  </si>
  <si>
    <t>土佐市</t>
  </si>
  <si>
    <t>春野町</t>
  </si>
  <si>
    <t>本山町</t>
  </si>
  <si>
    <t>大豊町</t>
  </si>
  <si>
    <t>土佐町</t>
  </si>
  <si>
    <t>大川村</t>
  </si>
  <si>
    <t>佐川町</t>
  </si>
  <si>
    <t>越知町</t>
  </si>
  <si>
    <t>須崎市</t>
  </si>
  <si>
    <t>中土佐町</t>
  </si>
  <si>
    <t>梼原町</t>
  </si>
  <si>
    <t>宿毛市</t>
  </si>
  <si>
    <t>土佐清水市</t>
  </si>
  <si>
    <t>大月町</t>
  </si>
  <si>
    <t>三原村</t>
  </si>
  <si>
    <t>総計</t>
  </si>
  <si>
    <t>コード</t>
  </si>
  <si>
    <t>第３表　　広域市町村圏別事業所数及び従業者数（増減）</t>
  </si>
  <si>
    <t>13年従業者数</t>
  </si>
  <si>
    <t>香南市</t>
  </si>
  <si>
    <t>香美市</t>
  </si>
  <si>
    <t>いの町</t>
  </si>
  <si>
    <t>仁淀川町</t>
  </si>
  <si>
    <t>日高村</t>
  </si>
  <si>
    <t>黒潮町</t>
  </si>
  <si>
    <t>津野町</t>
  </si>
  <si>
    <t>四万十町</t>
  </si>
  <si>
    <t>四万十市</t>
  </si>
  <si>
    <t>18年事業所数</t>
  </si>
  <si>
    <t>18年従業者数</t>
  </si>
  <si>
    <t>安芸広域市町村圏</t>
  </si>
  <si>
    <t>小計</t>
  </si>
  <si>
    <t>物部川流域市町村圏</t>
  </si>
  <si>
    <t>高知・嶺北市町村圏</t>
  </si>
  <si>
    <t>仁淀川流域市町村圏</t>
  </si>
  <si>
    <t>高幡広域市町村圏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</si>
</sst>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[Red]0"/>
    <numFmt numFmtId="179" formatCode="0_);[Red]\(0\)"/>
    <numFmt numFmtId="180" formatCode="0_ ;[Red]\-0\ "/>
    <numFmt numFmtId="181" formatCode="0.0_ ;[Red]\-0.0\ "/>
    <numFmt numFmtId="182" formatCode="#,##0;&quot;△ &quot;#,##0"/>
    <numFmt numFmtId="183" formatCode="0.0;&quot;△ &quot;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7" fontId="0" fillId="0" borderId="0" xfId="0" applyNumberFormat="1" applyAlignment="1">
      <alignment/>
    </xf>
    <xf numFmtId="3" fontId="0" fillId="0" borderId="0" xfId="17" applyNumberFormat="1" applyAlignment="1">
      <alignment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177" fontId="2" fillId="0" borderId="1" xfId="0" applyNumberFormat="1" applyFont="1" applyBorder="1" applyAlignment="1">
      <alignment horizontal="center" shrinkToFit="1"/>
    </xf>
    <xf numFmtId="3" fontId="0" fillId="0" borderId="1" xfId="17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38" fontId="3" fillId="0" borderId="1" xfId="17" applyFont="1" applyBorder="1" applyAlignment="1">
      <alignment horizontal="center" shrinkToFit="1"/>
    </xf>
    <xf numFmtId="38" fontId="0" fillId="0" borderId="1" xfId="17" applyFont="1" applyBorder="1" applyAlignment="1">
      <alignment/>
    </xf>
    <xf numFmtId="38" fontId="0" fillId="0" borderId="3" xfId="17" applyBorder="1" applyAlignment="1">
      <alignment/>
    </xf>
    <xf numFmtId="38" fontId="0" fillId="0" borderId="1" xfId="17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181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6" xfId="17" applyBorder="1" applyAlignment="1">
      <alignment/>
    </xf>
    <xf numFmtId="182" fontId="0" fillId="0" borderId="1" xfId="17" applyNumberFormat="1" applyBorder="1" applyAlignment="1">
      <alignment/>
    </xf>
    <xf numFmtId="182" fontId="0" fillId="0" borderId="5" xfId="17" applyNumberFormat="1" applyBorder="1" applyAlignment="1">
      <alignment/>
    </xf>
    <xf numFmtId="182" fontId="0" fillId="0" borderId="3" xfId="17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5" xfId="17" applyNumberFormat="1" applyBorder="1" applyAlignment="1">
      <alignment/>
    </xf>
    <xf numFmtId="183" fontId="0" fillId="0" borderId="3" xfId="17" applyNumberFormat="1" applyBorder="1" applyAlignment="1">
      <alignment/>
    </xf>
    <xf numFmtId="38" fontId="0" fillId="0" borderId="3" xfId="17" applyFont="1" applyBorder="1" applyAlignment="1">
      <alignment/>
    </xf>
    <xf numFmtId="38" fontId="0" fillId="0" borderId="11" xfId="17" applyFont="1" applyFill="1" applyBorder="1" applyAlignment="1">
      <alignment/>
    </xf>
    <xf numFmtId="182" fontId="0" fillId="0" borderId="10" xfId="17" applyNumberFormat="1" applyBorder="1" applyAlignment="1">
      <alignment/>
    </xf>
    <xf numFmtId="183" fontId="0" fillId="0" borderId="10" xfId="17" applyNumberFormat="1" applyBorder="1" applyAlignment="1">
      <alignment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3" max="3" width="11.125" style="0" customWidth="1"/>
    <col min="4" max="4" width="10.00390625" style="0" customWidth="1"/>
    <col min="5" max="5" width="9.375" style="1" customWidth="1"/>
    <col min="6" max="6" width="7.625" style="4" customWidth="1"/>
    <col min="7" max="7" width="6.75390625" style="29" customWidth="1"/>
    <col min="8" max="8" width="10.00390625" style="0" customWidth="1"/>
    <col min="9" max="9" width="9.50390625" style="4" customWidth="1"/>
    <col min="10" max="10" width="9.375" style="4" customWidth="1"/>
    <col min="11" max="11" width="7.00390625" style="0" customWidth="1"/>
  </cols>
  <sheetData>
    <row r="1" spans="6:11" ht="13.5">
      <c r="F1" s="2"/>
      <c r="G1" s="3"/>
      <c r="J1" s="2"/>
      <c r="K1" s="3"/>
    </row>
    <row r="2" spans="1:11" ht="15.75" customHeight="1">
      <c r="A2" s="5" t="s">
        <v>32</v>
      </c>
      <c r="B2" s="5"/>
      <c r="C2" s="5"/>
      <c r="D2" s="5"/>
      <c r="E2" s="6"/>
      <c r="F2" s="7"/>
      <c r="G2" s="8"/>
      <c r="H2" s="5"/>
      <c r="I2" s="9"/>
      <c r="J2" s="7"/>
      <c r="K2" s="8"/>
    </row>
    <row r="3" spans="1:11" ht="15.75" customHeight="1">
      <c r="A3" s="5"/>
      <c r="B3" s="5"/>
      <c r="C3" s="5"/>
      <c r="D3" s="5"/>
      <c r="E3" s="6"/>
      <c r="F3" s="7"/>
      <c r="G3" s="8"/>
      <c r="H3" s="5"/>
      <c r="I3" s="9"/>
      <c r="J3" s="7"/>
      <c r="K3" s="8"/>
    </row>
    <row r="4" spans="1:11" ht="18" customHeight="1">
      <c r="A4" s="10"/>
      <c r="B4" s="11" t="s">
        <v>31</v>
      </c>
      <c r="C4" s="12" t="s">
        <v>0</v>
      </c>
      <c r="D4" s="13" t="s">
        <v>43</v>
      </c>
      <c r="E4" s="14" t="s">
        <v>1</v>
      </c>
      <c r="F4" s="15" t="s">
        <v>2</v>
      </c>
      <c r="G4" s="16" t="s">
        <v>3</v>
      </c>
      <c r="H4" s="17" t="s">
        <v>44</v>
      </c>
      <c r="I4" s="18" t="s">
        <v>33</v>
      </c>
      <c r="J4" s="15" t="s">
        <v>2</v>
      </c>
      <c r="K4" s="16" t="s">
        <v>3</v>
      </c>
    </row>
    <row r="5" spans="1:11" ht="18" customHeight="1">
      <c r="A5" s="53" t="s">
        <v>45</v>
      </c>
      <c r="B5" s="11">
        <v>202</v>
      </c>
      <c r="C5" s="10" t="s">
        <v>4</v>
      </c>
      <c r="D5" s="21">
        <v>1090</v>
      </c>
      <c r="E5" s="21">
        <v>1221</v>
      </c>
      <c r="F5" s="35">
        <f aca="true" t="shared" si="0" ref="F5:F13">D5-E5</f>
        <v>-131</v>
      </c>
      <c r="G5" s="38">
        <f aca="true" t="shared" si="1" ref="G5:G36">F5/E5*100</f>
        <v>-10.728910728910728</v>
      </c>
      <c r="H5" s="21">
        <v>5624</v>
      </c>
      <c r="I5" s="21">
        <v>6704</v>
      </c>
      <c r="J5" s="35">
        <f aca="true" t="shared" si="2" ref="J5:J13">H5-I5</f>
        <v>-1080</v>
      </c>
      <c r="K5" s="38">
        <f aca="true" t="shared" si="3" ref="K5:K36">J5/I5*100</f>
        <v>-16.10978520286396</v>
      </c>
    </row>
    <row r="6" spans="1:11" ht="18" customHeight="1">
      <c r="A6" s="45"/>
      <c r="B6" s="11">
        <v>203</v>
      </c>
      <c r="C6" s="10" t="s">
        <v>5</v>
      </c>
      <c r="D6" s="21">
        <v>1117</v>
      </c>
      <c r="E6" s="21">
        <v>1227</v>
      </c>
      <c r="F6" s="35">
        <f t="shared" si="0"/>
        <v>-110</v>
      </c>
      <c r="G6" s="38">
        <f t="shared" si="1"/>
        <v>-8.964955175224123</v>
      </c>
      <c r="H6" s="21">
        <v>6782</v>
      </c>
      <c r="I6" s="19">
        <v>8128</v>
      </c>
      <c r="J6" s="35">
        <f t="shared" si="2"/>
        <v>-1346</v>
      </c>
      <c r="K6" s="38">
        <f t="shared" si="3"/>
        <v>-16.56003937007874</v>
      </c>
    </row>
    <row r="7" spans="1:11" ht="18" customHeight="1">
      <c r="A7" s="45"/>
      <c r="B7" s="11">
        <v>301</v>
      </c>
      <c r="C7" s="10" t="s">
        <v>6</v>
      </c>
      <c r="D7" s="21">
        <v>236</v>
      </c>
      <c r="E7" s="21">
        <v>280</v>
      </c>
      <c r="F7" s="35">
        <f t="shared" si="0"/>
        <v>-44</v>
      </c>
      <c r="G7" s="38">
        <f t="shared" si="1"/>
        <v>-15.714285714285714</v>
      </c>
      <c r="H7" s="21">
        <v>772</v>
      </c>
      <c r="I7" s="21">
        <v>1158</v>
      </c>
      <c r="J7" s="35">
        <f t="shared" si="2"/>
        <v>-386</v>
      </c>
      <c r="K7" s="38">
        <f t="shared" si="3"/>
        <v>-33.33333333333333</v>
      </c>
    </row>
    <row r="8" spans="1:11" ht="18" customHeight="1">
      <c r="A8" s="45"/>
      <c r="B8" s="11">
        <v>302</v>
      </c>
      <c r="C8" s="10" t="s">
        <v>7</v>
      </c>
      <c r="D8" s="21">
        <v>254</v>
      </c>
      <c r="E8" s="21">
        <v>268</v>
      </c>
      <c r="F8" s="35">
        <f t="shared" si="0"/>
        <v>-14</v>
      </c>
      <c r="G8" s="38">
        <f t="shared" si="1"/>
        <v>-5.223880597014925</v>
      </c>
      <c r="H8" s="21">
        <v>1342</v>
      </c>
      <c r="I8" s="21">
        <v>1525</v>
      </c>
      <c r="J8" s="35">
        <f t="shared" si="2"/>
        <v>-183</v>
      </c>
      <c r="K8" s="38">
        <f t="shared" si="3"/>
        <v>-12</v>
      </c>
    </row>
    <row r="9" spans="1:11" ht="18" customHeight="1">
      <c r="A9" s="45"/>
      <c r="B9" s="11">
        <v>303</v>
      </c>
      <c r="C9" s="10" t="s">
        <v>8</v>
      </c>
      <c r="D9" s="21">
        <v>206</v>
      </c>
      <c r="E9" s="21">
        <v>246</v>
      </c>
      <c r="F9" s="35">
        <f t="shared" si="0"/>
        <v>-40</v>
      </c>
      <c r="G9" s="38">
        <f t="shared" si="1"/>
        <v>-16.260162601626014</v>
      </c>
      <c r="H9" s="21">
        <v>1242</v>
      </c>
      <c r="I9" s="21">
        <v>1466</v>
      </c>
      <c r="J9" s="35">
        <f t="shared" si="2"/>
        <v>-224</v>
      </c>
      <c r="K9" s="38">
        <f t="shared" si="3"/>
        <v>-15.279672578444748</v>
      </c>
    </row>
    <row r="10" spans="1:11" ht="18" customHeight="1">
      <c r="A10" s="45"/>
      <c r="B10" s="11">
        <v>304</v>
      </c>
      <c r="C10" s="10" t="s">
        <v>9</v>
      </c>
      <c r="D10" s="21">
        <v>177</v>
      </c>
      <c r="E10" s="21">
        <v>209</v>
      </c>
      <c r="F10" s="35">
        <f t="shared" si="0"/>
        <v>-32</v>
      </c>
      <c r="G10" s="38">
        <f t="shared" si="1"/>
        <v>-15.311004784688995</v>
      </c>
      <c r="H10" s="21">
        <v>783</v>
      </c>
      <c r="I10" s="21">
        <v>1041</v>
      </c>
      <c r="J10" s="35">
        <f t="shared" si="2"/>
        <v>-258</v>
      </c>
      <c r="K10" s="38">
        <f t="shared" si="3"/>
        <v>-24.78386167146974</v>
      </c>
    </row>
    <row r="11" spans="1:11" ht="18" customHeight="1">
      <c r="A11" s="45"/>
      <c r="B11" s="11">
        <v>305</v>
      </c>
      <c r="C11" s="10" t="s">
        <v>10</v>
      </c>
      <c r="D11" s="21">
        <v>49</v>
      </c>
      <c r="E11" s="21">
        <v>58</v>
      </c>
      <c r="F11" s="35">
        <f t="shared" si="0"/>
        <v>-9</v>
      </c>
      <c r="G11" s="38">
        <f t="shared" si="1"/>
        <v>-15.517241379310345</v>
      </c>
      <c r="H11" s="21">
        <v>345</v>
      </c>
      <c r="I11" s="21">
        <v>430</v>
      </c>
      <c r="J11" s="35">
        <f t="shared" si="2"/>
        <v>-85</v>
      </c>
      <c r="K11" s="38">
        <f t="shared" si="3"/>
        <v>-19.767441860465116</v>
      </c>
    </row>
    <row r="12" spans="1:11" ht="18" customHeight="1">
      <c r="A12" s="45"/>
      <c r="B12" s="11">
        <v>306</v>
      </c>
      <c r="C12" s="10" t="s">
        <v>11</v>
      </c>
      <c r="D12" s="21">
        <v>69</v>
      </c>
      <c r="E12" s="21">
        <v>81</v>
      </c>
      <c r="F12" s="35">
        <f t="shared" si="0"/>
        <v>-12</v>
      </c>
      <c r="G12" s="38">
        <f t="shared" si="1"/>
        <v>-14.814814814814813</v>
      </c>
      <c r="H12" s="21">
        <v>536</v>
      </c>
      <c r="I12" s="21">
        <v>610</v>
      </c>
      <c r="J12" s="35">
        <f t="shared" si="2"/>
        <v>-74</v>
      </c>
      <c r="K12" s="38">
        <f t="shared" si="3"/>
        <v>-12.131147540983607</v>
      </c>
    </row>
    <row r="13" spans="1:11" ht="18" customHeight="1">
      <c r="A13" s="45"/>
      <c r="B13" s="11">
        <v>307</v>
      </c>
      <c r="C13" s="10" t="s">
        <v>12</v>
      </c>
      <c r="D13" s="21">
        <v>181</v>
      </c>
      <c r="E13" s="21">
        <v>203</v>
      </c>
      <c r="F13" s="35">
        <f t="shared" si="0"/>
        <v>-22</v>
      </c>
      <c r="G13" s="38">
        <f t="shared" si="1"/>
        <v>-10.83743842364532</v>
      </c>
      <c r="H13" s="21">
        <v>1625</v>
      </c>
      <c r="I13" s="21">
        <v>1666</v>
      </c>
      <c r="J13" s="35">
        <f t="shared" si="2"/>
        <v>-41</v>
      </c>
      <c r="K13" s="38">
        <f t="shared" si="3"/>
        <v>-2.460984393757503</v>
      </c>
    </row>
    <row r="14" spans="1:11" ht="18" customHeight="1" thickBot="1">
      <c r="A14" s="22"/>
      <c r="B14" s="22" t="s">
        <v>46</v>
      </c>
      <c r="C14" s="23"/>
      <c r="D14" s="24">
        <f>SUM(D5:D13)</f>
        <v>3379</v>
      </c>
      <c r="E14" s="24">
        <f>SUM(E5:E13)</f>
        <v>3793</v>
      </c>
      <c r="F14" s="36">
        <f>SUM(F5:F13)</f>
        <v>-414</v>
      </c>
      <c r="G14" s="39">
        <f t="shared" si="1"/>
        <v>-10.914843132085421</v>
      </c>
      <c r="H14" s="24">
        <f>SUM(H5:H13)</f>
        <v>19051</v>
      </c>
      <c r="I14" s="24">
        <f>SUM(I5:I13)</f>
        <v>22728</v>
      </c>
      <c r="J14" s="36">
        <f>SUM(J5:J13)</f>
        <v>-3677</v>
      </c>
      <c r="K14" s="39">
        <f t="shared" si="3"/>
        <v>-16.17828229496656</v>
      </c>
    </row>
    <row r="15" spans="1:11" ht="18" customHeight="1">
      <c r="A15" s="54" t="s">
        <v>47</v>
      </c>
      <c r="B15" s="11">
        <v>204</v>
      </c>
      <c r="C15" s="10" t="s">
        <v>14</v>
      </c>
      <c r="D15" s="20">
        <v>2186</v>
      </c>
      <c r="E15" s="20">
        <v>2299</v>
      </c>
      <c r="F15" s="35">
        <f aca="true" t="shared" si="4" ref="F15:F26">D15-E15</f>
        <v>-113</v>
      </c>
      <c r="G15" s="38">
        <f t="shared" si="1"/>
        <v>-4.9151805132666375</v>
      </c>
      <c r="H15" s="20">
        <v>23361</v>
      </c>
      <c r="I15" s="20">
        <v>22431</v>
      </c>
      <c r="J15" s="35">
        <f aca="true" t="shared" si="5" ref="J15:J27">H15-I15</f>
        <v>930</v>
      </c>
      <c r="K15" s="38">
        <f t="shared" si="3"/>
        <v>4.146047880165842</v>
      </c>
    </row>
    <row r="16" spans="1:11" ht="18" customHeight="1">
      <c r="A16" s="55"/>
      <c r="B16" s="11">
        <v>211</v>
      </c>
      <c r="C16" s="10" t="s">
        <v>34</v>
      </c>
      <c r="D16" s="21">
        <v>1320</v>
      </c>
      <c r="E16" s="21">
        <v>1413</v>
      </c>
      <c r="F16" s="35">
        <f t="shared" si="4"/>
        <v>-93</v>
      </c>
      <c r="G16" s="38">
        <f t="shared" si="1"/>
        <v>-6.581740976645436</v>
      </c>
      <c r="H16" s="21">
        <v>10573</v>
      </c>
      <c r="I16" s="21">
        <v>10602</v>
      </c>
      <c r="J16" s="35">
        <f t="shared" si="5"/>
        <v>-29</v>
      </c>
      <c r="K16" s="38">
        <f t="shared" si="3"/>
        <v>-0.2735332956046029</v>
      </c>
    </row>
    <row r="17" spans="1:11" ht="18" customHeight="1">
      <c r="A17" s="55"/>
      <c r="B17" s="11">
        <v>212</v>
      </c>
      <c r="C17" s="10" t="s">
        <v>35</v>
      </c>
      <c r="D17" s="21">
        <v>1477</v>
      </c>
      <c r="E17" s="21">
        <v>1424</v>
      </c>
      <c r="F17" s="35">
        <f t="shared" si="4"/>
        <v>53</v>
      </c>
      <c r="G17" s="38">
        <f t="shared" si="1"/>
        <v>3.721910112359551</v>
      </c>
      <c r="H17" s="21">
        <v>9776</v>
      </c>
      <c r="I17" s="21">
        <v>9792</v>
      </c>
      <c r="J17" s="35">
        <f t="shared" si="5"/>
        <v>-16</v>
      </c>
      <c r="K17" s="38">
        <f t="shared" si="3"/>
        <v>-0.16339869281045752</v>
      </c>
    </row>
    <row r="18" spans="1:11" ht="18" customHeight="1" thickBot="1">
      <c r="A18" s="56"/>
      <c r="B18" s="22" t="s">
        <v>46</v>
      </c>
      <c r="C18" s="23"/>
      <c r="D18" s="28">
        <f>SUM(D15:D17)</f>
        <v>4983</v>
      </c>
      <c r="E18" s="28">
        <f>SUM(E15:E17)</f>
        <v>5136</v>
      </c>
      <c r="F18" s="36">
        <f t="shared" si="4"/>
        <v>-153</v>
      </c>
      <c r="G18" s="39">
        <f t="shared" si="1"/>
        <v>-2.9789719626168223</v>
      </c>
      <c r="H18" s="24">
        <f>SUM(H15:H17)</f>
        <v>43710</v>
      </c>
      <c r="I18" s="28">
        <f>SUM(I15:I17)</f>
        <v>42825</v>
      </c>
      <c r="J18" s="36">
        <f t="shared" si="5"/>
        <v>885</v>
      </c>
      <c r="K18" s="39">
        <f t="shared" si="3"/>
        <v>2.0665499124343256</v>
      </c>
    </row>
    <row r="19" spans="1:11" ht="18" customHeight="1">
      <c r="A19" s="57" t="s">
        <v>48</v>
      </c>
      <c r="B19" s="25">
        <v>201</v>
      </c>
      <c r="C19" s="26" t="s">
        <v>13</v>
      </c>
      <c r="D19" s="42">
        <v>17698</v>
      </c>
      <c r="E19" s="20">
        <v>20053</v>
      </c>
      <c r="F19" s="37">
        <f t="shared" si="4"/>
        <v>-2355</v>
      </c>
      <c r="G19" s="40">
        <f t="shared" si="1"/>
        <v>-11.74387872138832</v>
      </c>
      <c r="H19" s="41">
        <v>156877</v>
      </c>
      <c r="I19" s="20">
        <v>171287</v>
      </c>
      <c r="J19" s="37">
        <f t="shared" si="5"/>
        <v>-14410</v>
      </c>
      <c r="K19" s="40">
        <f t="shared" si="3"/>
        <v>-8.412780888216853</v>
      </c>
    </row>
    <row r="20" spans="1:11" ht="18" customHeight="1">
      <c r="A20" s="58"/>
      <c r="B20" s="25">
        <v>341</v>
      </c>
      <c r="C20" s="26" t="s">
        <v>17</v>
      </c>
      <c r="D20" s="20">
        <v>243</v>
      </c>
      <c r="E20" s="21">
        <v>275</v>
      </c>
      <c r="F20" s="35">
        <f t="shared" si="4"/>
        <v>-32</v>
      </c>
      <c r="G20" s="38">
        <f t="shared" si="1"/>
        <v>-11.636363636363637</v>
      </c>
      <c r="H20" s="20">
        <v>1468</v>
      </c>
      <c r="I20" s="21">
        <v>1714</v>
      </c>
      <c r="J20" s="35">
        <f t="shared" si="5"/>
        <v>-246</v>
      </c>
      <c r="K20" s="38">
        <f t="shared" si="3"/>
        <v>-14.352392065344224</v>
      </c>
    </row>
    <row r="21" spans="1:11" ht="18" customHeight="1">
      <c r="A21" s="58"/>
      <c r="B21" s="11">
        <v>344</v>
      </c>
      <c r="C21" s="10" t="s">
        <v>18</v>
      </c>
      <c r="D21" s="21">
        <v>294</v>
      </c>
      <c r="E21" s="21">
        <v>348</v>
      </c>
      <c r="F21" s="35">
        <f t="shared" si="4"/>
        <v>-54</v>
      </c>
      <c r="G21" s="38">
        <f t="shared" si="1"/>
        <v>-15.517241379310345</v>
      </c>
      <c r="H21" s="21">
        <v>1783</v>
      </c>
      <c r="I21" s="21">
        <v>2121</v>
      </c>
      <c r="J21" s="35">
        <f t="shared" si="5"/>
        <v>-338</v>
      </c>
      <c r="K21" s="38">
        <f t="shared" si="3"/>
        <v>-15.935879302215936</v>
      </c>
    </row>
    <row r="22" spans="1:11" ht="18" customHeight="1">
      <c r="A22" s="58"/>
      <c r="B22" s="11">
        <v>363</v>
      </c>
      <c r="C22" s="10" t="s">
        <v>19</v>
      </c>
      <c r="D22" s="21">
        <v>265</v>
      </c>
      <c r="E22" s="21">
        <v>290</v>
      </c>
      <c r="F22" s="35">
        <f t="shared" si="4"/>
        <v>-25</v>
      </c>
      <c r="G22" s="38">
        <f t="shared" si="1"/>
        <v>-8.620689655172415</v>
      </c>
      <c r="H22" s="21">
        <v>1684</v>
      </c>
      <c r="I22" s="21">
        <v>1949</v>
      </c>
      <c r="J22" s="35">
        <f t="shared" si="5"/>
        <v>-265</v>
      </c>
      <c r="K22" s="38">
        <f t="shared" si="3"/>
        <v>-13.596716264751155</v>
      </c>
    </row>
    <row r="23" spans="1:11" ht="18" customHeight="1">
      <c r="A23" s="58"/>
      <c r="B23" s="11">
        <v>364</v>
      </c>
      <c r="C23" s="10" t="s">
        <v>20</v>
      </c>
      <c r="D23" s="21">
        <v>32</v>
      </c>
      <c r="E23" s="21">
        <v>38</v>
      </c>
      <c r="F23" s="35">
        <f t="shared" si="4"/>
        <v>-6</v>
      </c>
      <c r="G23" s="38">
        <f t="shared" si="1"/>
        <v>-15.789473684210526</v>
      </c>
      <c r="H23" s="21">
        <v>215</v>
      </c>
      <c r="I23" s="21">
        <v>254</v>
      </c>
      <c r="J23" s="35">
        <f t="shared" si="5"/>
        <v>-39</v>
      </c>
      <c r="K23" s="38">
        <f t="shared" si="3"/>
        <v>-15.354330708661418</v>
      </c>
    </row>
    <row r="24" spans="1:11" ht="18" customHeight="1">
      <c r="A24" s="58"/>
      <c r="B24" s="11">
        <v>383</v>
      </c>
      <c r="C24" s="10" t="s">
        <v>16</v>
      </c>
      <c r="D24" s="21">
        <v>342</v>
      </c>
      <c r="E24" s="21">
        <v>394</v>
      </c>
      <c r="F24" s="35">
        <f t="shared" si="4"/>
        <v>-52</v>
      </c>
      <c r="G24" s="38">
        <f t="shared" si="1"/>
        <v>-13.19796954314721</v>
      </c>
      <c r="H24" s="21">
        <v>3313</v>
      </c>
      <c r="I24" s="21">
        <v>3486</v>
      </c>
      <c r="J24" s="35">
        <f t="shared" si="5"/>
        <v>-173</v>
      </c>
      <c r="K24" s="38">
        <f t="shared" si="3"/>
        <v>-4.962707974756167</v>
      </c>
    </row>
    <row r="25" spans="1:11" ht="18" customHeight="1" thickBot="1">
      <c r="A25" s="59"/>
      <c r="B25" s="22" t="s">
        <v>46</v>
      </c>
      <c r="C25" s="23"/>
      <c r="D25" s="24">
        <f>SUM(D19:D24)</f>
        <v>18874</v>
      </c>
      <c r="E25" s="24">
        <f>SUM(E19:E24)</f>
        <v>21398</v>
      </c>
      <c r="F25" s="36">
        <f t="shared" si="4"/>
        <v>-2524</v>
      </c>
      <c r="G25" s="39">
        <f t="shared" si="1"/>
        <v>-11.795494906065986</v>
      </c>
      <c r="H25" s="24">
        <f>SUM(H19:H24)</f>
        <v>165340</v>
      </c>
      <c r="I25" s="24">
        <f>SUM(I19:I24)</f>
        <v>180811</v>
      </c>
      <c r="J25" s="36">
        <f t="shared" si="5"/>
        <v>-15471</v>
      </c>
      <c r="K25" s="39">
        <f t="shared" si="3"/>
        <v>-8.556448446167545</v>
      </c>
    </row>
    <row r="26" spans="1:11" ht="18" customHeight="1">
      <c r="A26" s="60" t="s">
        <v>49</v>
      </c>
      <c r="B26" s="25">
        <v>205</v>
      </c>
      <c r="C26" s="26" t="s">
        <v>15</v>
      </c>
      <c r="D26" s="20">
        <v>1319</v>
      </c>
      <c r="E26" s="34">
        <v>1473</v>
      </c>
      <c r="F26" s="37">
        <f t="shared" si="4"/>
        <v>-154</v>
      </c>
      <c r="G26" s="40">
        <f t="shared" si="1"/>
        <v>-10.454854039375425</v>
      </c>
      <c r="H26" s="20">
        <v>9400</v>
      </c>
      <c r="I26" s="20">
        <v>9967</v>
      </c>
      <c r="J26" s="37">
        <f t="shared" si="5"/>
        <v>-567</v>
      </c>
      <c r="K26" s="40">
        <f t="shared" si="3"/>
        <v>-5.688772950737434</v>
      </c>
    </row>
    <row r="27" spans="1:11" ht="18" customHeight="1">
      <c r="A27" s="61"/>
      <c r="B27" s="11">
        <v>386</v>
      </c>
      <c r="C27" s="10" t="s">
        <v>36</v>
      </c>
      <c r="D27" s="21">
        <v>1178</v>
      </c>
      <c r="E27" s="27">
        <v>1276</v>
      </c>
      <c r="F27" s="37">
        <f aca="true" t="shared" si="6" ref="F27:F46">D27-E27</f>
        <v>-98</v>
      </c>
      <c r="G27" s="38">
        <f t="shared" si="1"/>
        <v>-7.6802507836990594</v>
      </c>
      <c r="H27" s="19">
        <v>8637</v>
      </c>
      <c r="I27" s="21">
        <v>9652</v>
      </c>
      <c r="J27" s="35">
        <f t="shared" si="5"/>
        <v>-1015</v>
      </c>
      <c r="K27" s="38">
        <f t="shared" si="3"/>
        <v>-10.5159552424368</v>
      </c>
    </row>
    <row r="28" spans="1:11" ht="18" customHeight="1">
      <c r="A28" s="61"/>
      <c r="B28" s="11">
        <v>387</v>
      </c>
      <c r="C28" s="10" t="s">
        <v>37</v>
      </c>
      <c r="D28" s="21">
        <v>448</v>
      </c>
      <c r="E28" s="20">
        <v>486</v>
      </c>
      <c r="F28" s="37">
        <f t="shared" si="6"/>
        <v>-38</v>
      </c>
      <c r="G28" s="40">
        <f t="shared" si="1"/>
        <v>-7.818930041152264</v>
      </c>
      <c r="H28" s="21">
        <v>2666</v>
      </c>
      <c r="I28" s="20">
        <v>3085</v>
      </c>
      <c r="J28" s="37">
        <f aca="true" t="shared" si="7" ref="J28:J45">H28-I28</f>
        <v>-419</v>
      </c>
      <c r="K28" s="40">
        <f t="shared" si="3"/>
        <v>-13.581847649918963</v>
      </c>
    </row>
    <row r="29" spans="1:11" ht="18" customHeight="1">
      <c r="A29" s="61"/>
      <c r="B29" s="11">
        <v>402</v>
      </c>
      <c r="C29" s="10" t="s">
        <v>21</v>
      </c>
      <c r="D29" s="21">
        <v>591</v>
      </c>
      <c r="E29" s="21">
        <v>655</v>
      </c>
      <c r="F29" s="35">
        <f t="shared" si="6"/>
        <v>-64</v>
      </c>
      <c r="G29" s="38">
        <f t="shared" si="1"/>
        <v>-9.770992366412214</v>
      </c>
      <c r="H29" s="21">
        <v>4460</v>
      </c>
      <c r="I29" s="21">
        <v>4513</v>
      </c>
      <c r="J29" s="35">
        <f t="shared" si="7"/>
        <v>-53</v>
      </c>
      <c r="K29" s="38">
        <f t="shared" si="3"/>
        <v>-1.1743851096831377</v>
      </c>
    </row>
    <row r="30" spans="1:11" ht="18" customHeight="1">
      <c r="A30" s="61"/>
      <c r="B30" s="11">
        <v>403</v>
      </c>
      <c r="C30" s="10" t="s">
        <v>22</v>
      </c>
      <c r="D30" s="21">
        <v>381</v>
      </c>
      <c r="E30" s="21">
        <v>452</v>
      </c>
      <c r="F30" s="35">
        <f t="shared" si="6"/>
        <v>-71</v>
      </c>
      <c r="G30" s="38">
        <f t="shared" si="1"/>
        <v>-15.70796460176991</v>
      </c>
      <c r="H30" s="21">
        <v>2328</v>
      </c>
      <c r="I30" s="21">
        <v>2754</v>
      </c>
      <c r="J30" s="35">
        <f t="shared" si="7"/>
        <v>-426</v>
      </c>
      <c r="K30" s="38">
        <f t="shared" si="3"/>
        <v>-15.468409586056644</v>
      </c>
    </row>
    <row r="31" spans="1:11" ht="18" customHeight="1">
      <c r="A31" s="61"/>
      <c r="B31" s="30">
        <v>410</v>
      </c>
      <c r="C31" s="31" t="s">
        <v>38</v>
      </c>
      <c r="D31" s="32">
        <v>244</v>
      </c>
      <c r="E31" s="21">
        <v>266</v>
      </c>
      <c r="F31" s="35">
        <f t="shared" si="6"/>
        <v>-22</v>
      </c>
      <c r="G31" s="38">
        <f t="shared" si="1"/>
        <v>-8.270676691729323</v>
      </c>
      <c r="H31" s="21">
        <v>1894</v>
      </c>
      <c r="I31" s="21">
        <v>2140</v>
      </c>
      <c r="J31" s="35">
        <f t="shared" si="7"/>
        <v>-246</v>
      </c>
      <c r="K31" s="38">
        <f t="shared" si="3"/>
        <v>-11.495327102803738</v>
      </c>
    </row>
    <row r="32" spans="1:11" ht="18" customHeight="1" thickBot="1">
      <c r="A32" s="62"/>
      <c r="B32" s="23" t="s">
        <v>46</v>
      </c>
      <c r="C32" s="23"/>
      <c r="D32" s="24">
        <f>SUM(D26:D31)</f>
        <v>4161</v>
      </c>
      <c r="E32" s="24">
        <f>SUM(E26:E31)</f>
        <v>4608</v>
      </c>
      <c r="F32" s="36">
        <f t="shared" si="6"/>
        <v>-447</v>
      </c>
      <c r="G32" s="39">
        <f t="shared" si="1"/>
        <v>-9.700520833333332</v>
      </c>
      <c r="H32" s="24">
        <f>SUM(H26:H31)</f>
        <v>29385</v>
      </c>
      <c r="I32" s="24">
        <f>SUM(I26:I31)</f>
        <v>32111</v>
      </c>
      <c r="J32" s="36">
        <f t="shared" si="7"/>
        <v>-2726</v>
      </c>
      <c r="K32" s="39">
        <f t="shared" si="3"/>
        <v>-8.48930273115132</v>
      </c>
    </row>
    <row r="33" spans="1:11" ht="18" customHeight="1">
      <c r="A33" s="50" t="s">
        <v>50</v>
      </c>
      <c r="B33" s="25">
        <v>206</v>
      </c>
      <c r="C33" s="26" t="s">
        <v>23</v>
      </c>
      <c r="D33" s="20">
        <v>1439</v>
      </c>
      <c r="E33" s="33">
        <v>1651</v>
      </c>
      <c r="F33" s="37">
        <f t="shared" si="6"/>
        <v>-212</v>
      </c>
      <c r="G33" s="40">
        <f t="shared" si="1"/>
        <v>-12.840702604482132</v>
      </c>
      <c r="H33" s="20">
        <v>10093</v>
      </c>
      <c r="I33" s="33">
        <v>11919</v>
      </c>
      <c r="J33" s="37">
        <f t="shared" si="7"/>
        <v>-1826</v>
      </c>
      <c r="K33" s="40">
        <f t="shared" si="3"/>
        <v>-15.32007718768353</v>
      </c>
    </row>
    <row r="34" spans="1:11" ht="18" customHeight="1">
      <c r="A34" s="51"/>
      <c r="B34" s="25">
        <v>401</v>
      </c>
      <c r="C34" s="26" t="s">
        <v>24</v>
      </c>
      <c r="D34" s="20">
        <v>489</v>
      </c>
      <c r="E34" s="20">
        <v>553</v>
      </c>
      <c r="F34" s="37">
        <f t="shared" si="6"/>
        <v>-64</v>
      </c>
      <c r="G34" s="40">
        <f t="shared" si="1"/>
        <v>-11.573236889692586</v>
      </c>
      <c r="H34" s="20">
        <v>2647</v>
      </c>
      <c r="I34" s="20">
        <v>2811</v>
      </c>
      <c r="J34" s="37">
        <f t="shared" si="7"/>
        <v>-164</v>
      </c>
      <c r="K34" s="40">
        <f t="shared" si="3"/>
        <v>-5.834222696549271</v>
      </c>
    </row>
    <row r="35" spans="1:11" ht="18" customHeight="1">
      <c r="A35" s="51"/>
      <c r="B35" s="11">
        <v>405</v>
      </c>
      <c r="C35" s="10" t="s">
        <v>25</v>
      </c>
      <c r="D35" s="21">
        <v>273</v>
      </c>
      <c r="E35" s="21">
        <v>289</v>
      </c>
      <c r="F35" s="35">
        <f t="shared" si="6"/>
        <v>-16</v>
      </c>
      <c r="G35" s="38">
        <f t="shared" si="1"/>
        <v>-5.536332179930796</v>
      </c>
      <c r="H35" s="21">
        <v>1573</v>
      </c>
      <c r="I35" s="21">
        <v>1907</v>
      </c>
      <c r="J35" s="35">
        <f t="shared" si="7"/>
        <v>-334</v>
      </c>
      <c r="K35" s="38">
        <f t="shared" si="3"/>
        <v>-17.51442055584688</v>
      </c>
    </row>
    <row r="36" spans="1:11" ht="18" customHeight="1">
      <c r="A36" s="51"/>
      <c r="B36" s="11">
        <v>411</v>
      </c>
      <c r="C36" s="10" t="s">
        <v>40</v>
      </c>
      <c r="D36" s="21">
        <v>366</v>
      </c>
      <c r="E36" s="21">
        <v>416</v>
      </c>
      <c r="F36" s="35">
        <f t="shared" si="6"/>
        <v>-50</v>
      </c>
      <c r="G36" s="38">
        <f t="shared" si="1"/>
        <v>-12.01923076923077</v>
      </c>
      <c r="H36" s="21">
        <v>1980</v>
      </c>
      <c r="I36" s="21">
        <v>2324</v>
      </c>
      <c r="J36" s="35">
        <f t="shared" si="7"/>
        <v>-344</v>
      </c>
      <c r="K36" s="38">
        <f t="shared" si="3"/>
        <v>-14.802065404475043</v>
      </c>
    </row>
    <row r="37" spans="1:11" ht="18" customHeight="1">
      <c r="A37" s="51"/>
      <c r="B37" s="11">
        <v>412</v>
      </c>
      <c r="C37" s="10" t="s">
        <v>41</v>
      </c>
      <c r="D37" s="21">
        <v>1225</v>
      </c>
      <c r="E37" s="21">
        <v>1337</v>
      </c>
      <c r="F37" s="35">
        <f t="shared" si="6"/>
        <v>-112</v>
      </c>
      <c r="G37" s="38">
        <f aca="true" t="shared" si="8" ref="G37:G46">F37/E37*100</f>
        <v>-8.37696335078534</v>
      </c>
      <c r="H37" s="21">
        <v>7442</v>
      </c>
      <c r="I37" s="21">
        <v>8077</v>
      </c>
      <c r="J37" s="35">
        <f t="shared" si="7"/>
        <v>-635</v>
      </c>
      <c r="K37" s="38">
        <f aca="true" t="shared" si="9" ref="K37:K46">J37/I37*100</f>
        <v>-7.861829887334407</v>
      </c>
    </row>
    <row r="38" spans="1:11" ht="18" customHeight="1" thickBot="1">
      <c r="A38" s="52"/>
      <c r="B38" s="22" t="s">
        <v>46</v>
      </c>
      <c r="C38" s="23"/>
      <c r="D38" s="24">
        <f>SUM(D33:D37)</f>
        <v>3792</v>
      </c>
      <c r="E38" s="24">
        <f>SUM(E33:E37)</f>
        <v>4246</v>
      </c>
      <c r="F38" s="36">
        <f t="shared" si="6"/>
        <v>-454</v>
      </c>
      <c r="G38" s="39">
        <f t="shared" si="8"/>
        <v>-10.692416391898258</v>
      </c>
      <c r="H38" s="24">
        <f>SUM(H33:H37)</f>
        <v>23735</v>
      </c>
      <c r="I38" s="24">
        <f>SUM(I33:I37)</f>
        <v>27038</v>
      </c>
      <c r="J38" s="36">
        <f t="shared" si="7"/>
        <v>-3303</v>
      </c>
      <c r="K38" s="39">
        <f t="shared" si="9"/>
        <v>-12.216140247059695</v>
      </c>
    </row>
    <row r="39" spans="1:11" ht="18" customHeight="1">
      <c r="A39" s="45"/>
      <c r="B39" s="11">
        <v>208</v>
      </c>
      <c r="C39" s="10" t="s">
        <v>26</v>
      </c>
      <c r="D39" s="21">
        <v>1640</v>
      </c>
      <c r="E39" s="20">
        <v>1824</v>
      </c>
      <c r="F39" s="37">
        <f t="shared" si="6"/>
        <v>-184</v>
      </c>
      <c r="G39" s="40">
        <f t="shared" si="8"/>
        <v>-10.087719298245613</v>
      </c>
      <c r="H39" s="21">
        <v>9896</v>
      </c>
      <c r="I39" s="20">
        <v>11169</v>
      </c>
      <c r="J39" s="37">
        <f t="shared" si="7"/>
        <v>-1273</v>
      </c>
      <c r="K39" s="40">
        <f t="shared" si="9"/>
        <v>-11.39761840809383</v>
      </c>
    </row>
    <row r="40" spans="1:11" ht="18" customHeight="1">
      <c r="A40" s="45"/>
      <c r="B40" s="30">
        <v>209</v>
      </c>
      <c r="C40" s="31" t="s">
        <v>27</v>
      </c>
      <c r="D40" s="32">
        <v>1188</v>
      </c>
      <c r="E40" s="32">
        <v>1360</v>
      </c>
      <c r="F40" s="43">
        <f t="shared" si="6"/>
        <v>-172</v>
      </c>
      <c r="G40" s="44">
        <f t="shared" si="8"/>
        <v>-12.647058823529411</v>
      </c>
      <c r="H40" s="32">
        <v>6172</v>
      </c>
      <c r="I40" s="32">
        <v>6819</v>
      </c>
      <c r="J40" s="43">
        <f t="shared" si="7"/>
        <v>-647</v>
      </c>
      <c r="K40" s="44">
        <f t="shared" si="9"/>
        <v>-9.488194749963338</v>
      </c>
    </row>
    <row r="41" spans="1:11" ht="18" customHeight="1">
      <c r="A41" s="45"/>
      <c r="B41" s="12">
        <v>210</v>
      </c>
      <c r="C41" s="10" t="s">
        <v>42</v>
      </c>
      <c r="D41" s="21">
        <v>2766</v>
      </c>
      <c r="E41" s="21">
        <v>2688</v>
      </c>
      <c r="F41" s="35">
        <f>D41-E41</f>
        <v>78</v>
      </c>
      <c r="G41" s="38">
        <f>F41/E41*100</f>
        <v>2.9017857142857144</v>
      </c>
      <c r="H41" s="19">
        <v>17268</v>
      </c>
      <c r="I41" s="21">
        <v>17769</v>
      </c>
      <c r="J41" s="35">
        <f>H41-I41</f>
        <v>-501</v>
      </c>
      <c r="K41" s="38">
        <f>J41/I41*100</f>
        <v>-2.8195171365861893</v>
      </c>
    </row>
    <row r="42" spans="1:11" ht="18" customHeight="1">
      <c r="A42" s="45"/>
      <c r="B42" s="11">
        <v>424</v>
      </c>
      <c r="C42" s="10" t="s">
        <v>28</v>
      </c>
      <c r="D42" s="21">
        <v>362</v>
      </c>
      <c r="E42" s="21">
        <v>383</v>
      </c>
      <c r="F42" s="35">
        <f t="shared" si="6"/>
        <v>-21</v>
      </c>
      <c r="G42" s="38">
        <f t="shared" si="8"/>
        <v>-5.483028720626632</v>
      </c>
      <c r="H42" s="21">
        <v>1683</v>
      </c>
      <c r="I42" s="21">
        <v>1918</v>
      </c>
      <c r="J42" s="35">
        <f t="shared" si="7"/>
        <v>-235</v>
      </c>
      <c r="K42" s="38">
        <f t="shared" si="9"/>
        <v>-12.252346193952034</v>
      </c>
    </row>
    <row r="43" spans="1:11" ht="18" customHeight="1">
      <c r="A43" s="45"/>
      <c r="B43" s="11">
        <v>427</v>
      </c>
      <c r="C43" s="10" t="s">
        <v>29</v>
      </c>
      <c r="D43" s="21">
        <v>121</v>
      </c>
      <c r="E43" s="21">
        <v>136</v>
      </c>
      <c r="F43" s="35">
        <f t="shared" si="6"/>
        <v>-15</v>
      </c>
      <c r="G43" s="38">
        <f t="shared" si="8"/>
        <v>-11.029411764705882</v>
      </c>
      <c r="H43" s="21">
        <v>549</v>
      </c>
      <c r="I43" s="21">
        <v>640</v>
      </c>
      <c r="J43" s="35">
        <f t="shared" si="7"/>
        <v>-91</v>
      </c>
      <c r="K43" s="38">
        <f t="shared" si="9"/>
        <v>-14.21875</v>
      </c>
    </row>
    <row r="44" spans="1:11" ht="18" customHeight="1">
      <c r="A44" s="45"/>
      <c r="B44" s="11">
        <v>428</v>
      </c>
      <c r="C44" s="10" t="s">
        <v>39</v>
      </c>
      <c r="D44" s="21">
        <v>716</v>
      </c>
      <c r="E44" s="21">
        <v>781</v>
      </c>
      <c r="F44" s="35">
        <f t="shared" si="6"/>
        <v>-65</v>
      </c>
      <c r="G44" s="38">
        <f t="shared" si="8"/>
        <v>-8.322663252240718</v>
      </c>
      <c r="H44" s="21">
        <v>3338</v>
      </c>
      <c r="I44" s="21">
        <v>3933</v>
      </c>
      <c r="J44" s="35">
        <f t="shared" si="7"/>
        <v>-595</v>
      </c>
      <c r="K44" s="38">
        <f t="shared" si="9"/>
        <v>-15.128400711924739</v>
      </c>
    </row>
    <row r="45" spans="1:11" ht="18" customHeight="1" thickBot="1">
      <c r="A45" s="46"/>
      <c r="B45" s="22" t="s">
        <v>46</v>
      </c>
      <c r="C45" s="23"/>
      <c r="D45" s="24">
        <f>SUM(D39:D44)</f>
        <v>6793</v>
      </c>
      <c r="E45" s="24">
        <f>SUM(E39:E44)</f>
        <v>7172</v>
      </c>
      <c r="F45" s="36">
        <f t="shared" si="6"/>
        <v>-379</v>
      </c>
      <c r="G45" s="39">
        <f t="shared" si="8"/>
        <v>-5.284439486893475</v>
      </c>
      <c r="H45" s="24">
        <f>SUM(H39:H44)</f>
        <v>38906</v>
      </c>
      <c r="I45" s="24">
        <f>SUM(I39:I44)</f>
        <v>42248</v>
      </c>
      <c r="J45" s="36">
        <f t="shared" si="7"/>
        <v>-3342</v>
      </c>
      <c r="K45" s="39">
        <f t="shared" si="9"/>
        <v>-7.910433629994319</v>
      </c>
    </row>
    <row r="46" spans="1:11" ht="18" customHeight="1">
      <c r="A46" s="47" t="s">
        <v>30</v>
      </c>
      <c r="B46" s="48"/>
      <c r="C46" s="49"/>
      <c r="D46" s="41">
        <f>SUM(D45,D38,D32,D25,D18,D14)</f>
        <v>41982</v>
      </c>
      <c r="E46" s="20">
        <f>SUM(E45,E38,E32,E25,E18,E14)</f>
        <v>46353</v>
      </c>
      <c r="F46" s="35">
        <f t="shared" si="6"/>
        <v>-4371</v>
      </c>
      <c r="G46" s="38">
        <f t="shared" si="8"/>
        <v>-9.429810368260954</v>
      </c>
      <c r="H46" s="41">
        <f>SUM(H45,H38,H32,H25,H18,H14)</f>
        <v>320127</v>
      </c>
      <c r="I46" s="20">
        <f>SUM(I45,I38,I32,I25,I18,I14)</f>
        <v>347761</v>
      </c>
      <c r="J46" s="35">
        <f>H46-I46</f>
        <v>-27634</v>
      </c>
      <c r="K46" s="38">
        <f t="shared" si="9"/>
        <v>-7.946261944266321</v>
      </c>
    </row>
  </sheetData>
  <mergeCells count="7">
    <mergeCell ref="A39:A45"/>
    <mergeCell ref="A46:C46"/>
    <mergeCell ref="A33:A38"/>
    <mergeCell ref="A5:A13"/>
    <mergeCell ref="A15:A18"/>
    <mergeCell ref="A19:A25"/>
    <mergeCell ref="A26:A32"/>
  </mergeCells>
  <printOptions horizontalCentered="1"/>
  <pageMargins left="0.4724409448818898" right="0.2755905511811024" top="0.7874015748031497" bottom="0.2362204724409449" header="0.5905511811023623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2007-08-10T07:28:13Z</cp:lastPrinted>
  <dcterms:created xsi:type="dcterms:W3CDTF">2002-09-04T07:46:54Z</dcterms:created>
  <dcterms:modified xsi:type="dcterms:W3CDTF">2007-11-08T06:56:56Z</dcterms:modified>
  <cp:category/>
  <cp:version/>
  <cp:contentType/>
  <cp:contentStatus/>
</cp:coreProperties>
</file>