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01高知市" sheetId="1" r:id="rId1"/>
    <sheet name="02室戸市" sheetId="2" r:id="rId2"/>
    <sheet name="03安芸市" sheetId="3" r:id="rId3"/>
    <sheet name="04南国市" sheetId="4" r:id="rId4"/>
    <sheet name="05土佐市" sheetId="5" r:id="rId5"/>
    <sheet name="06須崎市" sheetId="6" r:id="rId6"/>
    <sheet name="07宿毛市" sheetId="7" r:id="rId7"/>
    <sheet name="08土佐清水市" sheetId="8" r:id="rId8"/>
    <sheet name="09四万十市" sheetId="9" r:id="rId9"/>
    <sheet name="10香南市" sheetId="10" r:id="rId10"/>
    <sheet name="11香美市" sheetId="11" r:id="rId11"/>
    <sheet name="12東洋町" sheetId="12" r:id="rId12"/>
    <sheet name="13奈半利町" sheetId="13" r:id="rId13"/>
    <sheet name="14田野町" sheetId="14" r:id="rId14"/>
    <sheet name="15安田町" sheetId="15" r:id="rId15"/>
    <sheet name="16北川村" sheetId="16" r:id="rId16"/>
    <sheet name="17馬路村" sheetId="17" r:id="rId17"/>
    <sheet name="18芸西村" sheetId="18" r:id="rId18"/>
    <sheet name="19本山町" sheetId="19" r:id="rId19"/>
    <sheet name="20大豊町" sheetId="20" r:id="rId20"/>
    <sheet name="21土佐町" sheetId="21" r:id="rId21"/>
    <sheet name="22大川村" sheetId="22" r:id="rId22"/>
    <sheet name="23いの町" sheetId="23" r:id="rId23"/>
    <sheet name="24仁淀川町" sheetId="24" r:id="rId24"/>
    <sheet name="25中土佐町" sheetId="25" r:id="rId25"/>
    <sheet name="26佐川町" sheetId="26" r:id="rId26"/>
    <sheet name="27越知町" sheetId="27" r:id="rId27"/>
    <sheet name="28梼原町" sheetId="28" r:id="rId28"/>
    <sheet name="29日高村" sheetId="29" r:id="rId29"/>
    <sheet name="30津野町" sheetId="30" r:id="rId30"/>
    <sheet name="31四万十町" sheetId="31" r:id="rId31"/>
    <sheet name="32大月町" sheetId="32" r:id="rId32"/>
    <sheet name="33三原村" sheetId="33" r:id="rId33"/>
    <sheet name="34黒潮町" sheetId="34" r:id="rId34"/>
  </sheets>
  <definedNames>
    <definedName name="_xlnm.Print_Area" localSheetId="0">'01高知市'!$A$1:$K$92</definedName>
    <definedName name="_xlnm.Print_Area" localSheetId="1">'02室戸市'!$A$1:$K$75</definedName>
    <definedName name="_xlnm.Print_Area" localSheetId="2">'03安芸市'!$A$1:$K$75</definedName>
    <definedName name="_xlnm.Print_Area" localSheetId="3">'04南国市'!$A$1:$K$75</definedName>
    <definedName name="_xlnm.Print_Area" localSheetId="4">'05土佐市'!$A$1:$K$76</definedName>
    <definedName name="_xlnm.Print_Area" localSheetId="5">'06須崎市'!$A$1:$K$74</definedName>
    <definedName name="_xlnm.Print_Area" localSheetId="6">'07宿毛市'!$A$1:$K$79</definedName>
    <definedName name="_xlnm.Print_Area" localSheetId="7">'08土佐清水市'!$A$1:$K$69</definedName>
    <definedName name="_xlnm.Print_Area" localSheetId="8">'09四万十市'!$A$1:$K$90</definedName>
    <definedName name="_xlnm.Print_Area" localSheetId="9">'10香南市'!$A$1:$K$90</definedName>
    <definedName name="_xlnm.Print_Area" localSheetId="10">'11香美市'!$A$1:$K$82</definedName>
    <definedName name="_xlnm.Print_Area" localSheetId="11">'12東洋町'!$A$1:$K$71</definedName>
    <definedName name="_xlnm.Print_Area" localSheetId="12">'13奈半利町'!$A$1:$K$74</definedName>
    <definedName name="_xlnm.Print_Area" localSheetId="13">'14田野町'!$A$1:$K$70</definedName>
    <definedName name="_xlnm.Print_Area" localSheetId="14">'15安田町'!$A$1:$K$70</definedName>
    <definedName name="_xlnm.Print_Area" localSheetId="15">'16北川村'!$A$1:$K$73</definedName>
    <definedName name="_xlnm.Print_Area" localSheetId="16">'17馬路村'!$A$1:$K$73</definedName>
    <definedName name="_xlnm.Print_Area" localSheetId="17">'18芸西村'!$A$1:$K$70</definedName>
    <definedName name="_xlnm.Print_Area" localSheetId="18">'19本山町'!$A$1:$K$75</definedName>
    <definedName name="_xlnm.Print_Area" localSheetId="19">'20大豊町'!$A$1:$K$70</definedName>
    <definedName name="_xlnm.Print_Area" localSheetId="20">'21土佐町'!$A$1:$K$71</definedName>
    <definedName name="_xlnm.Print_Area" localSheetId="21">'22大川村'!$A$1:$K$66</definedName>
    <definedName name="_xlnm.Print_Area" localSheetId="22">'23いの町'!$A$1:$K$83</definedName>
    <definedName name="_xlnm.Print_Area" localSheetId="23">'24仁淀川町'!$A$1:$L$73</definedName>
    <definedName name="_xlnm.Print_Area" localSheetId="24">'25中土佐町'!$A$1:$K$78</definedName>
    <definedName name="_xlnm.Print_Area" localSheetId="25">'26佐川町'!$A$1:$K$79</definedName>
    <definedName name="_xlnm.Print_Area" localSheetId="26">'27越知町'!$A$1:$K$78</definedName>
    <definedName name="_xlnm.Print_Area" localSheetId="27">'28梼原町'!$A$1:$K$78</definedName>
    <definedName name="_xlnm.Print_Area" localSheetId="28">'29日高村'!$A$1:$K$72</definedName>
    <definedName name="_xlnm.Print_Area" localSheetId="29">'30津野町'!$A$1:$K$76</definedName>
    <definedName name="_xlnm.Print_Area" localSheetId="30">'31四万十町'!$A$1:$K$80</definedName>
    <definedName name="_xlnm.Print_Area" localSheetId="31">'32大月町'!$A$1:$K$70</definedName>
    <definedName name="_xlnm.Print_Area" localSheetId="32">'33三原村'!$A$1:$K$73</definedName>
    <definedName name="_xlnm.Print_Area" localSheetId="33">'34黒潮町'!$A$1:$K$77</definedName>
    <definedName name="_xlnm.Print_Titles" localSheetId="0">'01高知市'!$1:$1</definedName>
    <definedName name="_xlnm.Print_Titles" localSheetId="2">'03安芸市'!$1:$5</definedName>
  </definedNames>
  <calcPr calcMode="manual" fullCalcOnLoad="1"/>
</workbook>
</file>

<file path=xl/sharedStrings.xml><?xml version="1.0" encoding="utf-8"?>
<sst xmlns="http://schemas.openxmlformats.org/spreadsheetml/2006/main" count="4683" uniqueCount="705">
  <si>
    <t>嶺北広域行政事務組合</t>
  </si>
  <si>
    <t>団体名　　いの町</t>
  </si>
  <si>
    <t>水資源対策特別会計</t>
  </si>
  <si>
    <t>天王地区汚水処理施設事業特別会計</t>
  </si>
  <si>
    <t>国民健康保険特別会計（事業勘定）</t>
  </si>
  <si>
    <t>国民健康保険特別会計（直診勘定）</t>
  </si>
  <si>
    <t>特別養護老人ホーム特別会計
（指定介護老人福祉施設）</t>
  </si>
  <si>
    <t>下水道事業特別会計</t>
  </si>
  <si>
    <t>（財）いの町農業公社</t>
  </si>
  <si>
    <t>（有）むささびの里</t>
  </si>
  <si>
    <t>団体名　　仁淀川町</t>
  </si>
  <si>
    <t>国保会計5
基金337</t>
  </si>
  <si>
    <t>国民健康保険特別会計直診大崎診療所勘定</t>
  </si>
  <si>
    <t>高吾北広域町村事務組合（一般会計）</t>
  </si>
  <si>
    <t>一般会計
養護老人ﾎｰﾑ特会
知的障害者更生施設特会
ふるさと市町村圏特会
特別養護老人ﾎｰﾑ特会
※デイサービス（介護ｻｰﾋﾞｽを除く）</t>
  </si>
  <si>
    <t>　　　〃　　（公営企業会計）</t>
  </si>
  <si>
    <t>特別養護老人ﾎｰﾑ特会</t>
  </si>
  <si>
    <t>こうち人づくり広域連合（一般会計）</t>
  </si>
  <si>
    <t>高知県広域食肉ｾﾝﾀｰ事務組合（一般会計）</t>
  </si>
  <si>
    <t>林道桐見川白石川線等管理組合（一般会計）</t>
  </si>
  <si>
    <t>高知県市町村総合事務組合（一般会計他）</t>
  </si>
  <si>
    <t>一般会計
交通災害共済特会</t>
  </si>
  <si>
    <t>高知県後期高齢者医療広域連合（一般会計）</t>
  </si>
  <si>
    <t>アプロス㈱</t>
  </si>
  <si>
    <t>㈱ソニア</t>
  </si>
  <si>
    <t>㈱フードプラン</t>
  </si>
  <si>
    <t>（財）仁淀川町ふるさと体験ｾﾝﾀｰ</t>
  </si>
  <si>
    <t>（財）仁淀川町仁淀開発公社</t>
  </si>
  <si>
    <t>－</t>
  </si>
  <si>
    <t>－</t>
  </si>
  <si>
    <t>－</t>
  </si>
  <si>
    <t>団体名　　中土佐町</t>
  </si>
  <si>
    <t>住宅新築資金等貸付事業</t>
  </si>
  <si>
    <t>国民健康保険</t>
  </si>
  <si>
    <t>介護保険</t>
  </si>
  <si>
    <t>老人保健</t>
  </si>
  <si>
    <t>簡易水道</t>
  </si>
  <si>
    <t>高幡消防組合一般会計</t>
  </si>
  <si>
    <t>津野山養護老人ホーム組合一般会計</t>
  </si>
  <si>
    <t>高幡東部清掃組合一般会計</t>
  </si>
  <si>
    <t>高幡身体障害者療護施設組合会計</t>
  </si>
  <si>
    <t>高幡広域市町村圏事務組合一般会計</t>
  </si>
  <si>
    <t>こうち人づくり広域連合一般会計</t>
  </si>
  <si>
    <t>高知県市町村総合事務組合一般会計</t>
  </si>
  <si>
    <t>高知県後期高齢者医療広域連合一般会計</t>
  </si>
  <si>
    <t>高陵特別養護老人ホーム組合会計</t>
  </si>
  <si>
    <t>高幡西部特別養護老人ホーム組合特別会計</t>
  </si>
  <si>
    <t>団体名　　佐川町</t>
  </si>
  <si>
    <t>介護保健特別会計</t>
  </si>
  <si>
    <t>老人保険特別会計</t>
  </si>
  <si>
    <t>高吾北広域町村事務組合（一般会計等分）</t>
  </si>
  <si>
    <t>高吾北広域町村事務組合（公営企業会計分）</t>
  </si>
  <si>
    <t>養護老人ホーム特別会計</t>
  </si>
  <si>
    <t>佐川町土地開発公社</t>
  </si>
  <si>
    <t>特定環境保全公共下水事業会計</t>
  </si>
  <si>
    <t>団体名　　越知町</t>
  </si>
  <si>
    <t>基金から
20百万円繰入</t>
  </si>
  <si>
    <t>一般会計
ふるさと市町村圏特別会計
養護老人ホーム特別会計
知的障害者更正施設特別会計
特別養護老人ホーム特別会計（デイサービス分）</t>
  </si>
  <si>
    <t>特別養護老人ホーム特別会計（デイサービス分を除く）</t>
  </si>
  <si>
    <t>一般会計
交通災害共済事業特別会計</t>
  </si>
  <si>
    <t>一般会計
滞納整理事業特別会計</t>
  </si>
  <si>
    <t>団体名　　梼原町</t>
  </si>
  <si>
    <t>松原診療所特別会計</t>
  </si>
  <si>
    <t>四万川診療所特別会計</t>
  </si>
  <si>
    <t>-</t>
  </si>
  <si>
    <t>風ぐるま事業特別会計</t>
  </si>
  <si>
    <t>高幡身体障害者療護施設組合会計</t>
  </si>
  <si>
    <t>高幡消防組合一般会計</t>
  </si>
  <si>
    <t>高幡広域市町村圏事務組合一般会計</t>
  </si>
  <si>
    <t>高知県後期高齢者医療広域連合一般（特別）会計</t>
  </si>
  <si>
    <t>梼原町若者定住農林業振興基金</t>
  </si>
  <si>
    <t>株式会社　雲の上</t>
  </si>
  <si>
    <t>梼原町土地開発公社</t>
  </si>
  <si>
    <t>団体名　　日高村</t>
  </si>
  <si>
    <r>
      <t>住新会計</t>
    </r>
    <r>
      <rPr>
        <vertAlign val="superscript"/>
        <sz val="8"/>
        <rFont val="ＭＳ Ｐゴシック"/>
        <family val="3"/>
      </rPr>
      <t>※１</t>
    </r>
  </si>
  <si>
    <t>※１　住宅新築資金等特別会計</t>
  </si>
  <si>
    <r>
      <t>簡水会計</t>
    </r>
    <r>
      <rPr>
        <vertAlign val="superscript"/>
        <sz val="8"/>
        <rFont val="ＭＳ Ｐゴシック"/>
        <family val="3"/>
      </rPr>
      <t>※2</t>
    </r>
  </si>
  <si>
    <r>
      <t>国保会計</t>
    </r>
    <r>
      <rPr>
        <vertAlign val="superscript"/>
        <sz val="8"/>
        <rFont val="ＭＳ Ｐゴシック"/>
        <family val="3"/>
      </rPr>
      <t>※3</t>
    </r>
  </si>
  <si>
    <r>
      <t>老健会計</t>
    </r>
    <r>
      <rPr>
        <vertAlign val="superscript"/>
        <sz val="8"/>
        <rFont val="ＭＳ Ｐゴシック"/>
        <family val="3"/>
      </rPr>
      <t>※4</t>
    </r>
  </si>
  <si>
    <r>
      <t>介護会計</t>
    </r>
    <r>
      <rPr>
        <vertAlign val="superscript"/>
        <sz val="8"/>
        <rFont val="ＭＳ Ｐゴシック"/>
        <family val="3"/>
      </rPr>
      <t>※5</t>
    </r>
  </si>
  <si>
    <t>※２　簡易水道特別会計　※３　国民健康保険特別会計※４　老人保健特別会計　※５　介護保険特別会計</t>
  </si>
  <si>
    <t>仁淀川下流衛生事務組合
一般会計</t>
  </si>
  <si>
    <t>日高村佐川町学校組合
一般会計</t>
  </si>
  <si>
    <t>仁淀消防組合
一般会計</t>
  </si>
  <si>
    <t>仁淀川中央清掃事務組合
一般会計</t>
  </si>
  <si>
    <t>高知県広域食肉センター事務組合　一般会計</t>
  </si>
  <si>
    <t>仁淀川広域市町村圏事務組合　一般会計</t>
  </si>
  <si>
    <t>高知中央西部焼却処理事務組合　一般会計</t>
  </si>
  <si>
    <t>こうち人づくり広域連合
一般会計</t>
  </si>
  <si>
    <t>高知県市町村総合事務組合　一般会計</t>
  </si>
  <si>
    <t>高知県後期高齢者医療広域連合　一般会計</t>
  </si>
  <si>
    <t>日高村土地開発公社</t>
  </si>
  <si>
    <t>△15.00</t>
  </si>
  <si>
    <t>△20.00</t>
  </si>
  <si>
    <t>△20.00</t>
  </si>
  <si>
    <t>△40.00</t>
  </si>
  <si>
    <t>団体名　　四万十町</t>
  </si>
  <si>
    <t>一　般　会　計</t>
  </si>
  <si>
    <t>―</t>
  </si>
  <si>
    <t>―</t>
  </si>
  <si>
    <t>国保（直診）大正診療所特別会計</t>
  </si>
  <si>
    <t>国保（直診）十和診療所特別会計</t>
  </si>
  <si>
    <t>大道へき地診療所特別会計</t>
  </si>
  <si>
    <t>―</t>
  </si>
  <si>
    <t>―</t>
  </si>
  <si>
    <t>―</t>
  </si>
  <si>
    <t>（財）地域振興公社</t>
  </si>
  <si>
    <t>（株）あぐり窪川</t>
  </si>
  <si>
    <t>―</t>
  </si>
  <si>
    <t>営農支援センター（有）</t>
  </si>
  <si>
    <t>窪川町森林組合</t>
  </si>
  <si>
    <t>△13.66</t>
  </si>
  <si>
    <t>△18.66</t>
  </si>
  <si>
    <t>団体名　　大月町</t>
  </si>
  <si>
    <t>法適用企業</t>
  </si>
  <si>
    <t>国民健康保険特別会計</t>
  </si>
  <si>
    <t>基金から10百万円繰入</t>
  </si>
  <si>
    <t>幡多西部消防組合（し尿）</t>
  </si>
  <si>
    <t>大月町ふるさと振 興 公 社</t>
  </si>
  <si>
    <t>大月町病院事業会計</t>
  </si>
  <si>
    <t>水 道 特 別 会 計</t>
  </si>
  <si>
    <t>漁業集落排水処理特別会計</t>
  </si>
  <si>
    <t>団体名　　三原村</t>
  </si>
  <si>
    <t>土地取得特別会計</t>
  </si>
  <si>
    <t>―</t>
  </si>
  <si>
    <t>簡易水道事業</t>
  </si>
  <si>
    <t>国民健康保険診療所特別会計</t>
  </si>
  <si>
    <t>幡多広域市町村圏事務組合</t>
  </si>
  <si>
    <t>―</t>
  </si>
  <si>
    <t>―</t>
  </si>
  <si>
    <t>一般会計（幡西衛生処理センター）</t>
  </si>
  <si>
    <t>―</t>
  </si>
  <si>
    <t>三原村土地開発公社</t>
  </si>
  <si>
    <t>（財）三原村農業公社</t>
  </si>
  <si>
    <t>―</t>
  </si>
  <si>
    <t>団体名　　南国市</t>
  </si>
  <si>
    <t>企業団地造成事業特別会計</t>
  </si>
  <si>
    <t>一般会計・
交通災害共済特別会計</t>
  </si>
  <si>
    <t>団体名　　高知県安芸市</t>
  </si>
  <si>
    <t>元気バス事業特別会計</t>
  </si>
  <si>
    <t>鉄道経営助成基金事業特別会計</t>
  </si>
  <si>
    <t>墓地公園事業特別会計</t>
  </si>
  <si>
    <t>　　〃</t>
  </si>
  <si>
    <t>住宅団地整備事業特別会計</t>
  </si>
  <si>
    <t>　　〃</t>
  </si>
  <si>
    <t>　　〃</t>
  </si>
  <si>
    <t>　　〃</t>
  </si>
  <si>
    <t>　 〃 （事業費分）</t>
  </si>
  <si>
    <t>安芸広域
市町村圏事務組合</t>
  </si>
  <si>
    <t>一般会計、交通災害共済特別会計</t>
  </si>
  <si>
    <t>安芸広域市町村圏特別
養護老人ホーム組合</t>
  </si>
  <si>
    <t>安芸市土地開発公社</t>
  </si>
  <si>
    <t>団体名　　室戸市</t>
  </si>
  <si>
    <t>海洋深層水給水事業特別会計</t>
  </si>
  <si>
    <t>障害程度区分認定審査会運営事業特別会計</t>
  </si>
  <si>
    <t>介護認定審査会運営事業特別会計</t>
  </si>
  <si>
    <t>室戸市土地開発公社</t>
  </si>
  <si>
    <t>団体名　　高知市</t>
  </si>
  <si>
    <t>へき地診療所事業特別会計</t>
  </si>
  <si>
    <t>母子寡婦福祉資金貸付事業特別会計</t>
  </si>
  <si>
    <t>中央卸売市場事業特別会計</t>
  </si>
  <si>
    <t>産業立地推進事業特別会計</t>
  </si>
  <si>
    <t>老人医療事業特別会計</t>
  </si>
  <si>
    <t>駐車場事業特別会計</t>
  </si>
  <si>
    <t>仁淀川下流衛生事務組合　一般会計</t>
  </si>
  <si>
    <t>仁淀消防組合　一般会計</t>
  </si>
  <si>
    <t>高知県広域食肉センター事務組合　一般会計</t>
  </si>
  <si>
    <t>高知中央広域市町村圏事務組合　一般会計</t>
  </si>
  <si>
    <t>仁淀川広域市町村圏事務組合　一般会計</t>
  </si>
  <si>
    <t>高知中央西部焼却処理事務組合　一般会計</t>
  </si>
  <si>
    <t>こうち人づくり広域連合　一般会計</t>
  </si>
  <si>
    <t>高知県市町村総合事務組合　一般会計</t>
  </si>
  <si>
    <t>高知県後期高齢者医療広域連合　一般会計</t>
  </si>
  <si>
    <t>高知県・高知市病院企業団　病院事業会計</t>
  </si>
  <si>
    <t>高知競馬組合　収益事業会計</t>
  </si>
  <si>
    <t>高知市桂浜公園観光開発公社</t>
  </si>
  <si>
    <t>高知市文化振興事業団</t>
  </si>
  <si>
    <t>高知市環境事業公社</t>
  </si>
  <si>
    <t>高知市学校建設公社</t>
  </si>
  <si>
    <t>高知市学校給食会</t>
  </si>
  <si>
    <t>高知市都市整備公社</t>
  </si>
  <si>
    <t>高知県食鳥検査センター</t>
  </si>
  <si>
    <t>高知市スポーツ振興事業団</t>
  </si>
  <si>
    <t>高知勤労福祉サービスセンター</t>
  </si>
  <si>
    <t>高知市土地開発公社</t>
  </si>
  <si>
    <t>夢産地とさやま開発公社</t>
  </si>
  <si>
    <t>夢ファーム土佐山</t>
  </si>
  <si>
    <t>※平成18年度数値はH20.1.1に合併した高知市・春野町の合算により算出</t>
  </si>
  <si>
    <t>農業集落排水事業特別会計</t>
  </si>
  <si>
    <t>土佐清水市土地開発公社</t>
  </si>
  <si>
    <t>-</t>
  </si>
  <si>
    <t>-</t>
  </si>
  <si>
    <t>住宅新築資金等貸付事業会計</t>
  </si>
  <si>
    <t>園芸作物価格安定事業会計</t>
  </si>
  <si>
    <t>下水道事業会計</t>
  </si>
  <si>
    <t>農業集落排水事業会計</t>
  </si>
  <si>
    <t>簡易水道事業会計</t>
  </si>
  <si>
    <t>老人保健会計</t>
  </si>
  <si>
    <t>幡多中央環境施設組合</t>
  </si>
  <si>
    <t>幡多中央消防組合</t>
  </si>
  <si>
    <t>四万十市土地開発公社</t>
  </si>
  <si>
    <t>（財）四万十市公園管理公社</t>
  </si>
  <si>
    <t>（財）四万十市西土佐農業公社</t>
  </si>
  <si>
    <t>（財）四万十市体育協会</t>
  </si>
  <si>
    <t>（社）四万十市観光協会</t>
  </si>
  <si>
    <t>まちづくり四万十（株）</t>
  </si>
  <si>
    <t>（株）しまんと企画</t>
  </si>
  <si>
    <t>土佐くろしお鉄道（株）</t>
  </si>
  <si>
    <t>法適用企業</t>
  </si>
  <si>
    <t>工業用水道事業会計</t>
  </si>
  <si>
    <t>香美郡植林組合</t>
  </si>
  <si>
    <t>香南香美衛生組合</t>
  </si>
  <si>
    <t>香南香美老人ホーム組合</t>
  </si>
  <si>
    <t>財政状況等一覧表（平成１９年度）</t>
  </si>
  <si>
    <t>（単位：百万円）</t>
  </si>
  <si>
    <t>団体名　　津野町</t>
  </si>
  <si>
    <t>標準税収入額等
A</t>
  </si>
  <si>
    <t>普通交付税額
B</t>
  </si>
  <si>
    <t>臨時財政対策
債発行可能額C</t>
  </si>
  <si>
    <t>標準財政規模
A+B+C</t>
  </si>
  <si>
    <t>１．一般会計等の財政状況</t>
  </si>
  <si>
    <t>会計名</t>
  </si>
  <si>
    <t>他会計等からの繰入金</t>
  </si>
  <si>
    <t>一般会計等　計</t>
  </si>
  <si>
    <t>２．公営企業会計等の財政状況</t>
  </si>
  <si>
    <t>総費用
（歳出）</t>
  </si>
  <si>
    <t>純損益
（形式収支）</t>
  </si>
  <si>
    <t>資金剰余額／不足額（実質収支）</t>
  </si>
  <si>
    <t>企業債（地方債）現在高</t>
  </si>
  <si>
    <t>左のうち一般会計
等繰入見込額</t>
  </si>
  <si>
    <t>（事業勘定）</t>
  </si>
  <si>
    <t>（直診勘定）</t>
  </si>
  <si>
    <t>生活環境施設整備特別会計</t>
  </si>
  <si>
    <t>公営企業会計等　計</t>
  </si>
  <si>
    <t>　（注）　１．法適用企業とは、地方公営企業法を適用している公営企業である。</t>
  </si>
  <si>
    <t>　　　　　２．法適用企業に係るもの以外のものについては「総収益」「総費用」「純損益」の欄に、それぞれ「歳入」「歳出」「形式収支」を表示している。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</si>
  <si>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</si>
  <si>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</si>
  <si>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</si>
  <si>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</si>
  <si>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</si>
  <si>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高幡消防組合一般会計</t>
  </si>
  <si>
    <t>津野山養護老人ホーム組合一般会計</t>
  </si>
  <si>
    <t>津野山広域事務組合</t>
  </si>
  <si>
    <t>津野山広域事務組合会計</t>
  </si>
  <si>
    <t>-</t>
  </si>
  <si>
    <t>高幡東部清掃組合一般会計</t>
  </si>
  <si>
    <t>高知県広域食肉センター事務組合一般会計</t>
  </si>
  <si>
    <t>-</t>
  </si>
  <si>
    <t>高幡身体障害者療護施設組合会計</t>
  </si>
  <si>
    <t>高幡広域市町村圏事務組合一般会計</t>
  </si>
  <si>
    <t>こうち人づくり広域連合一般会計</t>
  </si>
  <si>
    <t>高知県市町村総合事務組合一般会計</t>
  </si>
  <si>
    <t>高知県後期高齢者医療広域連合一般（特別）会計</t>
  </si>
  <si>
    <t>高陵特別養護老人ホーム組合会計</t>
  </si>
  <si>
    <t>一部事務組合等　計</t>
  </si>
  <si>
    <t>４．地方公社・第三セクター等の経営状況及び地方公共団体の財政的支援の状況</t>
  </si>
  <si>
    <t>地方公社・第三セクター等名</t>
  </si>
  <si>
    <t>純資産又は
正味財産</t>
  </si>
  <si>
    <t>当該団体からの出資金</t>
  </si>
  <si>
    <t>当該団体からの補助金</t>
  </si>
  <si>
    <t>当該団体からの
債務保証に
係る債務残高</t>
  </si>
  <si>
    <t>当該団体からの
損失補償に
係る債務残高</t>
  </si>
  <si>
    <t>一般会計等
負担見込額</t>
  </si>
  <si>
    <t>-</t>
  </si>
  <si>
    <t>地方公社・第三セクター等　計</t>
  </si>
  <si>
    <t>-</t>
  </si>
  <si>
    <t>　（注）　損益計算書を作成していない民法法人は「経常損益」の欄には当期正味財産増減額を表示している。</t>
  </si>
  <si>
    <t>５．充当可能基金の状況</t>
  </si>
  <si>
    <t>充当可能基金名</t>
  </si>
  <si>
    <t>平成18年度
A</t>
  </si>
  <si>
    <t>平成19年度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</si>
  <si>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</si>
  <si>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</si>
  <si>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</si>
  <si>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</si>
  <si>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</si>
  <si>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</si>
  <si>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</si>
  <si>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</si>
  <si>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</si>
  <si>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</si>
  <si>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</si>
  <si>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</si>
  <si>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簡易水道事業特別会計</t>
  </si>
  <si>
    <t>連結実質赤字比率</t>
  </si>
  <si>
    <t>生活環境施設整備特別会計</t>
  </si>
  <si>
    <t>将来負担比率</t>
  </si>
  <si>
    <t>　（注）　１．「実質赤字比率」・「連結実質赤字比率」・「資金不足比率」は負数（△～）で表示しており、収支が黒字の場合には便宜的に当該黒字の比率を正数で表示している。</t>
  </si>
  <si>
    <t>　　　　　２．「資金不足比率」の早期健全化基準に相当する「経営健全化基準」は、公営競技を除き、一律 20％である（公営競技は0％）。</t>
  </si>
  <si>
    <t>団体名　　黒潮町</t>
  </si>
  <si>
    <t>宮川奨学資金特別会計</t>
  </si>
  <si>
    <t>一般会計等</t>
  </si>
  <si>
    <t>純計</t>
  </si>
  <si>
    <t>老人保険事業特別会計</t>
  </si>
  <si>
    <t>介護サービス事業特別会計</t>
  </si>
  <si>
    <t>国民健康保険直診特別会計</t>
  </si>
  <si>
    <t>該当無し</t>
  </si>
  <si>
    <t>漁業集落排水事業特別会計</t>
  </si>
  <si>
    <t>団体名　　土佐市</t>
  </si>
  <si>
    <t>住宅新築資金等特別会計</t>
  </si>
  <si>
    <t>土地取得特別会計</t>
  </si>
  <si>
    <t>製紙工業振興基金特別会計</t>
  </si>
  <si>
    <t>法適用</t>
  </si>
  <si>
    <t>仁淀川広域市町村圏事務組合会計</t>
  </si>
  <si>
    <t>高知県市町村総合事務組合</t>
  </si>
  <si>
    <t>一般会計・交通災害共済特別会計</t>
  </si>
  <si>
    <t>△14.03</t>
  </si>
  <si>
    <t>△20.0</t>
  </si>
  <si>
    <t>△19.03</t>
  </si>
  <si>
    <t>△40.0</t>
  </si>
  <si>
    <t>団体名　　須崎市</t>
  </si>
  <si>
    <t>巡航船事業特別会計</t>
  </si>
  <si>
    <t>一般会計</t>
  </si>
  <si>
    <t>一般会計</t>
  </si>
  <si>
    <t>一般会計</t>
  </si>
  <si>
    <t>一般会計</t>
  </si>
  <si>
    <t>一般会計</t>
  </si>
  <si>
    <t>高知県後期高齢者医療広域連合</t>
  </si>
  <si>
    <t>須崎市土地開発公社</t>
  </si>
  <si>
    <t>須崎市道の駅</t>
  </si>
  <si>
    <t>団体名　　宿毛市</t>
  </si>
  <si>
    <t>一 般 会 計</t>
  </si>
  <si>
    <t>下水道事業特別会計（公共下水道事業）</t>
  </si>
  <si>
    <t>　　〃　　（農業集落排水事業）</t>
  </si>
  <si>
    <t>　　〃　　（漁業集落排水事業）</t>
  </si>
  <si>
    <t>幡多西部介護認定審査会特別会計</t>
  </si>
  <si>
    <t>土地区画整理事業特別会計</t>
  </si>
  <si>
    <t>下水道事業特別</t>
  </si>
  <si>
    <t>団体名　　土佐清水市</t>
  </si>
  <si>
    <t>水道事業会計</t>
  </si>
  <si>
    <t>国民健康保険事業</t>
  </si>
  <si>
    <t>老人保健事業</t>
  </si>
  <si>
    <t>介護保険事業</t>
  </si>
  <si>
    <t>指定介護老人福祉施設事業</t>
  </si>
  <si>
    <t>介護サービス事業</t>
  </si>
  <si>
    <t>一般会計　　　　　　ふるさと市町村圏事業会計</t>
  </si>
  <si>
    <t>一般会計・交通災害共済特別会計</t>
  </si>
  <si>
    <t>高知県後期高齢者広域連合</t>
  </si>
  <si>
    <t>(財）土佐清水市開発公社</t>
  </si>
  <si>
    <t>土佐食（㈱</t>
  </si>
  <si>
    <t>団体名　　四万十市</t>
  </si>
  <si>
    <t>奥屋内へき地出張診療所会計</t>
  </si>
  <si>
    <t>住宅新築資金等貸付事業会計</t>
  </si>
  <si>
    <t>鉄道経営助成基金会計</t>
  </si>
  <si>
    <t>園芸作物価格安定事業会計</t>
  </si>
  <si>
    <t>水道事業会計</t>
  </si>
  <si>
    <t>病院事業会計</t>
  </si>
  <si>
    <t>簡易水道事業会計</t>
  </si>
  <si>
    <t>幡多公設地方卸売市場事業会計</t>
  </si>
  <si>
    <t>と畜場会計</t>
  </si>
  <si>
    <t>下水道事業会計</t>
  </si>
  <si>
    <t>農業集落排水事業会計</t>
  </si>
  <si>
    <t>国民健康保険会計事業勘定</t>
  </si>
  <si>
    <t>国民健康保険会計診療施設勘定</t>
  </si>
  <si>
    <t>介護保険会計保険事業勘定</t>
  </si>
  <si>
    <t>幡多中央介護認定審査会会計</t>
  </si>
  <si>
    <t>老人保健会計</t>
  </si>
  <si>
    <t>ふるさと市町村圏事業会計</t>
  </si>
  <si>
    <t>補助金は鉄道経営助成基金より</t>
  </si>
  <si>
    <t>ー</t>
  </si>
  <si>
    <t>団体名　　高知県香南市</t>
  </si>
  <si>
    <t>香南香美地区障害者自立支援審査会特別会計</t>
  </si>
  <si>
    <t>国民健康保険特別会計</t>
  </si>
  <si>
    <t>(歳入)</t>
  </si>
  <si>
    <t xml:space="preserve">(歳出) </t>
  </si>
  <si>
    <t>(形式収支)</t>
  </si>
  <si>
    <t xml:space="preserve">(実質収支) </t>
  </si>
  <si>
    <t>介護保険特別会計</t>
  </si>
  <si>
    <t>簡易水道事業特別会計</t>
  </si>
  <si>
    <t>下水道事業特別会計</t>
  </si>
  <si>
    <t>漁業集落排水事業特別会計</t>
  </si>
  <si>
    <t>水道事業会計</t>
  </si>
  <si>
    <t>法適用</t>
  </si>
  <si>
    <t>工業用水道事業会計</t>
  </si>
  <si>
    <t>工業団地造成事業特別会計</t>
  </si>
  <si>
    <t>香美郡殖林組合</t>
  </si>
  <si>
    <t>一般会計</t>
  </si>
  <si>
    <t>香南香美衛生組合</t>
  </si>
  <si>
    <t>香南斎場組合</t>
  </si>
  <si>
    <t>香南香美老人ホーム組合</t>
  </si>
  <si>
    <t>香南清掃組合</t>
  </si>
  <si>
    <t>高知県広域食肉センター事務組合</t>
  </si>
  <si>
    <t>高知中央広域市町村圏事務組合</t>
  </si>
  <si>
    <t>一般会計</t>
  </si>
  <si>
    <t>こうち人づくり広域連合</t>
  </si>
  <si>
    <t>高知県市町村総合事務組合</t>
  </si>
  <si>
    <t>高知県後期高齢者医療広域連合</t>
  </si>
  <si>
    <t>特別会計</t>
  </si>
  <si>
    <t>香南市土地開発公社</t>
  </si>
  <si>
    <t>(社)香南市農林業公社</t>
  </si>
  <si>
    <t>（財）香南市開発公社</t>
  </si>
  <si>
    <t>(株)ヤ・シィ</t>
  </si>
  <si>
    <t>△13.25%</t>
  </si>
  <si>
    <t>△20.00%</t>
  </si>
  <si>
    <t>水道事業会計</t>
  </si>
  <si>
    <t>△18.25%</t>
  </si>
  <si>
    <t>△40.00%</t>
  </si>
  <si>
    <t>工業用水道事業会計</t>
  </si>
  <si>
    <t>簡易水道事業特別会計</t>
  </si>
  <si>
    <t>下水道事業特別会計</t>
  </si>
  <si>
    <t>農業集落排水事業特別会計</t>
  </si>
  <si>
    <t>経常収支比率</t>
  </si>
  <si>
    <t>漁業集落排水事業特別会計</t>
  </si>
  <si>
    <t>工業団地造成事業特別会計</t>
  </si>
  <si>
    <t>団体名　　香美市</t>
  </si>
  <si>
    <t>基金から398千円繰入</t>
  </si>
  <si>
    <t>公共下水道事業特別会計</t>
  </si>
  <si>
    <t>特定環境保全公共下水道事業特別会計</t>
  </si>
  <si>
    <t>基金から60千円繰入</t>
  </si>
  <si>
    <t>介護保険特別会計
（サービス事業勘定）</t>
  </si>
  <si>
    <t>財団法人香美市開発公社</t>
  </si>
  <si>
    <t>株式会社香北ふるさと公社</t>
  </si>
  <si>
    <t>財団法人奥物部開発公社</t>
  </si>
  <si>
    <t>公共下水道事業特別会計</t>
  </si>
  <si>
    <t>特定環境保全公共下水道事業特別会計</t>
  </si>
  <si>
    <t>農業集落排水事業特別会計</t>
  </si>
  <si>
    <t>団体名　　東洋町</t>
  </si>
  <si>
    <t>―</t>
  </si>
  <si>
    <t>△267</t>
  </si>
  <si>
    <t>―</t>
  </si>
  <si>
    <t>国民健康保健事業特別会計</t>
  </si>
  <si>
    <t>芸東衛生組合</t>
  </si>
  <si>
    <t>―</t>
  </si>
  <si>
    <t>―</t>
  </si>
  <si>
    <t>―</t>
  </si>
  <si>
    <t>―</t>
  </si>
  <si>
    <t>団体名　　奈半利町</t>
  </si>
  <si>
    <t>高知県後期高齢者医療
広域連合</t>
  </si>
  <si>
    <t>（有）なはり観光文化協会</t>
  </si>
  <si>
    <t>団体名　　田野町</t>
  </si>
  <si>
    <t>簡易会計</t>
  </si>
  <si>
    <t>高知県広域食肉センター事務組合</t>
  </si>
  <si>
    <t>安芸広域市町村圏事務組合</t>
  </si>
  <si>
    <t>中芸広域連合</t>
  </si>
  <si>
    <t>こうち人づくり広域連合</t>
  </si>
  <si>
    <t>高知県市町村総合事務組合</t>
  </si>
  <si>
    <t>高知県後期高齢者医療広域連合</t>
  </si>
  <si>
    <t>安芸広域市町村圏特別養護老人ホーム組合</t>
  </si>
  <si>
    <t>団体名　　安田町</t>
  </si>
  <si>
    <t>老人保健医療事業</t>
  </si>
  <si>
    <t>団体名　　北川村</t>
  </si>
  <si>
    <t>代替輸送特別会計</t>
  </si>
  <si>
    <t>（株）きたがわジャルダン</t>
  </si>
  <si>
    <t>団体名　　馬路村</t>
  </si>
  <si>
    <t>介護サービス会計</t>
  </si>
  <si>
    <t>高知県広域食肉センター</t>
  </si>
  <si>
    <t>高知人づくり広域連合</t>
  </si>
  <si>
    <t>株式会社エコアス馬路村</t>
  </si>
  <si>
    <t>団体名　　芸西村</t>
  </si>
  <si>
    <t>代替輸送事業特別会計</t>
  </si>
  <si>
    <t>一般会計</t>
  </si>
  <si>
    <t>一般会計</t>
  </si>
  <si>
    <t>団体名　　本山町</t>
  </si>
  <si>
    <t>一　　　般　　　会　　　計</t>
  </si>
  <si>
    <t>－</t>
  </si>
  <si>
    <t>－</t>
  </si>
  <si>
    <t>〃</t>
  </si>
  <si>
    <t>と蓄場事業</t>
  </si>
  <si>
    <t>〃</t>
  </si>
  <si>
    <t>－</t>
  </si>
  <si>
    <t>〃</t>
  </si>
  <si>
    <t>本山町土地開発公社</t>
  </si>
  <si>
    <t>本山町農業公社</t>
  </si>
  <si>
    <t>－</t>
  </si>
  <si>
    <t>れいほく地域振興（株）</t>
  </si>
  <si>
    <t>団体名　　大豊町</t>
  </si>
  <si>
    <t>㈱大豊ゆとりファーム</t>
  </si>
  <si>
    <t>大豊町観光開発協会</t>
  </si>
  <si>
    <t>団体名　　土佐町</t>
  </si>
  <si>
    <t>本山町土佐町中学校組合</t>
  </si>
  <si>
    <t>土佐産商（株）</t>
  </si>
  <si>
    <t>土佐町開発財団</t>
  </si>
  <si>
    <t>国民健康保険
特別会計事業勘定</t>
  </si>
  <si>
    <t>国民健康保険
特別会計診療勘定</t>
  </si>
  <si>
    <t>老人保健特別会計</t>
  </si>
  <si>
    <t>介護保険特別会計</t>
  </si>
  <si>
    <t>団体名　　大川村</t>
  </si>
  <si>
    <t>嶺北広域行政事務組合</t>
  </si>
  <si>
    <t>特別会計</t>
  </si>
  <si>
    <t>高知県広域食肉センター事務組合</t>
  </si>
  <si>
    <t>社団法人大川村
ふるさとむら公社</t>
  </si>
  <si>
    <t>-</t>
  </si>
  <si>
    <t>-</t>
  </si>
  <si>
    <t>一般会計からの繰入</t>
  </si>
  <si>
    <t>介護保険特別会計
（保険事業勘定）</t>
  </si>
  <si>
    <t>香美郡殖林組合</t>
  </si>
  <si>
    <t>香美市土地開発公社</t>
  </si>
  <si>
    <t>財団法人アンパンマンミュージアム振興財団</t>
  </si>
  <si>
    <t>収益事業特別会計</t>
  </si>
  <si>
    <t>－</t>
  </si>
  <si>
    <t>住新会計</t>
  </si>
  <si>
    <t>老人保健事業特別会計</t>
  </si>
  <si>
    <t>法非適用事業</t>
  </si>
  <si>
    <t>観光施設事業特別会計</t>
  </si>
  <si>
    <t>芸東衛生組合</t>
  </si>
  <si>
    <t>中芸広域連合</t>
  </si>
  <si>
    <t>財団法人中芸介護公社</t>
  </si>
  <si>
    <t>－</t>
  </si>
  <si>
    <t>老保会計</t>
  </si>
  <si>
    <t>国保会計</t>
  </si>
  <si>
    <t>-</t>
  </si>
  <si>
    <t>土地開発会計</t>
  </si>
  <si>
    <t>住宅新築資金会計</t>
  </si>
  <si>
    <t>簡水会計</t>
  </si>
  <si>
    <t>国保会計</t>
  </si>
  <si>
    <t>-</t>
  </si>
  <si>
    <t>-</t>
  </si>
  <si>
    <t>-</t>
  </si>
  <si>
    <t>診療所会計</t>
  </si>
  <si>
    <t>簡易水道特別会計</t>
  </si>
  <si>
    <t>-</t>
  </si>
  <si>
    <t>-</t>
  </si>
  <si>
    <t>簡易水道会計</t>
  </si>
  <si>
    <t>子牛価格安定事業会計</t>
  </si>
  <si>
    <t>汗見川へき地診療所会計</t>
  </si>
  <si>
    <t>嶺北広域行政事務組合</t>
  </si>
  <si>
    <t>広域食肉センター事務組合</t>
  </si>
  <si>
    <t>本山町土佐町中学校組合</t>
  </si>
  <si>
    <t>高知県人づくり広域連合</t>
  </si>
  <si>
    <t>高知県後期高齢者医療広域連合</t>
  </si>
  <si>
    <t>（株）れいほく畜産</t>
  </si>
  <si>
    <t>-</t>
  </si>
  <si>
    <t>-</t>
  </si>
  <si>
    <t>青少年等の家特別会計</t>
  </si>
  <si>
    <t>住宅新築資金特別会計</t>
  </si>
  <si>
    <t>農業集落排水事業</t>
  </si>
  <si>
    <t>-</t>
  </si>
  <si>
    <t>-</t>
  </si>
  <si>
    <t>-</t>
  </si>
  <si>
    <t>一般会計繰入金</t>
  </si>
  <si>
    <t>仁淀川広域市町村圏事務組合</t>
  </si>
  <si>
    <t>（単位：百万円）</t>
  </si>
  <si>
    <t>墓地公園特別会計</t>
  </si>
  <si>
    <t>特別養護老人ホーム特別会計
（老人短期入所施設）</t>
  </si>
  <si>
    <t>いの町土地開発公社</t>
  </si>
  <si>
    <t>農業集落排水事業特別会計</t>
  </si>
  <si>
    <t>-</t>
  </si>
  <si>
    <t>-</t>
  </si>
  <si>
    <t>高幡消防組合</t>
  </si>
  <si>
    <t>津野山養護老人ホーム組合</t>
  </si>
  <si>
    <t>高幡東部清掃組合</t>
  </si>
  <si>
    <t>高幡身体障害者療護施設組合</t>
  </si>
  <si>
    <t>高幡広域市町村圏事務組合</t>
  </si>
  <si>
    <t>高幡西部特別養護老人ホーム組合</t>
  </si>
  <si>
    <t>高陵特別養護老人ホーム組合</t>
  </si>
  <si>
    <t>（財）中土佐町地域振興公社</t>
  </si>
  <si>
    <t>四万十の村株式会社</t>
  </si>
  <si>
    <t>病院事業特別会計</t>
  </si>
  <si>
    <t>日高村佐川町学校組合</t>
  </si>
  <si>
    <t>蚕糸資料館事業特別会計</t>
  </si>
  <si>
    <t>横倉山自然の森博物館事業特別会計</t>
  </si>
  <si>
    <t>老人保健特別会計</t>
  </si>
  <si>
    <t>高吾北広域事務組合</t>
  </si>
  <si>
    <t>高幡広域市町村圏事務組合</t>
  </si>
  <si>
    <t>－</t>
  </si>
  <si>
    <t>林道桐見川白石線管理組合</t>
  </si>
  <si>
    <t>越知町土地開発公社</t>
  </si>
  <si>
    <t>-</t>
  </si>
  <si>
    <t>仁淀川下流衛生事務組合</t>
  </si>
  <si>
    <t>仁淀消防組合</t>
  </si>
  <si>
    <t>仁淀川広域市町村圏事務組合</t>
  </si>
  <si>
    <t>高知中央西部焼却処理事務組合</t>
  </si>
  <si>
    <t>高知県市町村総合事務組合</t>
  </si>
  <si>
    <t>高幡消防組合</t>
  </si>
  <si>
    <t>津野山養護老人ホーム組合</t>
  </si>
  <si>
    <t>高幡東部清掃組合</t>
  </si>
  <si>
    <t>高幡身体障害者療護施設組合</t>
  </si>
  <si>
    <t>高幡広域市町村圏事務組合</t>
  </si>
  <si>
    <t>高知県市町村総合事務組合</t>
  </si>
  <si>
    <t>高陵特別養護老人ホーム組合</t>
  </si>
  <si>
    <t>（有）ふるさとセンター</t>
  </si>
  <si>
    <t>（株）プレカット四万十</t>
  </si>
  <si>
    <t>津野町開発公社</t>
  </si>
  <si>
    <t>-</t>
  </si>
  <si>
    <t>園芸作物価格安定事業特別会計</t>
  </si>
  <si>
    <t>ふるさとの森づくり事業特別会計</t>
  </si>
  <si>
    <t>老人保健医療事業特別会計</t>
  </si>
  <si>
    <t>高幡広域市町村圏事務組合</t>
  </si>
  <si>
    <t>高幡西部特別養護老人ホーム組合</t>
  </si>
  <si>
    <t>―</t>
  </si>
  <si>
    <t>―</t>
  </si>
  <si>
    <t>住宅新築資金等
貸付事業特別会計</t>
  </si>
  <si>
    <t>水 道 特 別 会 計</t>
  </si>
  <si>
    <t>老人保健特別会計</t>
  </si>
  <si>
    <t>漁業集落排水処理特別会計</t>
  </si>
  <si>
    <t>介護保険特別会計</t>
  </si>
  <si>
    <t>後期高齢者医療広域連合事務組合</t>
  </si>
  <si>
    <t>こうち人づくり広域連合</t>
  </si>
  <si>
    <t>高知県市町村総合事務組合</t>
  </si>
  <si>
    <t>歳入</t>
  </si>
  <si>
    <t>歳出</t>
  </si>
  <si>
    <t>形式収支</t>
  </si>
  <si>
    <t>実質収支</t>
  </si>
  <si>
    <t>地方債現在高</t>
  </si>
  <si>
    <t>備考</t>
  </si>
  <si>
    <t>一般会計</t>
  </si>
  <si>
    <t>法適用企業</t>
  </si>
  <si>
    <t>（歳入）　　</t>
  </si>
  <si>
    <t>（歳出）</t>
  </si>
  <si>
    <t>（実質収支）</t>
  </si>
  <si>
    <t>経常損益</t>
  </si>
  <si>
    <t>当該団体からの貸付金</t>
  </si>
  <si>
    <t>財政力指数</t>
  </si>
  <si>
    <t>実質公債費比率</t>
  </si>
  <si>
    <t>経常収支比率</t>
  </si>
  <si>
    <t>水道会計</t>
  </si>
  <si>
    <t>介護サービス事業会計</t>
  </si>
  <si>
    <t>国民健康保険事業会計</t>
  </si>
  <si>
    <t>老人保健事業会計</t>
  </si>
  <si>
    <t>介護保険事業会計</t>
  </si>
  <si>
    <t>芸東衛生組合</t>
  </si>
  <si>
    <t>高知県広域食肉
センター事務組合</t>
  </si>
  <si>
    <t>安芸広域市町村圏
特別養護老人ホーム組合</t>
  </si>
  <si>
    <t>こうち人づくり広域連合</t>
  </si>
  <si>
    <t>高知県市町村
総合事務組合</t>
  </si>
  <si>
    <t>－</t>
  </si>
  <si>
    <t>－</t>
  </si>
  <si>
    <t>－</t>
  </si>
  <si>
    <t>高知県後期高齢者
医療広域連合</t>
  </si>
  <si>
    <t>事務費分</t>
  </si>
  <si>
    <t>水道事業会計</t>
  </si>
  <si>
    <t>－</t>
  </si>
  <si>
    <t>法適用</t>
  </si>
  <si>
    <t>（歳入）</t>
  </si>
  <si>
    <t>（形式収支）</t>
  </si>
  <si>
    <t>法非適用</t>
  </si>
  <si>
    <t>安芸広域市町村圏事務組合</t>
  </si>
  <si>
    <t>安芸広域市町村圏特別養護老人ホーム組合</t>
  </si>
  <si>
    <t>公営企業会計</t>
  </si>
  <si>
    <t>－</t>
  </si>
  <si>
    <t>－</t>
  </si>
  <si>
    <t>－</t>
  </si>
  <si>
    <t>住宅新築資金等貸付事業特別会計</t>
  </si>
  <si>
    <t>土地取得事業特別会計</t>
  </si>
  <si>
    <t>－</t>
  </si>
  <si>
    <t>法非適用企業</t>
  </si>
  <si>
    <t>国民健康保険特別会計</t>
  </si>
  <si>
    <t>香南斎場組合</t>
  </si>
  <si>
    <t>香南清掃組合</t>
  </si>
  <si>
    <t>高知県広域食肉センター事務組合</t>
  </si>
  <si>
    <t>高知中央広域市町村圏事務組合</t>
  </si>
  <si>
    <t>高知県市町村総合事務組合</t>
  </si>
  <si>
    <t>高知県後期高齢者医療広域連合</t>
  </si>
  <si>
    <t>南国市土地開発公社</t>
  </si>
  <si>
    <t>株式会社道の駅南国</t>
  </si>
  <si>
    <t>土佐くろしお鉄道株式会社</t>
  </si>
  <si>
    <t>－</t>
  </si>
  <si>
    <t>－</t>
  </si>
  <si>
    <t>－</t>
  </si>
  <si>
    <t>－</t>
  </si>
  <si>
    <t>－</t>
  </si>
  <si>
    <t>－</t>
  </si>
  <si>
    <t>－</t>
  </si>
  <si>
    <t>学校給食特別会計</t>
  </si>
  <si>
    <t>病院事業会計</t>
  </si>
  <si>
    <t>農業集落排水事業特別会計</t>
  </si>
  <si>
    <t>特別養護老人ホーム特別会計</t>
  </si>
  <si>
    <t>デイサービスセンター特別会計</t>
  </si>
  <si>
    <t>老人医療特別会計</t>
  </si>
  <si>
    <t>介護保険特別会計</t>
  </si>
  <si>
    <t>仁淀川下流衛生事務組合</t>
  </si>
  <si>
    <t>高知中央西部焼却処理事務組合</t>
  </si>
  <si>
    <t>高知県後期高齢者医療広域連合</t>
  </si>
  <si>
    <t>土佐市開発公社</t>
  </si>
  <si>
    <t>土佐市土地開発公社</t>
  </si>
  <si>
    <t>－</t>
  </si>
  <si>
    <t>バス事業会計</t>
  </si>
  <si>
    <t>下水道事業特別会計</t>
  </si>
  <si>
    <t>漁業集落排水事業特別会計</t>
  </si>
  <si>
    <t>老人保健医療事業会計</t>
  </si>
  <si>
    <t>高知県広域食肉センター事務組合</t>
  </si>
  <si>
    <t>こうち人づくり広域連合</t>
  </si>
  <si>
    <t>－</t>
  </si>
  <si>
    <t>高陵特別養護老人ホーム組合</t>
  </si>
  <si>
    <t>－</t>
  </si>
  <si>
    <t>へき地診療事業特別会計</t>
  </si>
  <si>
    <t>学校給食事業特別会計</t>
  </si>
  <si>
    <t>総収益
（歳入）</t>
  </si>
  <si>
    <t>水道事業特別会計</t>
  </si>
  <si>
    <t>簡易水道事業特別会計</t>
  </si>
  <si>
    <t>定期船事業特別会計</t>
  </si>
  <si>
    <t>国民宿舎運営事業特別会計</t>
  </si>
  <si>
    <t>国民健康保険事業特別会計</t>
  </si>
  <si>
    <t>老人保健特別会計</t>
  </si>
  <si>
    <t>介護保険事業特別会計</t>
  </si>
  <si>
    <t>篠山小中学校組合</t>
  </si>
  <si>
    <t>幡多広域市町村圏事務組合</t>
  </si>
  <si>
    <t>幡多西部消防組合</t>
  </si>
  <si>
    <t>（株）幡多情報エントランスセンター</t>
  </si>
  <si>
    <t>西南地域ネットワーク（株）</t>
  </si>
  <si>
    <t>宿毛市土地開発公社</t>
  </si>
  <si>
    <t>法適用企業</t>
  </si>
  <si>
    <t>実質収支：217千円</t>
  </si>
  <si>
    <t>形式収支・実質収支：3千円</t>
  </si>
  <si>
    <t>形式収支・実質収支：62千円</t>
  </si>
  <si>
    <t>一般会計</t>
  </si>
  <si>
    <t>仁淀川広域市町村圏
事務組合会計</t>
  </si>
  <si>
    <t>特別会計</t>
  </si>
  <si>
    <t>町からの補助金：350千円</t>
  </si>
  <si>
    <t>△27</t>
  </si>
  <si>
    <t>―</t>
  </si>
  <si>
    <t>△10.0</t>
  </si>
  <si>
    <t>△20.0</t>
  </si>
  <si>
    <t>△40..0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</si>
</sst>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quot;△ &quot;#,##0.0"/>
    <numFmt numFmtId="179" formatCode="0.0;&quot;△ &quot;0.0"/>
    <numFmt numFmtId="180" formatCode="0.0_);[Red]\(0.0\)"/>
    <numFmt numFmtId="181" formatCode="0.0%"/>
    <numFmt numFmtId="182" formatCode="#,##0_);[Red]\(#,##0\)"/>
    <numFmt numFmtId="183" formatCode="#,##0_ "/>
    <numFmt numFmtId="184" formatCode="#,##0.00;&quot;△ &quot;#,##0.00"/>
    <numFmt numFmtId="185" formatCode="0.00;&quot;△ &quot;0.00"/>
    <numFmt numFmtId="186" formatCode="#,###;&quot;△ &quot;#,###"/>
    <numFmt numFmtId="187" formatCode="0.000;&quot;△ &quot;0.000"/>
    <numFmt numFmtId="188" formatCode="#,##0.00&quot;～&quot;"/>
    <numFmt numFmtId="189" formatCode="#,##0.0&quot;～&quot;"/>
    <numFmt numFmtId="190" formatCode="0.0;&quot;△ &quot;0.0;&quot;△ &quot;0.0"/>
  </numFmts>
  <fonts count="34">
    <font>
      <sz val="11"/>
      <name val="ＭＳ Ｐゴシック"/>
      <family val="0"/>
    </font>
    <font>
      <sz val="6"/>
      <name val="ＭＳ Ｐゴシック"/>
      <family val="3"/>
    </font>
    <font>
      <b/>
      <sz val="20"/>
      <name val="ＭＳ 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2"/>
      <name val="ＭＳ Ｐゴシック"/>
      <family val="3"/>
    </font>
    <font>
      <sz val="7"/>
      <name val="ＭＳ Ｐゴシック"/>
      <family val="3"/>
    </font>
    <font>
      <sz val="4"/>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ゴシック"/>
      <family val="3"/>
    </font>
    <font>
      <sz val="16"/>
      <name val="ＭＳ Ｐゴシック"/>
      <family val="3"/>
    </font>
    <font>
      <sz val="14"/>
      <name val="ＭＳ Ｐゴシック"/>
      <family val="3"/>
    </font>
    <font>
      <sz val="8"/>
      <color indexed="10"/>
      <name val="ＭＳ Ｐゴシック"/>
      <family val="3"/>
    </font>
    <font>
      <sz val="4.5"/>
      <name val="ＭＳ Ｐゴシック"/>
      <family val="3"/>
    </font>
    <font>
      <sz val="5"/>
      <name val="ＭＳ Ｐゴシック"/>
      <family val="3"/>
    </font>
    <font>
      <vertAlign val="superscript"/>
      <sz val="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1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style="thin"/>
      <top style="hair"/>
      <bottom style="hair"/>
    </border>
    <border>
      <left style="thin">
        <color indexed="8"/>
      </left>
      <right style="thin">
        <color indexed="8"/>
      </right>
      <top style="hair"/>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double"/>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style="thin"/>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hair"/>
      <right style="hair"/>
      <top style="thin"/>
      <bottom style="thin"/>
      <diagonal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diagonalUp="1">
      <left style="thin"/>
      <right style="thin"/>
      <top style="hair"/>
      <bottom style="thin"/>
      <diagonal style="hair"/>
    </border>
    <border diagonalUp="1">
      <left>
        <color indexed="63"/>
      </left>
      <right style="hair"/>
      <top style="hair"/>
      <bottom style="thin"/>
      <diagonal style="hair"/>
    </border>
    <border diagonalUp="1">
      <left style="hair"/>
      <right style="hair"/>
      <top>
        <color indexed="63"/>
      </top>
      <bottom style="thin"/>
      <diagonal style="hair"/>
    </border>
    <border diagonalUp="1">
      <left style="hair"/>
      <right style="thin"/>
      <top>
        <color indexed="63"/>
      </top>
      <bottom style="thin"/>
      <diagonal style="hair"/>
    </border>
    <border diagonalUp="1">
      <left style="thin"/>
      <right style="hair"/>
      <top>
        <color indexed="63"/>
      </top>
      <bottom style="thin"/>
      <diagonal style="hair"/>
    </border>
    <border>
      <left style="hair"/>
      <right style="hair"/>
      <top>
        <color indexed="63"/>
      </top>
      <bottom style="thin"/>
    </border>
    <border>
      <left style="thin"/>
      <right style="hair"/>
      <top style="double"/>
      <bottom>
        <color indexed="63"/>
      </bottom>
    </border>
    <border>
      <left style="hair"/>
      <right style="hair"/>
      <top style="double"/>
      <bottom>
        <color indexed="63"/>
      </bottom>
    </border>
    <border>
      <left style="thin"/>
      <right style="hair"/>
      <top>
        <color indexed="63"/>
      </top>
      <bottom style="thin"/>
    </border>
    <border>
      <left style="hair"/>
      <right style="thin"/>
      <top>
        <color indexed="63"/>
      </top>
      <bottom style="thin"/>
    </border>
    <border diagonalUp="1">
      <left style="thin"/>
      <right style="thin"/>
      <top style="hair"/>
      <bottom style="thin"/>
      <diagonal style="thin"/>
    </border>
    <border diagonalUp="1">
      <left>
        <color indexed="63"/>
      </left>
      <right style="hair"/>
      <top style="hair"/>
      <bottom style="thin"/>
      <diagonal style="thin"/>
    </border>
    <border diagonalUp="1">
      <left style="hair"/>
      <right style="hair"/>
      <top style="hair"/>
      <bottom style="thin"/>
      <diagonal style="thin"/>
    </border>
    <border>
      <left style="hair"/>
      <right>
        <color indexed="63"/>
      </right>
      <top style="hair"/>
      <bottom style="hair"/>
    </border>
    <border>
      <left>
        <color indexed="63"/>
      </left>
      <right style="hair"/>
      <top>
        <color indexed="63"/>
      </top>
      <bottom style="thin"/>
    </border>
    <border>
      <left style="thin">
        <color indexed="8"/>
      </left>
      <right style="thin">
        <color indexed="8"/>
      </right>
      <top>
        <color indexed="63"/>
      </top>
      <bottom>
        <color indexed="63"/>
      </bottom>
    </border>
    <border>
      <left style="hair"/>
      <right>
        <color indexed="63"/>
      </right>
      <top style="double"/>
      <bottom style="hair"/>
    </border>
    <border>
      <left style="thin"/>
      <right style="thin"/>
      <top style="hair">
        <color indexed="8"/>
      </top>
      <bottom>
        <color indexed="63"/>
      </bottom>
    </border>
    <border>
      <left style="hair"/>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hair"/>
      <top style="thin"/>
      <bottom style="thin"/>
    </border>
    <border>
      <left style="hair"/>
      <right>
        <color indexed="63"/>
      </right>
      <top>
        <color indexed="63"/>
      </top>
      <bottom>
        <color indexed="63"/>
      </bottom>
    </border>
    <border>
      <left style="hair">
        <color indexed="8"/>
      </left>
      <right>
        <color indexed="63"/>
      </right>
      <top>
        <color indexed="63"/>
      </top>
      <bottom>
        <color indexed="63"/>
      </bottom>
    </border>
    <border>
      <left style="thin"/>
      <right>
        <color indexed="63"/>
      </right>
      <top>
        <color indexed="63"/>
      </top>
      <bottom style="hair"/>
    </border>
    <border>
      <left style="hair"/>
      <right>
        <color indexed="63"/>
      </right>
      <top style="double"/>
      <bottom>
        <color indexed="63"/>
      </bottom>
    </border>
    <border>
      <left style="thin">
        <color indexed="8"/>
      </left>
      <right style="hair"/>
      <top style="hair">
        <color indexed="8"/>
      </top>
      <bottom style="hair">
        <color indexed="8"/>
      </bottom>
    </border>
    <border>
      <left style="hair"/>
      <right style="hair"/>
      <top style="hair">
        <color indexed="8"/>
      </top>
      <bottom style="hair">
        <color indexed="8"/>
      </bottom>
    </border>
    <border>
      <left style="hair"/>
      <right>
        <color indexed="63"/>
      </right>
      <top style="hair">
        <color indexed="8"/>
      </top>
      <bottom style="hair">
        <color indexed="8"/>
      </bottom>
    </border>
    <border>
      <left style="thin"/>
      <right style="hair"/>
      <top style="hair">
        <color indexed="8"/>
      </top>
      <bottom style="hair">
        <color indexed="8"/>
      </bottom>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thin"/>
    </border>
    <border>
      <left style="thin">
        <color indexed="8"/>
      </left>
      <right style="hair"/>
      <top style="double"/>
      <bottom style="thin">
        <color indexed="8"/>
      </bottom>
    </border>
    <border>
      <left style="thin">
        <color indexed="8"/>
      </left>
      <right>
        <color indexed="63"/>
      </right>
      <top style="hair"/>
      <bottom style="hair">
        <color indexed="8"/>
      </bottom>
    </border>
    <border>
      <left style="hair">
        <color indexed="8"/>
      </left>
      <right style="hair">
        <color indexed="8"/>
      </right>
      <top style="hair"/>
      <bottom style="hair">
        <color indexed="8"/>
      </bottom>
    </border>
    <border>
      <left style="hair">
        <color indexed="8"/>
      </left>
      <right style="hair"/>
      <top style="hair"/>
      <bottom style="hair">
        <color indexed="8"/>
      </bottom>
    </border>
    <border>
      <left style="thin">
        <color indexed="8"/>
      </left>
      <right>
        <color indexed="63"/>
      </right>
      <top style="dashed">
        <color indexed="8"/>
      </top>
      <bottom style="dashed">
        <color indexed="8"/>
      </bottom>
    </border>
    <border>
      <left style="thin">
        <color indexed="8"/>
      </left>
      <right>
        <color indexed="63"/>
      </right>
      <top style="dashed">
        <color indexed="8"/>
      </top>
      <bottom style="thin"/>
    </border>
    <border>
      <left style="thin"/>
      <right style="thin"/>
      <top style="double"/>
      <bottom style="hair"/>
    </border>
    <border diagonalUp="1">
      <left style="thin"/>
      <right style="hair"/>
      <top style="double"/>
      <bottom style="hair"/>
      <diagonal style="thin"/>
    </border>
    <border diagonalUp="1">
      <left style="hair"/>
      <right style="hair"/>
      <top style="double"/>
      <bottom style="hair"/>
      <diagonal style="hair"/>
    </border>
    <border>
      <left style="hair"/>
      <right>
        <color indexed="63"/>
      </right>
      <top style="thin"/>
      <bottom>
        <color indexed="63"/>
      </bottom>
    </border>
    <border>
      <left style="hair"/>
      <right>
        <color indexed="63"/>
      </right>
      <top>
        <color indexed="63"/>
      </top>
      <bottom style="double"/>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style="thin"/>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right style="hair"/>
      <top style="hair">
        <color indexed="8"/>
      </top>
      <bottom>
        <color indexed="63"/>
      </bottom>
    </border>
    <border>
      <left style="thin"/>
      <right>
        <color indexed="63"/>
      </right>
      <top>
        <color indexed="63"/>
      </top>
      <bottom>
        <color indexed="63"/>
      </bottom>
    </border>
    <border>
      <left style="hair">
        <color indexed="8"/>
      </left>
      <right style="hair">
        <color indexed="8"/>
      </right>
      <top style="hair"/>
      <bottom>
        <color indexed="63"/>
      </bottom>
    </border>
    <border>
      <left style="hair"/>
      <right>
        <color indexed="63"/>
      </right>
      <top>
        <color indexed="63"/>
      </top>
      <bottom style="hair"/>
    </border>
    <border>
      <left style="hair">
        <color indexed="8"/>
      </left>
      <right>
        <color indexed="63"/>
      </right>
      <top>
        <color indexed="63"/>
      </top>
      <bottom style="hair"/>
    </border>
    <border>
      <left style="hair">
        <color indexed="8"/>
      </left>
      <right style="hair">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6" fillId="0" borderId="0" applyNumberFormat="0" applyFill="0" applyBorder="0" applyAlignment="0" applyProtection="0"/>
    <xf numFmtId="0" fontId="26" fillId="4" borderId="0" applyNumberFormat="0" applyBorder="0" applyAlignment="0" applyProtection="0"/>
  </cellStyleXfs>
  <cellXfs count="763">
    <xf numFmtId="0" fontId="0" fillId="0" borderId="0" xfId="0" applyAlignment="1">
      <alignment/>
    </xf>
    <xf numFmtId="176" fontId="0"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shrinkToFit="1"/>
    </xf>
    <xf numFmtId="176" fontId="0" fillId="0" borderId="10" xfId="0" applyNumberFormat="1" applyFont="1" applyBorder="1" applyAlignment="1">
      <alignment horizontal="center" vertical="center" shrinkToFit="1"/>
    </xf>
    <xf numFmtId="176" fontId="1" fillId="0" borderId="10" xfId="0" applyNumberFormat="1" applyFont="1" applyBorder="1" applyAlignment="1">
      <alignment horizontal="center" vertical="center" wrapText="1"/>
    </xf>
    <xf numFmtId="176" fontId="0" fillId="0" borderId="12" xfId="0" applyNumberFormat="1" applyFont="1" applyBorder="1" applyAlignment="1">
      <alignment horizontal="center" vertical="center" shrinkToFit="1"/>
    </xf>
    <xf numFmtId="176" fontId="4" fillId="0" borderId="10" xfId="0" applyNumberFormat="1" applyFont="1" applyBorder="1" applyAlignment="1">
      <alignment horizontal="center" vertical="center"/>
    </xf>
    <xf numFmtId="176" fontId="4" fillId="0" borderId="13" xfId="0" applyNumberFormat="1" applyFont="1" applyBorder="1" applyAlignment="1">
      <alignment horizontal="center" vertical="center" wrapText="1"/>
    </xf>
    <xf numFmtId="176" fontId="3" fillId="0" borderId="10" xfId="0" applyNumberFormat="1" applyFont="1" applyBorder="1" applyAlignment="1">
      <alignment horizontal="center" vertical="center"/>
    </xf>
    <xf numFmtId="0" fontId="4" fillId="0" borderId="14"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27" fillId="24" borderId="0" xfId="0" applyFont="1" applyFill="1" applyAlignment="1">
      <alignment horizontal="centerContinuous" vertical="center"/>
    </xf>
    <xf numFmtId="0" fontId="28" fillId="24" borderId="0" xfId="0" applyFont="1" applyFill="1" applyAlignment="1">
      <alignment horizontal="centerContinuous" vertical="center"/>
    </xf>
    <xf numFmtId="0" fontId="28" fillId="24" borderId="0" xfId="0" applyFont="1" applyFill="1" applyAlignment="1">
      <alignment horizontal="left" vertical="center"/>
    </xf>
    <xf numFmtId="0" fontId="4" fillId="24" borderId="0" xfId="0" applyFont="1" applyFill="1" applyAlignment="1">
      <alignment vertical="center"/>
    </xf>
    <xf numFmtId="0" fontId="1" fillId="24" borderId="0" xfId="0" applyFont="1" applyFill="1" applyAlignment="1">
      <alignment horizontal="right" vertical="center"/>
    </xf>
    <xf numFmtId="0" fontId="29" fillId="24" borderId="18" xfId="0" applyFont="1" applyFill="1" applyBorder="1" applyAlignment="1">
      <alignment vertical="center"/>
    </xf>
    <xf numFmtId="0" fontId="4" fillId="24" borderId="18" xfId="0" applyFont="1" applyFill="1" applyBorder="1" applyAlignment="1">
      <alignment vertical="center"/>
    </xf>
    <xf numFmtId="0" fontId="1" fillId="25" borderId="19"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1" fillId="25" borderId="21" xfId="0" applyFont="1" applyFill="1" applyBorder="1" applyAlignment="1">
      <alignment horizontal="center" vertical="center" wrapText="1"/>
    </xf>
    <xf numFmtId="0" fontId="1" fillId="25" borderId="22" xfId="0" applyFont="1" applyFill="1" applyBorder="1" applyAlignment="1">
      <alignment horizontal="center" vertical="center" wrapText="1"/>
    </xf>
    <xf numFmtId="177" fontId="4" fillId="24" borderId="23" xfId="49" applyNumberFormat="1" applyFont="1" applyFill="1" applyBorder="1" applyAlignment="1">
      <alignment vertical="center" shrinkToFit="1"/>
    </xf>
    <xf numFmtId="177" fontId="4" fillId="24" borderId="24" xfId="49" applyNumberFormat="1" applyFont="1" applyFill="1" applyBorder="1" applyAlignment="1">
      <alignment vertical="center" shrinkToFit="1"/>
    </xf>
    <xf numFmtId="177" fontId="4" fillId="24" borderId="25" xfId="49" applyNumberFormat="1" applyFont="1" applyFill="1" applyBorder="1" applyAlignment="1">
      <alignment vertical="center" shrinkToFit="1"/>
    </xf>
    <xf numFmtId="177" fontId="4" fillId="24" borderId="26" xfId="49" applyNumberFormat="1" applyFont="1" applyFill="1" applyBorder="1" applyAlignment="1">
      <alignment vertical="center" shrinkToFit="1"/>
    </xf>
    <xf numFmtId="0" fontId="8" fillId="24" borderId="0" xfId="0" applyFont="1" applyFill="1" applyAlignment="1">
      <alignment vertical="center"/>
    </xf>
    <xf numFmtId="0" fontId="4" fillId="24" borderId="27" xfId="0" applyFont="1" applyFill="1" applyBorder="1" applyAlignment="1">
      <alignment horizontal="center" vertical="center" shrinkToFit="1"/>
    </xf>
    <xf numFmtId="177" fontId="4" fillId="24" borderId="28" xfId="49" applyNumberFormat="1" applyFont="1" applyFill="1" applyBorder="1" applyAlignment="1">
      <alignment vertical="center" shrinkToFit="1"/>
    </xf>
    <xf numFmtId="177" fontId="4" fillId="24" borderId="29" xfId="49" applyNumberFormat="1" applyFont="1" applyFill="1" applyBorder="1" applyAlignment="1">
      <alignment vertical="center" shrinkToFit="1"/>
    </xf>
    <xf numFmtId="177" fontId="4" fillId="24" borderId="29" xfId="49" applyNumberFormat="1" applyFont="1" applyFill="1" applyBorder="1" applyAlignment="1">
      <alignment horizontal="center" vertical="center" shrinkToFit="1"/>
    </xf>
    <xf numFmtId="0" fontId="4" fillId="24" borderId="30" xfId="0" applyFont="1" applyFill="1" applyBorder="1" applyAlignment="1">
      <alignment vertical="center" shrinkToFit="1"/>
    </xf>
    <xf numFmtId="0" fontId="4" fillId="24" borderId="31" xfId="0" applyFont="1" applyFill="1" applyBorder="1" applyAlignment="1">
      <alignment horizontal="center" vertical="center"/>
    </xf>
    <xf numFmtId="177" fontId="4" fillId="24" borderId="32" xfId="49" applyNumberFormat="1" applyFont="1" applyFill="1" applyBorder="1" applyAlignment="1">
      <alignment vertical="center" shrinkToFit="1"/>
    </xf>
    <xf numFmtId="177" fontId="4" fillId="24" borderId="33" xfId="49" applyNumberFormat="1" applyFont="1" applyFill="1" applyBorder="1" applyAlignment="1">
      <alignment vertical="center" shrinkToFit="1"/>
    </xf>
    <xf numFmtId="177" fontId="4" fillId="24" borderId="33" xfId="49" applyNumberFormat="1" applyFont="1" applyFill="1" applyBorder="1" applyAlignment="1">
      <alignment horizontal="center" vertical="center" shrinkToFit="1"/>
    </xf>
    <xf numFmtId="0" fontId="4" fillId="24" borderId="34" xfId="0" applyFont="1" applyFill="1" applyBorder="1" applyAlignment="1">
      <alignment vertical="center" shrinkToFit="1"/>
    </xf>
    <xf numFmtId="177" fontId="4" fillId="24" borderId="35" xfId="0" applyNumberFormat="1" applyFont="1" applyFill="1" applyBorder="1" applyAlignment="1">
      <alignment vertical="center" shrinkToFit="1"/>
    </xf>
    <xf numFmtId="177" fontId="4" fillId="24" borderId="36" xfId="0" applyNumberFormat="1" applyFont="1" applyFill="1" applyBorder="1" applyAlignment="1">
      <alignment vertical="center" shrinkToFit="1"/>
    </xf>
    <xf numFmtId="177" fontId="4" fillId="24" borderId="36" xfId="0" applyNumberFormat="1" applyFont="1" applyFill="1" applyBorder="1" applyAlignment="1">
      <alignment horizontal="center" vertical="center" shrinkToFit="1"/>
    </xf>
    <xf numFmtId="177" fontId="4" fillId="24" borderId="30" xfId="0" applyNumberFormat="1" applyFont="1" applyFill="1" applyBorder="1" applyAlignment="1">
      <alignment vertical="center" shrinkToFit="1"/>
    </xf>
    <xf numFmtId="0" fontId="4" fillId="24" borderId="37" xfId="0" applyFont="1" applyFill="1" applyBorder="1" applyAlignment="1">
      <alignment horizontal="center" vertical="center" shrinkToFit="1"/>
    </xf>
    <xf numFmtId="177" fontId="4" fillId="24" borderId="38" xfId="0" applyNumberFormat="1" applyFont="1" applyFill="1" applyBorder="1" applyAlignment="1">
      <alignment vertical="center" shrinkToFit="1"/>
    </xf>
    <xf numFmtId="177" fontId="4" fillId="24" borderId="39" xfId="0" applyNumberFormat="1" applyFont="1" applyFill="1" applyBorder="1" applyAlignment="1">
      <alignment vertical="center" shrinkToFit="1"/>
    </xf>
    <xf numFmtId="177" fontId="4" fillId="24" borderId="39" xfId="0" applyNumberFormat="1" applyFont="1" applyFill="1" applyBorder="1" applyAlignment="1">
      <alignment horizontal="center" vertical="center" shrinkToFit="1"/>
    </xf>
    <xf numFmtId="177" fontId="4" fillId="24" borderId="40" xfId="0" applyNumberFormat="1" applyFont="1" applyFill="1" applyBorder="1" applyAlignment="1">
      <alignment vertical="center" shrinkToFit="1"/>
    </xf>
    <xf numFmtId="177" fontId="4" fillId="24" borderId="41" xfId="0" applyNumberFormat="1" applyFont="1" applyFill="1" applyBorder="1" applyAlignment="1">
      <alignment vertical="center" shrinkToFit="1"/>
    </xf>
    <xf numFmtId="177" fontId="4" fillId="24" borderId="42" xfId="0" applyNumberFormat="1" applyFont="1" applyFill="1" applyBorder="1" applyAlignment="1">
      <alignment vertical="center" shrinkToFit="1"/>
    </xf>
    <xf numFmtId="177" fontId="4" fillId="24" borderId="43" xfId="0" applyNumberFormat="1" applyFont="1" applyFill="1" applyBorder="1" applyAlignment="1">
      <alignment vertical="center" shrinkToFit="1"/>
    </xf>
    <xf numFmtId="177" fontId="4" fillId="24" borderId="44" xfId="0" applyNumberFormat="1" applyFont="1" applyFill="1" applyBorder="1" applyAlignment="1">
      <alignment horizontal="center" vertical="center" shrinkToFit="1"/>
    </xf>
    <xf numFmtId="177" fontId="4" fillId="24" borderId="45" xfId="0" applyNumberFormat="1" applyFont="1" applyFill="1" applyBorder="1" applyAlignment="1">
      <alignment horizontal="center" vertical="center" shrinkToFit="1"/>
    </xf>
    <xf numFmtId="177" fontId="4" fillId="24" borderId="33" xfId="0" applyNumberFormat="1" applyFont="1" applyFill="1" applyBorder="1" applyAlignment="1">
      <alignment vertical="center" shrinkToFit="1"/>
    </xf>
    <xf numFmtId="177" fontId="4" fillId="24" borderId="34" xfId="0" applyNumberFormat="1" applyFont="1" applyFill="1" applyBorder="1" applyAlignment="1">
      <alignment vertical="center" shrinkToFit="1"/>
    </xf>
    <xf numFmtId="177" fontId="4" fillId="24" borderId="33" xfId="0" applyNumberFormat="1" applyFont="1" applyFill="1" applyBorder="1" applyAlignment="1">
      <alignment horizontal="center" vertical="center" shrinkToFit="1"/>
    </xf>
    <xf numFmtId="0" fontId="1" fillId="24" borderId="0" xfId="0" applyFont="1" applyFill="1" applyAlignment="1">
      <alignment vertical="center"/>
    </xf>
    <xf numFmtId="0" fontId="4" fillId="24" borderId="31" xfId="0" applyFont="1" applyFill="1" applyBorder="1" applyAlignment="1">
      <alignment horizontal="center" vertical="center" shrinkToFit="1"/>
    </xf>
    <xf numFmtId="177" fontId="4" fillId="24" borderId="44" xfId="0" applyNumberFormat="1" applyFont="1" applyFill="1" applyBorder="1" applyAlignment="1">
      <alignment vertical="center" shrinkToFit="1"/>
    </xf>
    <xf numFmtId="177" fontId="4" fillId="24" borderId="45" xfId="0" applyNumberFormat="1" applyFont="1" applyFill="1" applyBorder="1" applyAlignment="1">
      <alignment vertical="center" shrinkToFit="1"/>
    </xf>
    <xf numFmtId="0" fontId="4" fillId="25" borderId="22" xfId="0" applyFont="1" applyFill="1" applyBorder="1" applyAlignment="1">
      <alignment horizontal="center" vertical="center"/>
    </xf>
    <xf numFmtId="0" fontId="4" fillId="25" borderId="19"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4" fillId="24" borderId="27" xfId="0" applyFont="1" applyFill="1" applyBorder="1" applyAlignment="1">
      <alignment horizontal="distributed" vertical="center" indent="1"/>
    </xf>
    <xf numFmtId="177" fontId="4" fillId="24" borderId="47" xfId="0" applyNumberFormat="1" applyFont="1" applyFill="1" applyBorder="1" applyAlignment="1">
      <alignment vertical="center" shrinkToFit="1"/>
    </xf>
    <xf numFmtId="177" fontId="4" fillId="24" borderId="48" xfId="0" applyNumberFormat="1" applyFont="1" applyFill="1" applyBorder="1" applyAlignment="1">
      <alignment vertical="center" shrinkToFit="1"/>
    </xf>
    <xf numFmtId="0" fontId="4" fillId="24" borderId="37" xfId="0" applyFont="1" applyFill="1" applyBorder="1" applyAlignment="1">
      <alignment horizontal="distributed" vertical="center" indent="1"/>
    </xf>
    <xf numFmtId="177" fontId="4" fillId="24" borderId="49" xfId="0" applyNumberFormat="1" applyFont="1" applyFill="1" applyBorder="1" applyAlignment="1">
      <alignment vertical="center" shrinkToFit="1"/>
    </xf>
    <xf numFmtId="177" fontId="4" fillId="24" borderId="50" xfId="0" applyNumberFormat="1" applyFont="1" applyFill="1" applyBorder="1" applyAlignment="1">
      <alignment vertical="center" shrinkToFit="1"/>
    </xf>
    <xf numFmtId="0" fontId="4" fillId="24" borderId="51" xfId="0" applyFont="1" applyFill="1" applyBorder="1" applyAlignment="1">
      <alignment horizontal="center" vertical="center"/>
    </xf>
    <xf numFmtId="177" fontId="4" fillId="24" borderId="52" xfId="0" applyNumberFormat="1" applyFont="1" applyFill="1" applyBorder="1" applyAlignment="1">
      <alignment vertical="center" shrinkToFit="1"/>
    </xf>
    <xf numFmtId="177" fontId="4" fillId="24" borderId="53" xfId="0" applyNumberFormat="1" applyFont="1" applyFill="1" applyBorder="1" applyAlignment="1">
      <alignment vertical="center" shrinkToFit="1"/>
    </xf>
    <xf numFmtId="0" fontId="4" fillId="24" borderId="31" xfId="0" applyFont="1" applyFill="1" applyBorder="1" applyAlignment="1">
      <alignment horizontal="distributed" vertical="center" indent="1"/>
    </xf>
    <xf numFmtId="177" fontId="4" fillId="24" borderId="54" xfId="0" applyNumberFormat="1" applyFont="1" applyFill="1" applyBorder="1" applyAlignment="1">
      <alignment vertical="center" shrinkToFit="1"/>
    </xf>
    <xf numFmtId="0" fontId="4" fillId="24" borderId="0" xfId="0" applyFont="1" applyFill="1" applyBorder="1" applyAlignment="1">
      <alignment vertical="center"/>
    </xf>
    <xf numFmtId="0" fontId="4" fillId="24" borderId="0" xfId="0" applyFont="1" applyFill="1" applyBorder="1" applyAlignment="1">
      <alignment horizontal="distributed" vertical="center" indent="2"/>
    </xf>
    <xf numFmtId="0" fontId="4" fillId="25" borderId="55" xfId="0" applyFont="1" applyFill="1" applyBorder="1" applyAlignment="1">
      <alignment horizontal="center" vertical="center" wrapText="1"/>
    </xf>
    <xf numFmtId="185" fontId="4" fillId="24" borderId="56" xfId="0" applyNumberFormat="1" applyFont="1" applyFill="1" applyBorder="1" applyAlignment="1">
      <alignment horizontal="center" vertical="center" shrinkToFit="1"/>
    </xf>
    <xf numFmtId="185" fontId="4" fillId="24" borderId="29" xfId="0" applyNumberFormat="1" applyFont="1" applyFill="1" applyBorder="1" applyAlignment="1">
      <alignment horizontal="center" vertical="center" shrinkToFit="1"/>
    </xf>
    <xf numFmtId="184" fontId="4" fillId="24" borderId="29" xfId="0" applyNumberFormat="1" applyFont="1" applyFill="1" applyBorder="1" applyAlignment="1">
      <alignment horizontal="center" vertical="center"/>
    </xf>
    <xf numFmtId="184" fontId="4" fillId="24" borderId="30" xfId="0" applyNumberFormat="1" applyFont="1" applyFill="1" applyBorder="1" applyAlignment="1">
      <alignment horizontal="center" vertical="center"/>
    </xf>
    <xf numFmtId="185" fontId="4" fillId="24" borderId="47" xfId="0" applyNumberFormat="1" applyFont="1" applyFill="1" applyBorder="1" applyAlignment="1">
      <alignment horizontal="center" vertical="center" shrinkToFit="1"/>
    </xf>
    <xf numFmtId="179" fontId="4" fillId="24" borderId="36" xfId="0" applyNumberFormat="1" applyFont="1" applyFill="1" applyBorder="1" applyAlignment="1">
      <alignment horizontal="center" vertical="center" shrinkToFit="1"/>
    </xf>
    <xf numFmtId="185" fontId="4" fillId="24" borderId="48" xfId="0" applyNumberFormat="1" applyFont="1" applyFill="1" applyBorder="1" applyAlignment="1">
      <alignment horizontal="center" vertical="center" shrinkToFit="1"/>
    </xf>
    <xf numFmtId="185" fontId="4" fillId="24" borderId="49" xfId="0" applyNumberFormat="1" applyFont="1" applyFill="1" applyBorder="1" applyAlignment="1">
      <alignment horizontal="center" vertical="center" shrinkToFit="1"/>
    </xf>
    <xf numFmtId="185" fontId="4" fillId="24" borderId="39" xfId="0" applyNumberFormat="1" applyFont="1" applyFill="1" applyBorder="1" applyAlignment="1">
      <alignment horizontal="center" vertical="center" shrinkToFit="1"/>
    </xf>
    <xf numFmtId="185" fontId="4" fillId="24" borderId="57" xfId="0" applyNumberFormat="1" applyFont="1" applyFill="1" applyBorder="1" applyAlignment="1">
      <alignment horizontal="center" vertical="center" shrinkToFit="1"/>
    </xf>
    <xf numFmtId="184" fontId="4" fillId="24" borderId="39" xfId="0" applyNumberFormat="1" applyFont="1" applyFill="1" applyBorder="1" applyAlignment="1">
      <alignment horizontal="center" vertical="center"/>
    </xf>
    <xf numFmtId="184" fontId="4" fillId="24" borderId="40" xfId="0" applyNumberFormat="1" applyFont="1" applyFill="1" applyBorder="1" applyAlignment="1">
      <alignment horizontal="center" vertical="center"/>
    </xf>
    <xf numFmtId="179" fontId="4" fillId="24" borderId="39" xfId="0" applyNumberFormat="1" applyFont="1" applyFill="1" applyBorder="1" applyAlignment="1">
      <alignment horizontal="center" vertical="center" shrinkToFit="1"/>
    </xf>
    <xf numFmtId="185" fontId="4" fillId="24" borderId="50" xfId="0" applyNumberFormat="1" applyFont="1" applyFill="1" applyBorder="1" applyAlignment="1">
      <alignment horizontal="center" vertical="center" shrinkToFit="1"/>
    </xf>
    <xf numFmtId="179" fontId="4" fillId="24" borderId="58" xfId="0" applyNumberFormat="1" applyFont="1" applyFill="1" applyBorder="1" applyAlignment="1">
      <alignment horizontal="center" vertical="center" shrinkToFit="1"/>
    </xf>
    <xf numFmtId="178" fontId="4" fillId="24" borderId="39" xfId="0" applyNumberFormat="1" applyFont="1" applyFill="1" applyBorder="1" applyAlignment="1">
      <alignment horizontal="center" vertical="center"/>
    </xf>
    <xf numFmtId="178" fontId="4" fillId="24" borderId="40" xfId="0" applyNumberFormat="1" applyFont="1" applyFill="1" applyBorder="1" applyAlignment="1">
      <alignment horizontal="center" vertical="center"/>
    </xf>
    <xf numFmtId="179" fontId="4" fillId="24" borderId="49" xfId="0" applyNumberFormat="1" applyFont="1" applyFill="1" applyBorder="1" applyAlignment="1">
      <alignment horizontal="center" vertical="center" shrinkToFit="1"/>
    </xf>
    <xf numFmtId="179" fontId="4" fillId="24" borderId="57" xfId="0" applyNumberFormat="1" applyFont="1" applyFill="1" applyBorder="1" applyAlignment="1">
      <alignment horizontal="center" vertical="center" shrinkToFit="1"/>
    </xf>
    <xf numFmtId="178" fontId="4" fillId="24" borderId="50" xfId="0" applyNumberFormat="1" applyFont="1" applyFill="1" applyBorder="1" applyAlignment="1">
      <alignment horizontal="center" vertical="center"/>
    </xf>
    <xf numFmtId="185" fontId="4" fillId="24" borderId="58" xfId="0" applyNumberFormat="1" applyFont="1" applyFill="1" applyBorder="1" applyAlignment="1">
      <alignment horizontal="center" vertical="center" shrinkToFit="1"/>
    </xf>
    <xf numFmtId="178" fontId="4" fillId="24" borderId="57" xfId="0" applyNumberFormat="1" applyFont="1" applyFill="1" applyBorder="1" applyAlignment="1">
      <alignment vertical="center"/>
    </xf>
    <xf numFmtId="178" fontId="4" fillId="24" borderId="50" xfId="0" applyNumberFormat="1" applyFont="1" applyFill="1" applyBorder="1" applyAlignment="1">
      <alignment vertical="center"/>
    </xf>
    <xf numFmtId="0" fontId="4" fillId="24" borderId="51" xfId="0" applyFont="1" applyFill="1" applyBorder="1" applyAlignment="1">
      <alignment horizontal="distributed" vertical="center" indent="1"/>
    </xf>
    <xf numFmtId="179" fontId="4" fillId="24" borderId="59" xfId="0" applyNumberFormat="1" applyFont="1" applyFill="1" applyBorder="1" applyAlignment="1">
      <alignment horizontal="center" vertical="center" shrinkToFit="1"/>
    </xf>
    <xf numFmtId="179" fontId="4" fillId="24" borderId="42" xfId="0" applyNumberFormat="1" applyFont="1" applyFill="1" applyBorder="1" applyAlignment="1">
      <alignment horizontal="center" vertical="center" shrinkToFit="1"/>
    </xf>
    <xf numFmtId="178" fontId="4" fillId="24" borderId="60" xfId="0" applyNumberFormat="1" applyFont="1" applyFill="1" applyBorder="1" applyAlignment="1">
      <alignment vertical="center"/>
    </xf>
    <xf numFmtId="178" fontId="4" fillId="24" borderId="53" xfId="0" applyNumberFormat="1" applyFont="1" applyFill="1" applyBorder="1" applyAlignment="1">
      <alignment vertical="center"/>
    </xf>
    <xf numFmtId="185" fontId="4" fillId="24" borderId="52" xfId="0" applyNumberFormat="1" applyFont="1" applyFill="1" applyBorder="1" applyAlignment="1">
      <alignment horizontal="center" vertical="center" shrinkToFit="1"/>
    </xf>
    <xf numFmtId="185" fontId="4" fillId="24" borderId="53" xfId="0" applyNumberFormat="1" applyFont="1" applyFill="1" applyBorder="1" applyAlignment="1">
      <alignment horizontal="center" vertical="center" shrinkToFit="1"/>
    </xf>
    <xf numFmtId="177" fontId="4" fillId="24" borderId="38" xfId="49" applyNumberFormat="1" applyFont="1" applyFill="1" applyBorder="1" applyAlignment="1">
      <alignment vertical="center" shrinkToFit="1"/>
    </xf>
    <xf numFmtId="177" fontId="4" fillId="24" borderId="39" xfId="49" applyNumberFormat="1" applyFont="1" applyFill="1" applyBorder="1" applyAlignment="1">
      <alignment vertical="center" shrinkToFit="1"/>
    </xf>
    <xf numFmtId="0" fontId="4" fillId="24" borderId="40" xfId="0" applyFont="1" applyFill="1" applyBorder="1" applyAlignment="1">
      <alignment vertical="center" shrinkToFit="1"/>
    </xf>
    <xf numFmtId="0" fontId="4" fillId="24" borderId="51" xfId="0" applyFont="1" applyFill="1" applyBorder="1" applyAlignment="1">
      <alignment horizontal="center" vertical="center" shrinkToFit="1"/>
    </xf>
    <xf numFmtId="177" fontId="4" fillId="24" borderId="41" xfId="49" applyNumberFormat="1" applyFont="1" applyFill="1" applyBorder="1" applyAlignment="1">
      <alignment vertical="center" shrinkToFit="1"/>
    </xf>
    <xf numFmtId="177" fontId="4" fillId="24" borderId="42" xfId="49" applyNumberFormat="1" applyFont="1" applyFill="1" applyBorder="1" applyAlignment="1">
      <alignment vertical="center" shrinkToFit="1"/>
    </xf>
    <xf numFmtId="0" fontId="4" fillId="24" borderId="43" xfId="0" applyFont="1" applyFill="1" applyBorder="1" applyAlignment="1">
      <alignment vertical="center" shrinkToFit="1"/>
    </xf>
    <xf numFmtId="177" fontId="4" fillId="24" borderId="45" xfId="49" applyNumberFormat="1" applyFont="1" applyFill="1" applyBorder="1" applyAlignment="1">
      <alignment vertical="center" shrinkToFit="1"/>
    </xf>
    <xf numFmtId="0" fontId="4" fillId="24" borderId="34" xfId="0" applyFont="1" applyFill="1" applyBorder="1" applyAlignment="1">
      <alignment horizontal="center" vertical="center" shrinkToFit="1"/>
    </xf>
    <xf numFmtId="177" fontId="4" fillId="0" borderId="36" xfId="0" applyNumberFormat="1" applyFont="1" applyFill="1" applyBorder="1" applyAlignment="1">
      <alignment vertical="center" shrinkToFit="1"/>
    </xf>
    <xf numFmtId="177" fontId="4" fillId="24" borderId="28" xfId="0" applyNumberFormat="1" applyFont="1" applyFill="1" applyBorder="1" applyAlignment="1">
      <alignment vertical="center" shrinkToFit="1"/>
    </xf>
    <xf numFmtId="177" fontId="4" fillId="24" borderId="29" xfId="0" applyNumberFormat="1" applyFont="1" applyFill="1" applyBorder="1" applyAlignment="1">
      <alignment vertical="center" shrinkToFit="1"/>
    </xf>
    <xf numFmtId="177" fontId="4" fillId="0" borderId="29" xfId="0" applyNumberFormat="1" applyFont="1" applyFill="1" applyBorder="1" applyAlignment="1">
      <alignment vertical="center" shrinkToFit="1"/>
    </xf>
    <xf numFmtId="177" fontId="4" fillId="0" borderId="39" xfId="0" applyNumberFormat="1" applyFont="1" applyFill="1" applyBorder="1" applyAlignment="1">
      <alignment vertical="center" shrinkToFit="1"/>
    </xf>
    <xf numFmtId="177" fontId="4" fillId="0" borderId="42" xfId="0" applyNumberFormat="1" applyFont="1" applyFill="1" applyBorder="1" applyAlignment="1">
      <alignment vertical="center" shrinkToFit="1"/>
    </xf>
    <xf numFmtId="177" fontId="4" fillId="24" borderId="61" xfId="0" applyNumberFormat="1" applyFont="1" applyFill="1" applyBorder="1" applyAlignment="1">
      <alignment vertical="center" shrinkToFit="1"/>
    </xf>
    <xf numFmtId="0" fontId="4" fillId="24" borderId="62" xfId="0" applyFont="1" applyFill="1" applyBorder="1" applyAlignment="1">
      <alignment horizontal="center" vertical="center" shrinkToFit="1"/>
    </xf>
    <xf numFmtId="177" fontId="4" fillId="24" borderId="63" xfId="0" applyNumberFormat="1" applyFont="1" applyFill="1" applyBorder="1" applyAlignment="1">
      <alignment vertical="center" shrinkToFit="1"/>
    </xf>
    <xf numFmtId="177" fontId="4" fillId="24" borderId="64" xfId="0" applyNumberFormat="1" applyFont="1" applyFill="1" applyBorder="1" applyAlignment="1">
      <alignment vertical="center" shrinkToFit="1"/>
    </xf>
    <xf numFmtId="177" fontId="4" fillId="24" borderId="65" xfId="0" applyNumberFormat="1" applyFont="1" applyFill="1" applyBorder="1" applyAlignment="1">
      <alignment vertical="center" shrinkToFit="1"/>
    </xf>
    <xf numFmtId="177" fontId="4" fillId="24" borderId="34" xfId="0" applyNumberFormat="1" applyFont="1" applyFill="1" applyBorder="1" applyAlignment="1">
      <alignment horizontal="center" vertical="center" shrinkToFit="1"/>
    </xf>
    <xf numFmtId="179" fontId="4" fillId="0" borderId="36" xfId="0" applyNumberFormat="1" applyFont="1" applyFill="1" applyBorder="1" applyAlignment="1">
      <alignment horizontal="center" vertical="center" shrinkToFit="1"/>
    </xf>
    <xf numFmtId="179" fontId="4" fillId="0" borderId="39" xfId="0" applyNumberFormat="1" applyFont="1" applyFill="1" applyBorder="1" applyAlignment="1">
      <alignment horizontal="center" vertical="center" shrinkToFit="1"/>
    </xf>
    <xf numFmtId="178" fontId="4" fillId="24" borderId="53" xfId="0" applyNumberFormat="1" applyFont="1" applyFill="1" applyBorder="1" applyAlignment="1">
      <alignment horizontal="center" vertical="center"/>
    </xf>
    <xf numFmtId="0" fontId="4" fillId="24" borderId="27" xfId="0" applyFont="1" applyFill="1" applyBorder="1" applyAlignment="1">
      <alignment horizontal="distributed" vertical="center" shrinkToFit="1"/>
    </xf>
    <xf numFmtId="0" fontId="4" fillId="24" borderId="37" xfId="0" applyFont="1" applyFill="1" applyBorder="1" applyAlignment="1">
      <alignment horizontal="distributed" vertical="center" shrinkToFit="1"/>
    </xf>
    <xf numFmtId="0" fontId="4" fillId="24" borderId="51" xfId="0" applyFont="1" applyFill="1" applyBorder="1" applyAlignment="1">
      <alignment horizontal="distributed" vertical="center" shrinkToFit="1"/>
    </xf>
    <xf numFmtId="177" fontId="4" fillId="0" borderId="36" xfId="0" applyNumberFormat="1" applyFont="1" applyFill="1" applyBorder="1" applyAlignment="1">
      <alignment vertical="center" shrinkToFit="1"/>
    </xf>
    <xf numFmtId="0" fontId="9" fillId="24" borderId="27" xfId="0" applyFont="1" applyFill="1" applyBorder="1" applyAlignment="1">
      <alignment horizontal="distributed" vertical="center" shrinkToFit="1"/>
    </xf>
    <xf numFmtId="177" fontId="4" fillId="0" borderId="38" xfId="0" applyNumberFormat="1" applyFont="1" applyFill="1" applyBorder="1" applyAlignment="1">
      <alignment vertical="center" shrinkToFit="1"/>
    </xf>
    <xf numFmtId="177" fontId="4" fillId="0" borderId="39" xfId="0" applyNumberFormat="1" applyFont="1" applyFill="1" applyBorder="1" applyAlignment="1">
      <alignment vertical="center" shrinkToFit="1"/>
    </xf>
    <xf numFmtId="177" fontId="4" fillId="0" borderId="42" xfId="0" applyNumberFormat="1" applyFont="1" applyFill="1" applyBorder="1" applyAlignment="1">
      <alignment vertical="center" shrinkToFit="1"/>
    </xf>
    <xf numFmtId="0" fontId="4" fillId="24" borderId="62" xfId="0" applyFont="1" applyFill="1" applyBorder="1" applyAlignment="1">
      <alignment horizontal="distributed" vertical="center" shrinkToFit="1"/>
    </xf>
    <xf numFmtId="0" fontId="1" fillId="24" borderId="51" xfId="0" applyFont="1" applyFill="1" applyBorder="1" applyAlignment="1">
      <alignment horizontal="distributed" vertical="center" shrinkToFit="1"/>
    </xf>
    <xf numFmtId="184" fontId="4" fillId="0" borderId="29" xfId="0" applyNumberFormat="1" applyFont="1" applyFill="1" applyBorder="1" applyAlignment="1">
      <alignment horizontal="center" vertical="center"/>
    </xf>
    <xf numFmtId="184" fontId="4" fillId="0" borderId="30" xfId="0" applyNumberFormat="1" applyFont="1" applyFill="1" applyBorder="1" applyAlignment="1">
      <alignment horizontal="center" vertical="center"/>
    </xf>
    <xf numFmtId="179" fontId="4" fillId="0" borderId="36" xfId="0" applyNumberFormat="1" applyFont="1" applyFill="1" applyBorder="1" applyAlignment="1">
      <alignment horizontal="center" vertical="center" shrinkToFit="1"/>
    </xf>
    <xf numFmtId="184" fontId="4" fillId="0" borderId="39" xfId="0" applyNumberFormat="1" applyFont="1" applyFill="1" applyBorder="1" applyAlignment="1">
      <alignment horizontal="center" vertical="center"/>
    </xf>
    <xf numFmtId="184" fontId="4" fillId="0" borderId="40" xfId="0" applyNumberFormat="1" applyFont="1" applyFill="1" applyBorder="1" applyAlignment="1">
      <alignment horizontal="center" vertical="center"/>
    </xf>
    <xf numFmtId="179" fontId="4" fillId="0" borderId="39" xfId="0" applyNumberFormat="1" applyFont="1" applyFill="1" applyBorder="1" applyAlignment="1">
      <alignment horizontal="center" vertical="center" shrinkToFit="1"/>
    </xf>
    <xf numFmtId="186" fontId="4" fillId="24" borderId="28" xfId="49" applyNumberFormat="1" applyFont="1" applyFill="1" applyBorder="1" applyAlignment="1">
      <alignment vertical="center" shrinkToFit="1"/>
    </xf>
    <xf numFmtId="186" fontId="4" fillId="24" borderId="29" xfId="49" applyNumberFormat="1" applyFont="1" applyFill="1" applyBorder="1" applyAlignment="1">
      <alignment vertical="center" shrinkToFit="1"/>
    </xf>
    <xf numFmtId="186" fontId="4" fillId="24" borderId="38" xfId="49" applyNumberFormat="1" applyFont="1" applyFill="1" applyBorder="1" applyAlignment="1">
      <alignment vertical="center" shrinkToFit="1"/>
    </xf>
    <xf numFmtId="186" fontId="4" fillId="24" borderId="39" xfId="49" applyNumberFormat="1" applyFont="1" applyFill="1" applyBorder="1" applyAlignment="1">
      <alignment vertical="center" shrinkToFit="1"/>
    </xf>
    <xf numFmtId="186" fontId="4" fillId="24" borderId="32" xfId="49" applyNumberFormat="1" applyFont="1" applyFill="1" applyBorder="1" applyAlignment="1">
      <alignment vertical="center" shrinkToFit="1"/>
    </xf>
    <xf numFmtId="186" fontId="4" fillId="24" borderId="33" xfId="49" applyNumberFormat="1" applyFont="1" applyFill="1" applyBorder="1" applyAlignment="1">
      <alignment vertical="center" shrinkToFit="1"/>
    </xf>
    <xf numFmtId="186" fontId="4" fillId="24" borderId="66" xfId="49" applyNumberFormat="1" applyFont="1" applyFill="1" applyBorder="1" applyAlignment="1">
      <alignment vertical="center" shrinkToFit="1"/>
    </xf>
    <xf numFmtId="186" fontId="4" fillId="24" borderId="35" xfId="0" applyNumberFormat="1" applyFont="1" applyFill="1" applyBorder="1" applyAlignment="1">
      <alignment vertical="center" shrinkToFit="1"/>
    </xf>
    <xf numFmtId="186" fontId="4" fillId="24" borderId="36" xfId="0" applyNumberFormat="1" applyFont="1" applyFill="1" applyBorder="1" applyAlignment="1">
      <alignment vertical="center" shrinkToFit="1"/>
    </xf>
    <xf numFmtId="186" fontId="4" fillId="24" borderId="38" xfId="0" applyNumberFormat="1" applyFont="1" applyFill="1" applyBorder="1" applyAlignment="1">
      <alignment vertical="center" shrinkToFit="1"/>
    </xf>
    <xf numFmtId="186" fontId="4" fillId="24" borderId="39" xfId="0" applyNumberFormat="1" applyFont="1" applyFill="1" applyBorder="1" applyAlignment="1">
      <alignment vertical="center" shrinkToFit="1"/>
    </xf>
    <xf numFmtId="186" fontId="4" fillId="24" borderId="63" xfId="0" applyNumberFormat="1" applyFont="1" applyFill="1" applyBorder="1" applyAlignment="1">
      <alignment vertical="center" shrinkToFit="1"/>
    </xf>
    <xf numFmtId="186" fontId="4" fillId="24" borderId="64" xfId="0" applyNumberFormat="1" applyFont="1" applyFill="1" applyBorder="1" applyAlignment="1">
      <alignment vertical="center" shrinkToFit="1"/>
    </xf>
    <xf numFmtId="186" fontId="4" fillId="24" borderId="41" xfId="0" applyNumberFormat="1" applyFont="1" applyFill="1" applyBorder="1" applyAlignment="1">
      <alignment vertical="center" shrinkToFit="1"/>
    </xf>
    <xf numFmtId="186" fontId="4" fillId="24" borderId="42" xfId="0" applyNumberFormat="1" applyFont="1" applyFill="1" applyBorder="1" applyAlignment="1">
      <alignment vertical="center" shrinkToFit="1"/>
    </xf>
    <xf numFmtId="186" fontId="4" fillId="24" borderId="44" xfId="0" applyNumberFormat="1" applyFont="1" applyFill="1" applyBorder="1" applyAlignment="1">
      <alignment horizontal="center" vertical="center" shrinkToFit="1"/>
    </xf>
    <xf numFmtId="186" fontId="4" fillId="24" borderId="45" xfId="0" applyNumberFormat="1" applyFont="1" applyFill="1" applyBorder="1" applyAlignment="1">
      <alignment horizontal="center" vertical="center" shrinkToFit="1"/>
    </xf>
    <xf numFmtId="186" fontId="4" fillId="24" borderId="33" xfId="0" applyNumberFormat="1" applyFont="1" applyFill="1" applyBorder="1" applyAlignment="1">
      <alignment vertical="center" shrinkToFit="1"/>
    </xf>
    <xf numFmtId="186" fontId="4" fillId="24" borderId="45" xfId="0" applyNumberFormat="1" applyFont="1" applyFill="1" applyBorder="1" applyAlignment="1">
      <alignment vertical="center" shrinkToFit="1"/>
    </xf>
    <xf numFmtId="186" fontId="4" fillId="24" borderId="44" xfId="0" applyNumberFormat="1" applyFont="1" applyFill="1" applyBorder="1" applyAlignment="1">
      <alignment vertical="center" shrinkToFit="1"/>
    </xf>
    <xf numFmtId="0" fontId="4" fillId="24" borderId="27" xfId="0" applyFont="1" applyFill="1" applyBorder="1" applyAlignment="1">
      <alignment horizontal="distributed" vertical="center" shrinkToFit="1"/>
    </xf>
    <xf numFmtId="177" fontId="4" fillId="24" borderId="30" xfId="0" applyNumberFormat="1" applyFont="1" applyFill="1" applyBorder="1" applyAlignment="1">
      <alignment horizontal="center" vertical="center" shrinkToFit="1"/>
    </xf>
    <xf numFmtId="0" fontId="4" fillId="24" borderId="37" xfId="0" applyFont="1" applyFill="1" applyBorder="1" applyAlignment="1">
      <alignment horizontal="distributed" vertical="center" shrinkToFit="1"/>
    </xf>
    <xf numFmtId="177" fontId="4" fillId="0" borderId="39" xfId="0" applyNumberFormat="1" applyFont="1" applyFill="1" applyBorder="1" applyAlignment="1">
      <alignment horizontal="center" vertical="center" shrinkToFit="1"/>
    </xf>
    <xf numFmtId="0" fontId="4" fillId="24" borderId="62" xfId="0" applyFont="1" applyFill="1" applyBorder="1" applyAlignment="1">
      <alignment horizontal="distributed" vertical="center" shrinkToFit="1"/>
    </xf>
    <xf numFmtId="177" fontId="4" fillId="0" borderId="64" xfId="0" applyNumberFormat="1" applyFont="1" applyFill="1" applyBorder="1" applyAlignment="1">
      <alignment vertical="center" shrinkToFit="1"/>
    </xf>
    <xf numFmtId="0" fontId="4" fillId="0" borderId="0" xfId="0" applyFont="1" applyFill="1" applyAlignment="1">
      <alignment vertical="center"/>
    </xf>
    <xf numFmtId="177" fontId="4" fillId="24" borderId="61" xfId="0" applyNumberFormat="1" applyFont="1" applyFill="1" applyBorder="1" applyAlignment="1">
      <alignment horizontal="center" vertical="center" shrinkToFit="1"/>
    </xf>
    <xf numFmtId="177" fontId="4" fillId="24" borderId="40" xfId="0" applyNumberFormat="1" applyFont="1" applyFill="1" applyBorder="1" applyAlignment="1">
      <alignment horizontal="center" vertical="center" shrinkToFit="1"/>
    </xf>
    <xf numFmtId="178" fontId="4" fillId="24" borderId="36" xfId="0" applyNumberFormat="1" applyFont="1" applyFill="1" applyBorder="1" applyAlignment="1">
      <alignment horizontal="center" vertical="center" shrinkToFit="1"/>
    </xf>
    <xf numFmtId="178" fontId="4" fillId="24" borderId="39" xfId="0" applyNumberFormat="1" applyFont="1" applyFill="1" applyBorder="1" applyAlignment="1">
      <alignment horizontal="center" vertical="center" shrinkToFit="1"/>
    </xf>
    <xf numFmtId="178" fontId="4" fillId="24" borderId="42" xfId="0" applyNumberFormat="1" applyFont="1" applyFill="1" applyBorder="1" applyAlignment="1">
      <alignment horizontal="center" vertical="center" shrinkToFit="1"/>
    </xf>
    <xf numFmtId="177" fontId="4" fillId="24" borderId="36" xfId="0" applyNumberFormat="1" applyFont="1" applyFill="1" applyBorder="1" applyAlignment="1">
      <alignment horizontal="right" vertical="center" shrinkToFit="1"/>
    </xf>
    <xf numFmtId="177" fontId="1" fillId="24" borderId="61" xfId="0" applyNumberFormat="1" applyFont="1" applyFill="1" applyBorder="1" applyAlignment="1">
      <alignment vertical="center" wrapText="1" shrinkToFit="1"/>
    </xf>
    <xf numFmtId="0" fontId="4" fillId="24" borderId="67" xfId="0" applyFont="1" applyFill="1" applyBorder="1" applyAlignment="1">
      <alignment horizontal="center" vertical="center" shrinkToFit="1"/>
    </xf>
    <xf numFmtId="177" fontId="4" fillId="24" borderId="68" xfId="0" applyNumberFormat="1" applyFont="1" applyFill="1" applyBorder="1" applyAlignment="1">
      <alignment vertical="center" shrinkToFit="1"/>
    </xf>
    <xf numFmtId="177" fontId="4" fillId="24" borderId="69" xfId="0" applyNumberFormat="1" applyFont="1" applyFill="1" applyBorder="1" applyAlignment="1">
      <alignment vertical="center" shrinkToFit="1"/>
    </xf>
    <xf numFmtId="177" fontId="1" fillId="24" borderId="70" xfId="0" applyNumberFormat="1" applyFont="1" applyFill="1" applyBorder="1" applyAlignment="1">
      <alignment vertical="center" wrapText="1" shrinkToFit="1"/>
    </xf>
    <xf numFmtId="0" fontId="4" fillId="24" borderId="27" xfId="0" applyFont="1" applyFill="1" applyBorder="1" applyAlignment="1">
      <alignment vertical="center" shrinkToFit="1"/>
    </xf>
    <xf numFmtId="0" fontId="4" fillId="24" borderId="37" xfId="0" applyFont="1" applyFill="1" applyBorder="1" applyAlignment="1">
      <alignment vertical="center" shrinkToFit="1"/>
    </xf>
    <xf numFmtId="0" fontId="4" fillId="24" borderId="51" xfId="0" applyFont="1" applyFill="1" applyBorder="1" applyAlignment="1">
      <alignment vertical="center" shrinkToFit="1"/>
    </xf>
    <xf numFmtId="177" fontId="1" fillId="24" borderId="40" xfId="0" applyNumberFormat="1" applyFont="1" applyFill="1" applyBorder="1" applyAlignment="1">
      <alignment vertical="center" wrapText="1" shrinkToFit="1"/>
    </xf>
    <xf numFmtId="177" fontId="1" fillId="24" borderId="43" xfId="0" applyNumberFormat="1" applyFont="1" applyFill="1" applyBorder="1" applyAlignment="1">
      <alignment vertical="center" wrapText="1"/>
    </xf>
    <xf numFmtId="0" fontId="4" fillId="24" borderId="71" xfId="0" applyFont="1" applyFill="1" applyBorder="1" applyAlignment="1">
      <alignment horizontal="distributed" vertical="center" indent="1"/>
    </xf>
    <xf numFmtId="179" fontId="4" fillId="24" borderId="72" xfId="0" applyNumberFormat="1" applyFont="1" applyFill="1" applyBorder="1" applyAlignment="1">
      <alignment horizontal="center" vertical="center" shrinkToFit="1"/>
    </xf>
    <xf numFmtId="179" fontId="4" fillId="24" borderId="60" xfId="0" applyNumberFormat="1" applyFont="1" applyFill="1" applyBorder="1" applyAlignment="1">
      <alignment horizontal="center" vertical="center" shrinkToFit="1"/>
    </xf>
    <xf numFmtId="178" fontId="4" fillId="24" borderId="73" xfId="0" applyNumberFormat="1" applyFont="1" applyFill="1" applyBorder="1" applyAlignment="1">
      <alignment vertical="center"/>
    </xf>
    <xf numFmtId="178" fontId="4" fillId="24" borderId="74" xfId="0" applyNumberFormat="1" applyFont="1" applyFill="1" applyBorder="1" applyAlignment="1">
      <alignment vertical="center"/>
    </xf>
    <xf numFmtId="185" fontId="4" fillId="24" borderId="75" xfId="0" applyNumberFormat="1" applyFont="1" applyFill="1" applyBorder="1" applyAlignment="1">
      <alignment horizontal="center" vertical="center" shrinkToFit="1"/>
    </xf>
    <xf numFmtId="179" fontId="4" fillId="24" borderId="76" xfId="0" applyNumberFormat="1" applyFont="1" applyFill="1" applyBorder="1" applyAlignment="1">
      <alignment horizontal="center" vertical="center" shrinkToFit="1"/>
    </xf>
    <xf numFmtId="185" fontId="4" fillId="24" borderId="74" xfId="0" applyNumberFormat="1" applyFont="1" applyFill="1" applyBorder="1" applyAlignment="1">
      <alignment horizontal="center" vertical="center" shrinkToFit="1"/>
    </xf>
    <xf numFmtId="0" fontId="4" fillId="24" borderId="51" xfId="0" applyFont="1" applyFill="1" applyBorder="1" applyAlignment="1">
      <alignment horizontal="left" vertical="center" wrapText="1"/>
    </xf>
    <xf numFmtId="177" fontId="4" fillId="24" borderId="77" xfId="0" applyNumberFormat="1" applyFont="1" applyFill="1" applyBorder="1" applyAlignment="1">
      <alignment horizontal="center" vertical="center" shrinkToFit="1"/>
    </xf>
    <xf numFmtId="177" fontId="4" fillId="24" borderId="78" xfId="0" applyNumberFormat="1" applyFont="1" applyFill="1" applyBorder="1" applyAlignment="1">
      <alignment horizontal="center" vertical="center" shrinkToFit="1"/>
    </xf>
    <xf numFmtId="177" fontId="3" fillId="24" borderId="70" xfId="0" applyNumberFormat="1" applyFont="1" applyFill="1" applyBorder="1" applyAlignment="1">
      <alignment horizontal="center" vertical="center" shrinkToFit="1"/>
    </xf>
    <xf numFmtId="177" fontId="3" fillId="24" borderId="28" xfId="0" applyNumberFormat="1" applyFont="1" applyFill="1" applyBorder="1" applyAlignment="1">
      <alignment horizontal="center" vertical="center" shrinkToFit="1"/>
    </xf>
    <xf numFmtId="177" fontId="3" fillId="24" borderId="29" xfId="0" applyNumberFormat="1" applyFont="1" applyFill="1" applyBorder="1" applyAlignment="1">
      <alignment horizontal="center" vertical="center" shrinkToFit="1"/>
    </xf>
    <xf numFmtId="177" fontId="3" fillId="24" borderId="30" xfId="0" applyNumberFormat="1" applyFont="1" applyFill="1" applyBorder="1" applyAlignment="1">
      <alignment horizontal="center" vertical="center" shrinkToFit="1"/>
    </xf>
    <xf numFmtId="177" fontId="4" fillId="24" borderId="63" xfId="0" applyNumberFormat="1" applyFont="1" applyFill="1" applyBorder="1" applyAlignment="1">
      <alignment horizontal="center" vertical="center" shrinkToFit="1"/>
    </xf>
    <xf numFmtId="177" fontId="4" fillId="24" borderId="64" xfId="0" applyNumberFormat="1" applyFont="1" applyFill="1" applyBorder="1" applyAlignment="1">
      <alignment horizontal="center" vertical="center" shrinkToFit="1"/>
    </xf>
    <xf numFmtId="177" fontId="3" fillId="24" borderId="65" xfId="0" applyNumberFormat="1" applyFont="1" applyFill="1" applyBorder="1" applyAlignment="1">
      <alignment vertical="center" shrinkToFit="1"/>
    </xf>
    <xf numFmtId="177" fontId="3" fillId="24" borderId="30" xfId="0" applyNumberFormat="1" applyFont="1" applyFill="1" applyBorder="1" applyAlignment="1">
      <alignment vertical="center" shrinkToFit="1"/>
    </xf>
    <xf numFmtId="0" fontId="4" fillId="24" borderId="37" xfId="0" applyFont="1" applyFill="1" applyBorder="1" applyAlignment="1">
      <alignment horizontal="left" vertical="center" shrinkToFit="1"/>
    </xf>
    <xf numFmtId="177" fontId="3" fillId="24" borderId="38" xfId="0" applyNumberFormat="1" applyFont="1" applyFill="1" applyBorder="1" applyAlignment="1">
      <alignment horizontal="center" vertical="center" shrinkToFit="1"/>
    </xf>
    <xf numFmtId="177" fontId="3" fillId="24" borderId="39" xfId="0" applyNumberFormat="1" applyFont="1" applyFill="1" applyBorder="1" applyAlignment="1">
      <alignment horizontal="center" vertical="center" shrinkToFit="1"/>
    </xf>
    <xf numFmtId="177" fontId="3" fillId="24" borderId="40" xfId="0" applyNumberFormat="1" applyFont="1" applyFill="1" applyBorder="1" applyAlignment="1">
      <alignment vertical="center" shrinkToFit="1"/>
    </xf>
    <xf numFmtId="177" fontId="3" fillId="24" borderId="64" xfId="0" applyNumberFormat="1" applyFont="1" applyFill="1" applyBorder="1" applyAlignment="1">
      <alignment horizontal="center" vertical="center" shrinkToFit="1"/>
    </xf>
    <xf numFmtId="177" fontId="3" fillId="24" borderId="79" xfId="0" applyNumberFormat="1" applyFont="1" applyFill="1" applyBorder="1" applyAlignment="1">
      <alignment horizontal="center" vertical="center" shrinkToFit="1"/>
    </xf>
    <xf numFmtId="177" fontId="3" fillId="24" borderId="76" xfId="0" applyNumberFormat="1" applyFont="1" applyFill="1" applyBorder="1" applyAlignment="1">
      <alignment horizontal="center" vertical="center" shrinkToFit="1"/>
    </xf>
    <xf numFmtId="177" fontId="3" fillId="24" borderId="80" xfId="0" applyNumberFormat="1" applyFont="1" applyFill="1" applyBorder="1" applyAlignment="1">
      <alignment vertical="center" shrinkToFit="1"/>
    </xf>
    <xf numFmtId="0" fontId="4" fillId="24" borderId="27" xfId="0" applyFont="1" applyFill="1" applyBorder="1" applyAlignment="1">
      <alignment horizontal="left" vertical="center" shrinkToFit="1"/>
    </xf>
    <xf numFmtId="0" fontId="4" fillId="24" borderId="67" xfId="0" applyFont="1" applyFill="1" applyBorder="1" applyAlignment="1">
      <alignment horizontal="left" vertical="center" shrinkToFit="1"/>
    </xf>
    <xf numFmtId="177" fontId="4" fillId="24" borderId="70" xfId="0" applyNumberFormat="1" applyFont="1" applyFill="1" applyBorder="1" applyAlignment="1">
      <alignment vertical="center" wrapText="1" shrinkToFit="1"/>
    </xf>
    <xf numFmtId="177" fontId="4" fillId="24" borderId="40" xfId="0" applyNumberFormat="1" applyFont="1" applyFill="1" applyBorder="1" applyAlignment="1">
      <alignment vertical="center" wrapText="1" shrinkToFit="1"/>
    </xf>
    <xf numFmtId="0" fontId="4" fillId="24" borderId="51" xfId="0" applyFont="1" applyFill="1" applyBorder="1" applyAlignment="1">
      <alignment horizontal="left" vertical="center" shrinkToFit="1"/>
    </xf>
    <xf numFmtId="177" fontId="4" fillId="0" borderId="41" xfId="0" applyNumberFormat="1" applyFont="1" applyFill="1" applyBorder="1" applyAlignment="1">
      <alignment vertical="center" shrinkToFit="1"/>
    </xf>
    <xf numFmtId="177" fontId="4" fillId="24" borderId="43" xfId="0" applyNumberFormat="1" applyFont="1" applyFill="1" applyBorder="1" applyAlignment="1">
      <alignment vertical="center" wrapText="1" shrinkToFit="1"/>
    </xf>
    <xf numFmtId="10" fontId="4" fillId="24" borderId="29" xfId="0" applyNumberFormat="1" applyFont="1" applyFill="1" applyBorder="1" applyAlignment="1">
      <alignment horizontal="center" vertical="center"/>
    </xf>
    <xf numFmtId="10" fontId="4" fillId="24" borderId="30" xfId="0" applyNumberFormat="1" applyFont="1" applyFill="1" applyBorder="1" applyAlignment="1">
      <alignment horizontal="center" vertical="center"/>
    </xf>
    <xf numFmtId="10" fontId="4" fillId="24" borderId="39" xfId="0" applyNumberFormat="1" applyFont="1" applyFill="1" applyBorder="1" applyAlignment="1">
      <alignment horizontal="center" vertical="center"/>
    </xf>
    <xf numFmtId="10" fontId="4" fillId="24" borderId="40" xfId="0" applyNumberFormat="1" applyFont="1" applyFill="1" applyBorder="1" applyAlignment="1">
      <alignment horizontal="center" vertical="center"/>
    </xf>
    <xf numFmtId="181" fontId="4" fillId="24" borderId="58" xfId="0" applyNumberFormat="1" applyFont="1" applyFill="1" applyBorder="1" applyAlignment="1">
      <alignment horizontal="center" vertical="center" shrinkToFit="1"/>
    </xf>
    <xf numFmtId="181" fontId="4" fillId="24" borderId="39" xfId="0" applyNumberFormat="1" applyFont="1" applyFill="1" applyBorder="1" applyAlignment="1">
      <alignment horizontal="center" vertical="center" shrinkToFit="1"/>
    </xf>
    <xf numFmtId="181" fontId="4" fillId="24" borderId="39" xfId="0" applyNumberFormat="1" applyFont="1" applyFill="1" applyBorder="1" applyAlignment="1">
      <alignment horizontal="center" vertical="center"/>
    </xf>
    <xf numFmtId="181" fontId="4" fillId="24" borderId="40" xfId="0" applyNumberFormat="1" applyFont="1" applyFill="1" applyBorder="1" applyAlignment="1">
      <alignment horizontal="center" vertical="center"/>
    </xf>
    <xf numFmtId="180" fontId="4" fillId="24" borderId="58" xfId="0" applyNumberFormat="1" applyFont="1" applyFill="1" applyBorder="1" applyAlignment="1">
      <alignment horizontal="center" vertical="center" shrinkToFit="1"/>
    </xf>
    <xf numFmtId="180" fontId="4" fillId="24" borderId="39" xfId="0" applyNumberFormat="1" applyFont="1" applyFill="1" applyBorder="1" applyAlignment="1">
      <alignment horizontal="center" vertical="center" shrinkToFit="1"/>
    </xf>
    <xf numFmtId="0" fontId="4" fillId="24" borderId="81" xfId="0" applyFont="1" applyFill="1" applyBorder="1" applyAlignment="1">
      <alignment horizontal="distributed" vertical="center" indent="1"/>
    </xf>
    <xf numFmtId="179" fontId="4" fillId="24" borderId="82" xfId="0" applyNumberFormat="1" applyFont="1" applyFill="1" applyBorder="1" applyAlignment="1">
      <alignment horizontal="center" vertical="center" shrinkToFit="1"/>
    </xf>
    <xf numFmtId="179" fontId="4" fillId="24" borderId="83" xfId="0" applyNumberFormat="1" applyFont="1" applyFill="1" applyBorder="1" applyAlignment="1">
      <alignment horizontal="center" vertical="center" shrinkToFit="1"/>
    </xf>
    <xf numFmtId="177" fontId="4" fillId="0" borderId="35" xfId="0" applyNumberFormat="1" applyFont="1" applyFill="1" applyBorder="1" applyAlignment="1">
      <alignment vertical="center" shrinkToFit="1"/>
    </xf>
    <xf numFmtId="177" fontId="4" fillId="0" borderId="38" xfId="0" applyNumberFormat="1" applyFont="1" applyFill="1" applyBorder="1" applyAlignment="1">
      <alignment vertical="center" shrinkToFit="1"/>
    </xf>
    <xf numFmtId="0" fontId="4" fillId="24" borderId="62" xfId="0" applyFont="1" applyFill="1" applyBorder="1" applyAlignment="1">
      <alignment vertical="center" shrinkToFit="1"/>
    </xf>
    <xf numFmtId="0" fontId="4" fillId="0" borderId="37" xfId="0" applyFont="1" applyFill="1" applyBorder="1" applyAlignment="1">
      <alignment vertical="center" shrinkToFit="1"/>
    </xf>
    <xf numFmtId="0" fontId="4" fillId="0" borderId="62" xfId="0" applyFont="1" applyFill="1" applyBorder="1" applyAlignment="1">
      <alignment vertical="center" shrinkToFit="1"/>
    </xf>
    <xf numFmtId="177" fontId="30" fillId="24" borderId="24" xfId="49" applyNumberFormat="1" applyFont="1" applyFill="1" applyBorder="1" applyAlignment="1">
      <alignment vertical="center" shrinkToFit="1"/>
    </xf>
    <xf numFmtId="177" fontId="30" fillId="24" borderId="26" xfId="49" applyNumberFormat="1" applyFont="1" applyFill="1" applyBorder="1" applyAlignment="1">
      <alignment vertical="center" shrinkToFit="1"/>
    </xf>
    <xf numFmtId="177" fontId="4" fillId="24" borderId="39" xfId="49" applyNumberFormat="1" applyFont="1" applyFill="1" applyBorder="1" applyAlignment="1">
      <alignment horizontal="right" vertical="center" shrinkToFit="1"/>
    </xf>
    <xf numFmtId="177" fontId="4" fillId="24" borderId="39" xfId="49" applyNumberFormat="1" applyFont="1" applyFill="1" applyBorder="1" applyAlignment="1">
      <alignment horizontal="center" vertical="center" shrinkToFit="1"/>
    </xf>
    <xf numFmtId="177" fontId="4" fillId="24" borderId="70" xfId="0" applyNumberFormat="1" applyFont="1" applyFill="1" applyBorder="1" applyAlignment="1">
      <alignment vertical="center" shrinkToFit="1"/>
    </xf>
    <xf numFmtId="179" fontId="30" fillId="24" borderId="39" xfId="0" applyNumberFormat="1" applyFont="1" applyFill="1" applyBorder="1" applyAlignment="1">
      <alignment horizontal="center" vertical="center" shrinkToFit="1"/>
    </xf>
    <xf numFmtId="0" fontId="4" fillId="24" borderId="27" xfId="0" applyFont="1" applyFill="1" applyBorder="1" applyAlignment="1">
      <alignment horizontal="center" vertical="center" wrapText="1" shrinkToFit="1"/>
    </xf>
    <xf numFmtId="0" fontId="4" fillId="24" borderId="37" xfId="0" applyFont="1" applyFill="1" applyBorder="1" applyAlignment="1">
      <alignment horizontal="center" vertical="center" wrapText="1" shrinkToFit="1"/>
    </xf>
    <xf numFmtId="0" fontId="4" fillId="24" borderId="51" xfId="0" applyFont="1" applyFill="1" applyBorder="1" applyAlignment="1">
      <alignment horizontal="center" vertical="center" wrapText="1" shrinkToFit="1"/>
    </xf>
    <xf numFmtId="177" fontId="4" fillId="0" borderId="69" xfId="0" applyNumberFormat="1" applyFont="1" applyFill="1" applyBorder="1" applyAlignment="1">
      <alignment vertical="center" shrinkToFit="1"/>
    </xf>
    <xf numFmtId="177" fontId="4" fillId="24" borderId="70" xfId="0" applyNumberFormat="1" applyFont="1" applyFill="1" applyBorder="1" applyAlignment="1">
      <alignment horizontal="center" vertical="center" shrinkToFit="1"/>
    </xf>
    <xf numFmtId="177" fontId="4" fillId="24" borderId="43" xfId="0" applyNumberFormat="1" applyFont="1" applyFill="1" applyBorder="1" applyAlignment="1">
      <alignment horizontal="center" vertical="center" shrinkToFit="1"/>
    </xf>
    <xf numFmtId="185" fontId="4" fillId="0" borderId="56" xfId="0" applyNumberFormat="1" applyFont="1" applyFill="1" applyBorder="1" applyAlignment="1">
      <alignment horizontal="center" vertical="center" shrinkToFit="1"/>
    </xf>
    <xf numFmtId="185" fontId="4" fillId="0" borderId="29" xfId="0" applyNumberFormat="1" applyFont="1" applyFill="1" applyBorder="1" applyAlignment="1">
      <alignment horizontal="center" vertical="center" shrinkToFit="1"/>
    </xf>
    <xf numFmtId="185" fontId="4" fillId="0" borderId="39" xfId="0" applyNumberFormat="1" applyFont="1" applyFill="1" applyBorder="1" applyAlignment="1">
      <alignment horizontal="center" vertical="center" shrinkToFit="1"/>
    </xf>
    <xf numFmtId="0" fontId="4" fillId="24" borderId="84" xfId="0" applyFont="1" applyFill="1" applyBorder="1" applyAlignment="1">
      <alignment horizontal="center" vertical="center" shrinkToFit="1"/>
    </xf>
    <xf numFmtId="0" fontId="4" fillId="24" borderId="39" xfId="0" applyFont="1" applyFill="1" applyBorder="1" applyAlignment="1">
      <alignment horizontal="center" vertical="center" shrinkToFit="1"/>
    </xf>
    <xf numFmtId="0" fontId="4" fillId="24" borderId="29" xfId="0" applyFont="1" applyFill="1" applyBorder="1" applyAlignment="1">
      <alignment horizontal="center" vertical="center" shrinkToFit="1"/>
    </xf>
    <xf numFmtId="0" fontId="4" fillId="24" borderId="79" xfId="0" applyFont="1" applyFill="1" applyBorder="1" applyAlignment="1">
      <alignment horizontal="center" vertical="center" shrinkToFit="1"/>
    </xf>
    <xf numFmtId="177" fontId="4" fillId="24" borderId="85" xfId="0" applyNumberFormat="1" applyFont="1" applyFill="1" applyBorder="1" applyAlignment="1">
      <alignment vertical="center" shrinkToFit="1"/>
    </xf>
    <xf numFmtId="177" fontId="4" fillId="24" borderId="76" xfId="0" applyNumberFormat="1" applyFont="1" applyFill="1" applyBorder="1" applyAlignment="1">
      <alignment vertical="center" shrinkToFit="1"/>
    </xf>
    <xf numFmtId="187" fontId="4" fillId="24" borderId="58" xfId="0" applyNumberFormat="1" applyFont="1" applyFill="1" applyBorder="1" applyAlignment="1">
      <alignment horizontal="center" vertical="center" shrinkToFit="1"/>
    </xf>
    <xf numFmtId="187" fontId="4" fillId="24" borderId="39" xfId="0" applyNumberFormat="1" applyFont="1" applyFill="1" applyBorder="1" applyAlignment="1">
      <alignment horizontal="center" vertical="center" shrinkToFit="1"/>
    </xf>
    <xf numFmtId="177" fontId="4" fillId="24" borderId="64" xfId="0" applyNumberFormat="1" applyFont="1" applyFill="1" applyBorder="1" applyAlignment="1">
      <alignment horizontal="right" vertical="center" shrinkToFit="1"/>
    </xf>
    <xf numFmtId="177" fontId="4" fillId="24" borderId="42" xfId="0" applyNumberFormat="1" applyFont="1" applyFill="1" applyBorder="1" applyAlignment="1">
      <alignment horizontal="right" vertical="center" shrinkToFit="1"/>
    </xf>
    <xf numFmtId="177" fontId="4" fillId="24" borderId="77" xfId="0" applyNumberFormat="1" applyFont="1" applyFill="1" applyBorder="1" applyAlignment="1">
      <alignment vertical="center" shrinkToFit="1"/>
    </xf>
    <xf numFmtId="177" fontId="4" fillId="24" borderId="78" xfId="0" applyNumberFormat="1" applyFont="1" applyFill="1" applyBorder="1" applyAlignment="1">
      <alignment vertical="center" shrinkToFit="1"/>
    </xf>
    <xf numFmtId="176" fontId="4" fillId="0" borderId="10" xfId="0" applyNumberFormat="1" applyFont="1" applyBorder="1" applyAlignment="1">
      <alignment horizontal="distributed" vertical="center" shrinkToFit="1"/>
    </xf>
    <xf numFmtId="177" fontId="4" fillId="24" borderId="29" xfId="49" applyNumberFormat="1" applyFont="1" applyFill="1" applyBorder="1" applyAlignment="1">
      <alignment horizontal="right" vertical="center" shrinkToFit="1"/>
    </xf>
    <xf numFmtId="176" fontId="4" fillId="0" borderId="10" xfId="0" applyNumberFormat="1" applyFont="1" applyBorder="1" applyAlignment="1">
      <alignment horizontal="center" vertical="center" shrinkToFit="1"/>
    </xf>
    <xf numFmtId="177" fontId="4" fillId="24" borderId="42" xfId="49" applyNumberFormat="1" applyFont="1" applyFill="1" applyBorder="1" applyAlignment="1">
      <alignment horizontal="right" vertical="center" shrinkToFit="1"/>
    </xf>
    <xf numFmtId="177" fontId="4" fillId="24" borderId="39" xfId="0" applyNumberFormat="1" applyFont="1" applyFill="1" applyBorder="1" applyAlignment="1">
      <alignment horizontal="right" vertical="center" shrinkToFit="1"/>
    </xf>
    <xf numFmtId="177" fontId="1" fillId="24" borderId="61" xfId="0" applyNumberFormat="1" applyFont="1" applyFill="1" applyBorder="1" applyAlignment="1">
      <alignment horizontal="center" vertical="center" shrinkToFit="1"/>
    </xf>
    <xf numFmtId="176" fontId="4" fillId="0" borderId="11" xfId="0" applyNumberFormat="1" applyFont="1" applyBorder="1" applyAlignment="1">
      <alignment horizontal="distributed" vertical="center" shrinkToFit="1"/>
    </xf>
    <xf numFmtId="177" fontId="1" fillId="24" borderId="40" xfId="0" applyNumberFormat="1" applyFont="1" applyFill="1" applyBorder="1" applyAlignment="1">
      <alignment horizontal="center" vertical="center" shrinkToFit="1"/>
    </xf>
    <xf numFmtId="176" fontId="4" fillId="0" borderId="11" xfId="0" applyNumberFormat="1" applyFont="1" applyBorder="1" applyAlignment="1">
      <alignment horizontal="center" vertical="center" shrinkToFit="1"/>
    </xf>
    <xf numFmtId="176" fontId="4" fillId="0" borderId="86" xfId="0" applyNumberFormat="1" applyFont="1" applyBorder="1" applyAlignment="1">
      <alignment horizontal="distributed" vertical="center" shrinkToFit="1"/>
    </xf>
    <xf numFmtId="176" fontId="4" fillId="0" borderId="13" xfId="0" applyNumberFormat="1" applyFont="1" applyBorder="1" applyAlignment="1">
      <alignment horizontal="center" vertical="center" shrinkToFit="1"/>
    </xf>
    <xf numFmtId="0" fontId="0" fillId="24" borderId="51" xfId="0" applyFont="1" applyFill="1" applyBorder="1" applyAlignment="1">
      <alignment horizontal="center" vertical="center" shrinkToFit="1"/>
    </xf>
    <xf numFmtId="179" fontId="4" fillId="24" borderId="29" xfId="0" applyNumberFormat="1" applyFont="1" applyFill="1" applyBorder="1" applyAlignment="1">
      <alignment horizontal="center" vertical="center"/>
    </xf>
    <xf numFmtId="179" fontId="4" fillId="24" borderId="30" xfId="0" applyNumberFormat="1" applyFont="1" applyFill="1" applyBorder="1" applyAlignment="1">
      <alignment horizontal="center" vertical="center"/>
    </xf>
    <xf numFmtId="179" fontId="4" fillId="24" borderId="39" xfId="0" applyNumberFormat="1" applyFont="1" applyFill="1" applyBorder="1" applyAlignment="1">
      <alignment horizontal="center" vertical="center"/>
    </xf>
    <xf numFmtId="179" fontId="4" fillId="24" borderId="40" xfId="0" applyNumberFormat="1" applyFont="1" applyFill="1" applyBorder="1" applyAlignment="1">
      <alignment horizontal="center" vertical="center"/>
    </xf>
    <xf numFmtId="180" fontId="4" fillId="24" borderId="39" xfId="0" applyNumberFormat="1" applyFont="1" applyFill="1" applyBorder="1" applyAlignment="1">
      <alignment horizontal="center" vertical="center"/>
    </xf>
    <xf numFmtId="180" fontId="4" fillId="24" borderId="40" xfId="0" applyNumberFormat="1" applyFont="1" applyFill="1" applyBorder="1" applyAlignment="1">
      <alignment horizontal="center" vertical="center"/>
    </xf>
    <xf numFmtId="180" fontId="4" fillId="24" borderId="50" xfId="0" applyNumberFormat="1" applyFont="1" applyFill="1" applyBorder="1" applyAlignment="1">
      <alignment horizontal="center" vertical="center"/>
    </xf>
    <xf numFmtId="0" fontId="27" fillId="24" borderId="0" xfId="0" applyFont="1" applyFill="1" applyAlignment="1">
      <alignment horizontal="centerContinuous" vertical="center"/>
    </xf>
    <xf numFmtId="0" fontId="28" fillId="24" borderId="0" xfId="0" applyFont="1" applyFill="1" applyAlignment="1">
      <alignment horizontal="centerContinuous" vertical="center"/>
    </xf>
    <xf numFmtId="0" fontId="28" fillId="24" borderId="0" xfId="0" applyFont="1" applyFill="1" applyAlignment="1">
      <alignment horizontal="left" vertical="center"/>
    </xf>
    <xf numFmtId="0" fontId="4" fillId="24" borderId="0" xfId="0" applyFont="1" applyFill="1" applyAlignment="1">
      <alignment vertical="center"/>
    </xf>
    <xf numFmtId="0" fontId="1" fillId="24" borderId="0" xfId="0" applyFont="1" applyFill="1" applyAlignment="1">
      <alignment horizontal="right" vertical="center"/>
    </xf>
    <xf numFmtId="0" fontId="29" fillId="24" borderId="18" xfId="0" applyFont="1" applyFill="1" applyBorder="1" applyAlignment="1">
      <alignment vertical="center"/>
    </xf>
    <xf numFmtId="0" fontId="4" fillId="24" borderId="18" xfId="0" applyFont="1" applyFill="1" applyBorder="1" applyAlignment="1">
      <alignment vertical="center"/>
    </xf>
    <xf numFmtId="0" fontId="1" fillId="25" borderId="19"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1" fillId="25" borderId="21" xfId="0" applyFont="1" applyFill="1" applyBorder="1" applyAlignment="1">
      <alignment horizontal="center" vertical="center" wrapText="1"/>
    </xf>
    <xf numFmtId="0" fontId="1" fillId="25" borderId="22" xfId="0" applyFont="1" applyFill="1" applyBorder="1" applyAlignment="1">
      <alignment horizontal="center" vertical="center" wrapText="1"/>
    </xf>
    <xf numFmtId="177" fontId="4" fillId="24" borderId="23" xfId="49" applyNumberFormat="1" applyFont="1" applyFill="1" applyBorder="1" applyAlignment="1">
      <alignment vertical="center" shrinkToFit="1"/>
    </xf>
    <xf numFmtId="177" fontId="4" fillId="24" borderId="24" xfId="49" applyNumberFormat="1" applyFont="1" applyFill="1" applyBorder="1" applyAlignment="1">
      <alignment vertical="center" shrinkToFit="1"/>
    </xf>
    <xf numFmtId="177" fontId="4" fillId="24" borderId="25" xfId="49" applyNumberFormat="1" applyFont="1" applyFill="1" applyBorder="1" applyAlignment="1">
      <alignment vertical="center" shrinkToFit="1"/>
    </xf>
    <xf numFmtId="177" fontId="4" fillId="24" borderId="26" xfId="49" applyNumberFormat="1" applyFont="1" applyFill="1" applyBorder="1" applyAlignment="1">
      <alignment vertical="center" shrinkToFit="1"/>
    </xf>
    <xf numFmtId="0" fontId="8" fillId="24" borderId="0" xfId="0" applyFont="1" applyFill="1" applyAlignment="1">
      <alignment vertical="center"/>
    </xf>
    <xf numFmtId="0" fontId="4" fillId="24" borderId="27" xfId="0" applyFont="1" applyFill="1" applyBorder="1" applyAlignment="1">
      <alignment horizontal="center" vertical="center" shrinkToFit="1"/>
    </xf>
    <xf numFmtId="177" fontId="4" fillId="24" borderId="28" xfId="49" applyNumberFormat="1" applyFont="1" applyFill="1" applyBorder="1" applyAlignment="1">
      <alignment vertical="center" shrinkToFit="1"/>
    </xf>
    <xf numFmtId="177" fontId="4" fillId="24" borderId="29" xfId="49" applyNumberFormat="1" applyFont="1" applyFill="1" applyBorder="1" applyAlignment="1">
      <alignment vertical="center" shrinkToFit="1"/>
    </xf>
    <xf numFmtId="177" fontId="4" fillId="24" borderId="29" xfId="49" applyNumberFormat="1" applyFont="1" applyFill="1" applyBorder="1" applyAlignment="1">
      <alignment horizontal="right" vertical="center" shrinkToFit="1"/>
    </xf>
    <xf numFmtId="0" fontId="4" fillId="24" borderId="30" xfId="0" applyFont="1" applyFill="1" applyBorder="1" applyAlignment="1">
      <alignment vertical="center" shrinkToFit="1"/>
    </xf>
    <xf numFmtId="0" fontId="4" fillId="24" borderId="37" xfId="0" applyFont="1" applyFill="1" applyBorder="1" applyAlignment="1">
      <alignment horizontal="center" vertical="center" shrinkToFit="1"/>
    </xf>
    <xf numFmtId="177" fontId="4" fillId="24" borderId="38" xfId="49" applyNumberFormat="1" applyFont="1" applyFill="1" applyBorder="1" applyAlignment="1">
      <alignment vertical="center" shrinkToFit="1"/>
    </xf>
    <xf numFmtId="177" fontId="4" fillId="24" borderId="39" xfId="49" applyNumberFormat="1" applyFont="1" applyFill="1" applyBorder="1" applyAlignment="1">
      <alignment vertical="center" shrinkToFit="1"/>
    </xf>
    <xf numFmtId="0" fontId="4" fillId="24" borderId="40" xfId="0" applyFont="1" applyFill="1" applyBorder="1" applyAlignment="1">
      <alignment vertical="center" shrinkToFit="1"/>
    </xf>
    <xf numFmtId="0" fontId="4" fillId="24" borderId="51" xfId="0" applyFont="1" applyFill="1" applyBorder="1" applyAlignment="1">
      <alignment horizontal="center" vertical="center" shrinkToFit="1"/>
    </xf>
    <xf numFmtId="177" fontId="4" fillId="24" borderId="41" xfId="49" applyNumberFormat="1" applyFont="1" applyFill="1" applyBorder="1" applyAlignment="1">
      <alignment vertical="center" shrinkToFit="1"/>
    </xf>
    <xf numFmtId="177" fontId="4" fillId="24" borderId="42" xfId="49" applyNumberFormat="1" applyFont="1" applyFill="1" applyBorder="1" applyAlignment="1">
      <alignment vertical="center" shrinkToFit="1"/>
    </xf>
    <xf numFmtId="0" fontId="4" fillId="24" borderId="43" xfId="0" applyFont="1" applyFill="1" applyBorder="1" applyAlignment="1">
      <alignment vertical="center" shrinkToFit="1"/>
    </xf>
    <xf numFmtId="0" fontId="4" fillId="24" borderId="31" xfId="0" applyFont="1" applyFill="1" applyBorder="1" applyAlignment="1">
      <alignment horizontal="center" vertical="center"/>
    </xf>
    <xf numFmtId="177" fontId="4" fillId="24" borderId="32" xfId="49" applyNumberFormat="1" applyFont="1" applyFill="1" applyBorder="1" applyAlignment="1">
      <alignment vertical="center" shrinkToFit="1"/>
    </xf>
    <xf numFmtId="177" fontId="4" fillId="24" borderId="33" xfId="49" applyNumberFormat="1" applyFont="1" applyFill="1" applyBorder="1" applyAlignment="1">
      <alignment vertical="center" shrinkToFit="1"/>
    </xf>
    <xf numFmtId="177" fontId="4" fillId="24" borderId="33" xfId="49" applyNumberFormat="1" applyFont="1" applyFill="1" applyBorder="1" applyAlignment="1">
      <alignment horizontal="right" vertical="center" shrinkToFit="1"/>
    </xf>
    <xf numFmtId="0" fontId="4" fillId="24" borderId="34" xfId="0" applyFont="1" applyFill="1" applyBorder="1" applyAlignment="1">
      <alignment vertical="center" shrinkToFit="1"/>
    </xf>
    <xf numFmtId="177" fontId="4" fillId="24" borderId="35" xfId="0" applyNumberFormat="1" applyFont="1" applyFill="1" applyBorder="1" applyAlignment="1">
      <alignment vertical="center" shrinkToFit="1"/>
    </xf>
    <xf numFmtId="177" fontId="4" fillId="24" borderId="36" xfId="0" applyNumberFormat="1" applyFont="1" applyFill="1" applyBorder="1" applyAlignment="1">
      <alignment vertical="center" shrinkToFit="1"/>
    </xf>
    <xf numFmtId="177" fontId="4" fillId="24" borderId="36" xfId="0" applyNumberFormat="1" applyFont="1" applyFill="1" applyBorder="1" applyAlignment="1">
      <alignment horizontal="right" vertical="center" shrinkToFit="1"/>
    </xf>
    <xf numFmtId="177" fontId="4" fillId="24" borderId="30" xfId="0" applyNumberFormat="1" applyFont="1" applyFill="1" applyBorder="1" applyAlignment="1">
      <alignment vertical="center" shrinkToFit="1"/>
    </xf>
    <xf numFmtId="177" fontId="4" fillId="24" borderId="38" xfId="0" applyNumberFormat="1" applyFont="1" applyFill="1" applyBorder="1" applyAlignment="1">
      <alignment vertical="center" shrinkToFit="1"/>
    </xf>
    <xf numFmtId="177" fontId="4" fillId="24" borderId="39" xfId="0" applyNumberFormat="1" applyFont="1" applyFill="1" applyBorder="1" applyAlignment="1">
      <alignment vertical="center" shrinkToFit="1"/>
    </xf>
    <xf numFmtId="177" fontId="4" fillId="24" borderId="39" xfId="0" applyNumberFormat="1" applyFont="1" applyFill="1" applyBorder="1" applyAlignment="1">
      <alignment horizontal="right" vertical="center" shrinkToFit="1"/>
    </xf>
    <xf numFmtId="177" fontId="4" fillId="24" borderId="40" xfId="0" applyNumberFormat="1" applyFont="1" applyFill="1" applyBorder="1" applyAlignment="1">
      <alignment vertical="center" shrinkToFit="1"/>
    </xf>
    <xf numFmtId="177" fontId="4" fillId="24" borderId="44" xfId="0" applyNumberFormat="1" applyFont="1" applyFill="1" applyBorder="1" applyAlignment="1">
      <alignment horizontal="center" vertical="center" shrinkToFit="1"/>
    </xf>
    <xf numFmtId="177" fontId="4" fillId="24" borderId="45" xfId="0" applyNumberFormat="1" applyFont="1" applyFill="1" applyBorder="1" applyAlignment="1">
      <alignment horizontal="center" vertical="center" shrinkToFit="1"/>
    </xf>
    <xf numFmtId="177" fontId="4" fillId="24" borderId="33" xfId="0" applyNumberFormat="1" applyFont="1" applyFill="1" applyBorder="1" applyAlignment="1">
      <alignment horizontal="right" vertical="center" shrinkToFit="1"/>
    </xf>
    <xf numFmtId="177" fontId="4" fillId="24" borderId="33" xfId="0" applyNumberFormat="1" applyFont="1" applyFill="1" applyBorder="1" applyAlignment="1">
      <alignment vertical="center" shrinkToFit="1"/>
    </xf>
    <xf numFmtId="177" fontId="4" fillId="24" borderId="34" xfId="0" applyNumberFormat="1" applyFont="1" applyFill="1" applyBorder="1" applyAlignment="1">
      <alignment vertical="center" shrinkToFit="1"/>
    </xf>
    <xf numFmtId="177" fontId="4" fillId="24" borderId="61" xfId="0" applyNumberFormat="1" applyFont="1" applyFill="1" applyBorder="1" applyAlignment="1">
      <alignment vertical="center" shrinkToFit="1"/>
    </xf>
    <xf numFmtId="177" fontId="4" fillId="24" borderId="28" xfId="0" applyNumberFormat="1" applyFont="1" applyFill="1" applyBorder="1" applyAlignment="1">
      <alignment vertical="center" shrinkToFit="1"/>
    </xf>
    <xf numFmtId="177" fontId="4" fillId="24" borderId="29" xfId="0" applyNumberFormat="1" applyFont="1" applyFill="1" applyBorder="1" applyAlignment="1">
      <alignment vertical="center" shrinkToFit="1"/>
    </xf>
    <xf numFmtId="177" fontId="4" fillId="24" borderId="41" xfId="0" applyNumberFormat="1" applyFont="1" applyFill="1" applyBorder="1" applyAlignment="1">
      <alignment vertical="center" shrinkToFit="1"/>
    </xf>
    <xf numFmtId="177" fontId="4" fillId="24" borderId="42" xfId="0" applyNumberFormat="1" applyFont="1" applyFill="1" applyBorder="1" applyAlignment="1">
      <alignment vertical="center" shrinkToFit="1"/>
    </xf>
    <xf numFmtId="177" fontId="4" fillId="24" borderId="43" xfId="0" applyNumberFormat="1" applyFont="1" applyFill="1" applyBorder="1" applyAlignment="1">
      <alignment vertical="center" shrinkToFit="1"/>
    </xf>
    <xf numFmtId="177" fontId="4" fillId="24" borderId="34" xfId="0" applyNumberFormat="1" applyFont="1" applyFill="1" applyBorder="1" applyAlignment="1">
      <alignment horizontal="center" vertical="center" shrinkToFit="1"/>
    </xf>
    <xf numFmtId="0" fontId="1" fillId="24" borderId="0" xfId="0" applyFont="1" applyFill="1" applyAlignment="1">
      <alignment vertical="center"/>
    </xf>
    <xf numFmtId="0" fontId="4" fillId="24" borderId="31" xfId="0" applyFont="1" applyFill="1" applyBorder="1" applyAlignment="1">
      <alignment horizontal="center" vertical="center" shrinkToFit="1"/>
    </xf>
    <xf numFmtId="177" fontId="4" fillId="24" borderId="44" xfId="0" applyNumberFormat="1" applyFont="1" applyFill="1" applyBorder="1" applyAlignment="1">
      <alignment vertical="center" shrinkToFit="1"/>
    </xf>
    <xf numFmtId="177" fontId="4" fillId="24" borderId="45" xfId="0" applyNumberFormat="1" applyFont="1" applyFill="1" applyBorder="1" applyAlignment="1">
      <alignment vertical="center" shrinkToFit="1"/>
    </xf>
    <xf numFmtId="0" fontId="4" fillId="25" borderId="22" xfId="0" applyFont="1" applyFill="1" applyBorder="1" applyAlignment="1">
      <alignment horizontal="center" vertical="center"/>
    </xf>
    <xf numFmtId="0" fontId="4" fillId="25" borderId="19"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4" fillId="24" borderId="27" xfId="0" applyFont="1" applyFill="1" applyBorder="1" applyAlignment="1">
      <alignment horizontal="distributed" vertical="center" indent="1"/>
    </xf>
    <xf numFmtId="177" fontId="4" fillId="24" borderId="47" xfId="0" applyNumberFormat="1" applyFont="1" applyFill="1" applyBorder="1" applyAlignment="1">
      <alignment vertical="center" shrinkToFit="1"/>
    </xf>
    <xf numFmtId="177" fontId="4" fillId="24" borderId="48" xfId="0" applyNumberFormat="1" applyFont="1" applyFill="1" applyBorder="1" applyAlignment="1">
      <alignment vertical="center" shrinkToFit="1"/>
    </xf>
    <xf numFmtId="0" fontId="4" fillId="24" borderId="37" xfId="0" applyFont="1" applyFill="1" applyBorder="1" applyAlignment="1">
      <alignment horizontal="distributed" vertical="center" indent="1"/>
    </xf>
    <xf numFmtId="177" fontId="4" fillId="24" borderId="49" xfId="0" applyNumberFormat="1" applyFont="1" applyFill="1" applyBorder="1" applyAlignment="1">
      <alignment vertical="center" shrinkToFit="1"/>
    </xf>
    <xf numFmtId="177" fontId="4" fillId="24" borderId="50" xfId="0" applyNumberFormat="1" applyFont="1" applyFill="1" applyBorder="1" applyAlignment="1">
      <alignment vertical="center" shrinkToFit="1"/>
    </xf>
    <xf numFmtId="0" fontId="4" fillId="24" borderId="51" xfId="0" applyFont="1" applyFill="1" applyBorder="1" applyAlignment="1">
      <alignment horizontal="center" vertical="center"/>
    </xf>
    <xf numFmtId="177" fontId="4" fillId="24" borderId="52" xfId="0" applyNumberFormat="1" applyFont="1" applyFill="1" applyBorder="1" applyAlignment="1">
      <alignment vertical="center" shrinkToFit="1"/>
    </xf>
    <xf numFmtId="177" fontId="4" fillId="24" borderId="53" xfId="0" applyNumberFormat="1" applyFont="1" applyFill="1" applyBorder="1" applyAlignment="1">
      <alignment vertical="center" shrinkToFit="1"/>
    </xf>
    <xf numFmtId="0" fontId="4" fillId="24" borderId="31" xfId="0" applyFont="1" applyFill="1" applyBorder="1" applyAlignment="1">
      <alignment horizontal="distributed" vertical="center" indent="1"/>
    </xf>
    <xf numFmtId="177" fontId="4" fillId="24" borderId="54" xfId="0" applyNumberFormat="1" applyFont="1" applyFill="1" applyBorder="1" applyAlignment="1">
      <alignment vertical="center" shrinkToFit="1"/>
    </xf>
    <xf numFmtId="0" fontId="4" fillId="24" borderId="0" xfId="0" applyFont="1" applyFill="1" applyBorder="1" applyAlignment="1">
      <alignment vertical="center"/>
    </xf>
    <xf numFmtId="0" fontId="4" fillId="24" borderId="0" xfId="0" applyFont="1" applyFill="1" applyBorder="1" applyAlignment="1">
      <alignment horizontal="distributed" vertical="center" indent="2"/>
    </xf>
    <xf numFmtId="0" fontId="4" fillId="25" borderId="55" xfId="0" applyFont="1" applyFill="1" applyBorder="1" applyAlignment="1">
      <alignment horizontal="center" vertical="center" wrapText="1"/>
    </xf>
    <xf numFmtId="185" fontId="4" fillId="24" borderId="56" xfId="0" applyNumberFormat="1" applyFont="1" applyFill="1" applyBorder="1" applyAlignment="1">
      <alignment horizontal="center" vertical="center" shrinkToFit="1"/>
    </xf>
    <xf numFmtId="185" fontId="4" fillId="24" borderId="29" xfId="0" applyNumberFormat="1" applyFont="1" applyFill="1" applyBorder="1" applyAlignment="1">
      <alignment horizontal="center" vertical="center" shrinkToFit="1"/>
    </xf>
    <xf numFmtId="184" fontId="4" fillId="24" borderId="29" xfId="0" applyNumberFormat="1" applyFont="1" applyFill="1" applyBorder="1" applyAlignment="1">
      <alignment horizontal="center" vertical="center"/>
    </xf>
    <xf numFmtId="184" fontId="4" fillId="24" borderId="30" xfId="0" applyNumberFormat="1" applyFont="1" applyFill="1" applyBorder="1" applyAlignment="1">
      <alignment horizontal="center" vertical="center"/>
    </xf>
    <xf numFmtId="185" fontId="4" fillId="24" borderId="47" xfId="0" applyNumberFormat="1" applyFont="1" applyFill="1" applyBorder="1" applyAlignment="1">
      <alignment horizontal="center" vertical="center" shrinkToFit="1"/>
    </xf>
    <xf numFmtId="179" fontId="4" fillId="24" borderId="36" xfId="0" applyNumberFormat="1" applyFont="1" applyFill="1" applyBorder="1" applyAlignment="1">
      <alignment horizontal="center" vertical="center" shrinkToFit="1"/>
    </xf>
    <xf numFmtId="185" fontId="4" fillId="24" borderId="48" xfId="0" applyNumberFormat="1" applyFont="1" applyFill="1" applyBorder="1" applyAlignment="1">
      <alignment horizontal="center" vertical="center" shrinkToFit="1"/>
    </xf>
    <xf numFmtId="185" fontId="4" fillId="24" borderId="49" xfId="0" applyNumberFormat="1" applyFont="1" applyFill="1" applyBorder="1" applyAlignment="1">
      <alignment horizontal="center" vertical="center" shrinkToFit="1"/>
    </xf>
    <xf numFmtId="185" fontId="4" fillId="24" borderId="39" xfId="0" applyNumberFormat="1" applyFont="1" applyFill="1" applyBorder="1" applyAlignment="1">
      <alignment horizontal="center" vertical="center" shrinkToFit="1"/>
    </xf>
    <xf numFmtId="185" fontId="4" fillId="24" borderId="57" xfId="0" applyNumberFormat="1" applyFont="1" applyFill="1" applyBorder="1" applyAlignment="1">
      <alignment horizontal="center" vertical="center" shrinkToFit="1"/>
    </xf>
    <xf numFmtId="184" fontId="4" fillId="24" borderId="39" xfId="0" applyNumberFormat="1" applyFont="1" applyFill="1" applyBorder="1" applyAlignment="1">
      <alignment horizontal="center" vertical="center"/>
    </xf>
    <xf numFmtId="184" fontId="4" fillId="24" borderId="40" xfId="0" applyNumberFormat="1" applyFont="1" applyFill="1" applyBorder="1" applyAlignment="1">
      <alignment horizontal="center" vertical="center"/>
    </xf>
    <xf numFmtId="179" fontId="4" fillId="24" borderId="39" xfId="0" applyNumberFormat="1" applyFont="1" applyFill="1" applyBorder="1" applyAlignment="1">
      <alignment horizontal="center" vertical="center" shrinkToFit="1"/>
    </xf>
    <xf numFmtId="185" fontId="4" fillId="24" borderId="50" xfId="0" applyNumberFormat="1" applyFont="1" applyFill="1" applyBorder="1" applyAlignment="1">
      <alignment horizontal="center" vertical="center" shrinkToFit="1"/>
    </xf>
    <xf numFmtId="179" fontId="4" fillId="24" borderId="58" xfId="0" applyNumberFormat="1" applyFont="1" applyFill="1" applyBorder="1" applyAlignment="1">
      <alignment horizontal="center" vertical="center" shrinkToFit="1"/>
    </xf>
    <xf numFmtId="178" fontId="4" fillId="24" borderId="39" xfId="0" applyNumberFormat="1" applyFont="1" applyFill="1" applyBorder="1" applyAlignment="1">
      <alignment horizontal="center" vertical="center"/>
    </xf>
    <xf numFmtId="178" fontId="4" fillId="24" borderId="40" xfId="0" applyNumberFormat="1" applyFont="1" applyFill="1" applyBorder="1" applyAlignment="1">
      <alignment horizontal="center" vertical="center"/>
    </xf>
    <xf numFmtId="179" fontId="4" fillId="24" borderId="49" xfId="0" applyNumberFormat="1" applyFont="1" applyFill="1" applyBorder="1" applyAlignment="1">
      <alignment horizontal="center" vertical="center" shrinkToFit="1"/>
    </xf>
    <xf numFmtId="179" fontId="4" fillId="24" borderId="57" xfId="0" applyNumberFormat="1" applyFont="1" applyFill="1" applyBorder="1" applyAlignment="1">
      <alignment horizontal="center" vertical="center" shrinkToFit="1"/>
    </xf>
    <xf numFmtId="178" fontId="4" fillId="24" borderId="50" xfId="0" applyNumberFormat="1" applyFont="1" applyFill="1" applyBorder="1" applyAlignment="1">
      <alignment horizontal="center" vertical="center"/>
    </xf>
    <xf numFmtId="185" fontId="4" fillId="24" borderId="58" xfId="0" applyNumberFormat="1" applyFont="1" applyFill="1" applyBorder="1" applyAlignment="1">
      <alignment horizontal="center" vertical="center" shrinkToFit="1"/>
    </xf>
    <xf numFmtId="178" fontId="4" fillId="24" borderId="57" xfId="0" applyNumberFormat="1" applyFont="1" applyFill="1" applyBorder="1" applyAlignment="1">
      <alignment vertical="center"/>
    </xf>
    <xf numFmtId="178" fontId="4" fillId="24" borderId="50" xfId="0" applyNumberFormat="1" applyFont="1" applyFill="1" applyBorder="1" applyAlignment="1">
      <alignment vertical="center"/>
    </xf>
    <xf numFmtId="0" fontId="4" fillId="24" borderId="51" xfId="0" applyFont="1" applyFill="1" applyBorder="1" applyAlignment="1">
      <alignment horizontal="distributed" vertical="center" indent="1"/>
    </xf>
    <xf numFmtId="179" fontId="4" fillId="24" borderId="59" xfId="0" applyNumberFormat="1" applyFont="1" applyFill="1" applyBorder="1" applyAlignment="1">
      <alignment horizontal="center" vertical="center" shrinkToFit="1"/>
    </xf>
    <xf numFmtId="179" fontId="4" fillId="24" borderId="42" xfId="0" applyNumberFormat="1" applyFont="1" applyFill="1" applyBorder="1" applyAlignment="1">
      <alignment horizontal="center" vertical="center" shrinkToFit="1"/>
    </xf>
    <xf numFmtId="178" fontId="4" fillId="24" borderId="60" xfId="0" applyNumberFormat="1" applyFont="1" applyFill="1" applyBorder="1" applyAlignment="1">
      <alignment vertical="center"/>
    </xf>
    <xf numFmtId="178" fontId="4" fillId="24" borderId="53" xfId="0" applyNumberFormat="1" applyFont="1" applyFill="1" applyBorder="1" applyAlignment="1">
      <alignment vertical="center"/>
    </xf>
    <xf numFmtId="185" fontId="4" fillId="24" borderId="52" xfId="0" applyNumberFormat="1" applyFont="1" applyFill="1" applyBorder="1" applyAlignment="1">
      <alignment horizontal="center" vertical="center" shrinkToFit="1"/>
    </xf>
    <xf numFmtId="185" fontId="4" fillId="24" borderId="53" xfId="0" applyNumberFormat="1" applyFont="1" applyFill="1" applyBorder="1" applyAlignment="1">
      <alignment horizontal="center" vertical="center" shrinkToFit="1"/>
    </xf>
    <xf numFmtId="177" fontId="4" fillId="24" borderId="33" xfId="49" applyNumberFormat="1" applyFont="1" applyFill="1" applyBorder="1" applyAlignment="1">
      <alignment horizontal="right" vertical="center" shrinkToFit="1"/>
    </xf>
    <xf numFmtId="177" fontId="4" fillId="0" borderId="29" xfId="0" applyNumberFormat="1" applyFont="1" applyFill="1" applyBorder="1" applyAlignment="1">
      <alignment vertical="center" shrinkToFit="1"/>
    </xf>
    <xf numFmtId="177" fontId="4" fillId="24" borderId="33" xfId="0" applyNumberFormat="1" applyFont="1" applyFill="1" applyBorder="1" applyAlignment="1">
      <alignment horizontal="right" vertical="center" shrinkToFit="1"/>
    </xf>
    <xf numFmtId="177" fontId="4" fillId="0" borderId="61" xfId="0" applyNumberFormat="1" applyFont="1" applyFill="1" applyBorder="1" applyAlignment="1">
      <alignment vertical="center" shrinkToFit="1"/>
    </xf>
    <xf numFmtId="177" fontId="4" fillId="0" borderId="30" xfId="0" applyNumberFormat="1" applyFont="1" applyFill="1" applyBorder="1" applyAlignment="1">
      <alignment vertical="center" shrinkToFit="1"/>
    </xf>
    <xf numFmtId="177" fontId="4" fillId="0" borderId="40" xfId="0" applyNumberFormat="1" applyFont="1" applyFill="1" applyBorder="1" applyAlignment="1">
      <alignment vertical="center" shrinkToFit="1"/>
    </xf>
    <xf numFmtId="177" fontId="4" fillId="0" borderId="43" xfId="0" applyNumberFormat="1" applyFont="1" applyFill="1" applyBorder="1" applyAlignment="1">
      <alignment vertical="center" shrinkToFit="1"/>
    </xf>
    <xf numFmtId="177" fontId="4" fillId="24" borderId="87" xfId="0" applyNumberFormat="1" applyFont="1" applyFill="1" applyBorder="1" applyAlignment="1">
      <alignment vertical="center" shrinkToFit="1"/>
    </xf>
    <xf numFmtId="177" fontId="4" fillId="0" borderId="84" xfId="0" applyNumberFormat="1" applyFont="1" applyFill="1" applyBorder="1" applyAlignment="1">
      <alignment vertical="center" shrinkToFit="1"/>
    </xf>
    <xf numFmtId="177" fontId="4" fillId="24" borderId="84" xfId="0" applyNumberFormat="1" applyFont="1" applyFill="1" applyBorder="1" applyAlignment="1">
      <alignment vertical="center" shrinkToFit="1"/>
    </xf>
    <xf numFmtId="0" fontId="1" fillId="0" borderId="37" xfId="0" applyFont="1" applyBorder="1" applyAlignment="1">
      <alignment horizontal="center" wrapText="1"/>
    </xf>
    <xf numFmtId="0" fontId="1" fillId="0" borderId="88" xfId="0" applyFont="1" applyBorder="1" applyAlignment="1">
      <alignment horizontal="center" wrapText="1"/>
    </xf>
    <xf numFmtId="177" fontId="4" fillId="24" borderId="89" xfId="0" applyNumberFormat="1" applyFont="1" applyFill="1" applyBorder="1" applyAlignment="1">
      <alignment vertical="center" shrinkToFit="1"/>
    </xf>
    <xf numFmtId="177" fontId="4" fillId="24" borderId="58" xfId="49" applyNumberFormat="1" applyFont="1" applyFill="1" applyBorder="1" applyAlignment="1">
      <alignment vertical="center" shrinkToFit="1"/>
    </xf>
    <xf numFmtId="0" fontId="4" fillId="24" borderId="90" xfId="0" applyFont="1" applyFill="1" applyBorder="1" applyAlignment="1">
      <alignment horizontal="left" vertical="center" shrinkToFit="1"/>
    </xf>
    <xf numFmtId="177" fontId="4" fillId="24" borderId="79" xfId="49" applyNumberFormat="1" applyFont="1" applyFill="1" applyBorder="1" applyAlignment="1">
      <alignment vertical="center" shrinkToFit="1"/>
    </xf>
    <xf numFmtId="177" fontId="4" fillId="24" borderId="76" xfId="49" applyNumberFormat="1" applyFont="1" applyFill="1" applyBorder="1" applyAlignment="1">
      <alignment vertical="center" shrinkToFit="1"/>
    </xf>
    <xf numFmtId="0" fontId="4" fillId="24" borderId="80" xfId="0" applyFont="1" applyFill="1" applyBorder="1" applyAlignment="1">
      <alignment vertical="center" shrinkToFit="1"/>
    </xf>
    <xf numFmtId="0" fontId="1" fillId="24" borderId="37" xfId="0" applyFont="1" applyFill="1" applyBorder="1" applyAlignment="1">
      <alignment horizontal="left" vertical="center" wrapText="1" shrinkToFit="1"/>
    </xf>
    <xf numFmtId="49" fontId="31" fillId="24" borderId="40" xfId="0" applyNumberFormat="1" applyFont="1" applyFill="1" applyBorder="1" applyAlignment="1">
      <alignment vertical="center" wrapText="1" shrinkToFit="1"/>
    </xf>
    <xf numFmtId="0" fontId="1" fillId="24" borderId="30" xfId="0" applyFont="1" applyFill="1" applyBorder="1" applyAlignment="1">
      <alignment vertical="center" wrapText="1" shrinkToFit="1"/>
    </xf>
    <xf numFmtId="0" fontId="1" fillId="0" borderId="0" xfId="0" applyFont="1" applyFill="1" applyAlignment="1">
      <alignment horizontal="right" vertical="center"/>
    </xf>
    <xf numFmtId="177" fontId="32" fillId="24" borderId="61" xfId="0" applyNumberFormat="1" applyFont="1" applyFill="1" applyBorder="1" applyAlignment="1">
      <alignment vertical="top" wrapText="1" shrinkToFit="1"/>
    </xf>
    <xf numFmtId="177" fontId="4" fillId="24" borderId="69" xfId="0" applyNumberFormat="1" applyFont="1" applyFill="1" applyBorder="1" applyAlignment="1">
      <alignment horizontal="center" vertical="center" shrinkToFit="1"/>
    </xf>
    <xf numFmtId="177" fontId="32" fillId="24" borderId="40" xfId="0" applyNumberFormat="1" applyFont="1" applyFill="1" applyBorder="1" applyAlignment="1">
      <alignment vertical="center" wrapText="1" shrinkToFit="1"/>
    </xf>
    <xf numFmtId="177" fontId="4" fillId="24" borderId="42" xfId="0" applyNumberFormat="1" applyFont="1" applyFill="1" applyBorder="1" applyAlignment="1">
      <alignment horizontal="center" vertical="center" shrinkToFit="1"/>
    </xf>
    <xf numFmtId="177" fontId="10" fillId="24" borderId="61" xfId="0" applyNumberFormat="1" applyFont="1" applyFill="1" applyBorder="1" applyAlignment="1">
      <alignment vertical="center" wrapText="1"/>
    </xf>
    <xf numFmtId="177" fontId="4" fillId="24" borderId="69" xfId="0" applyNumberFormat="1" applyFont="1" applyFill="1" applyBorder="1" applyAlignment="1">
      <alignment horizontal="right" vertical="center" shrinkToFit="1"/>
    </xf>
    <xf numFmtId="177" fontId="10" fillId="24" borderId="70" xfId="0" applyNumberFormat="1" applyFont="1" applyFill="1" applyBorder="1" applyAlignment="1">
      <alignment vertical="center" wrapText="1"/>
    </xf>
    <xf numFmtId="177" fontId="10" fillId="24" borderId="40" xfId="0" applyNumberFormat="1" applyFont="1" applyFill="1" applyBorder="1" applyAlignment="1">
      <alignment vertical="center" wrapText="1"/>
    </xf>
    <xf numFmtId="177" fontId="10" fillId="24" borderId="43" xfId="0" applyNumberFormat="1" applyFont="1" applyFill="1" applyBorder="1" applyAlignment="1">
      <alignment vertical="center" wrapText="1"/>
    </xf>
    <xf numFmtId="185" fontId="4" fillId="24" borderId="56" xfId="0" applyNumberFormat="1" applyFont="1" applyFill="1" applyBorder="1" applyAlignment="1">
      <alignment vertical="center" shrinkToFit="1"/>
    </xf>
    <xf numFmtId="185" fontId="4" fillId="24" borderId="29" xfId="0" applyNumberFormat="1" applyFont="1" applyFill="1" applyBorder="1" applyAlignment="1">
      <alignment vertical="center" shrinkToFit="1"/>
    </xf>
    <xf numFmtId="184" fontId="4" fillId="24" borderId="29" xfId="0" applyNumberFormat="1" applyFont="1" applyFill="1" applyBorder="1" applyAlignment="1">
      <alignment vertical="center"/>
    </xf>
    <xf numFmtId="184" fontId="4" fillId="24" borderId="30" xfId="0" applyNumberFormat="1" applyFont="1" applyFill="1" applyBorder="1" applyAlignment="1">
      <alignment vertical="center"/>
    </xf>
    <xf numFmtId="179" fontId="4" fillId="24" borderId="36" xfId="0" applyNumberFormat="1" applyFont="1" applyFill="1" applyBorder="1" applyAlignment="1">
      <alignment vertical="center" shrinkToFit="1"/>
    </xf>
    <xf numFmtId="0" fontId="4" fillId="24" borderId="37" xfId="0" applyFont="1" applyFill="1" applyBorder="1" applyAlignment="1">
      <alignment horizontal="left" vertical="center" indent="1" shrinkToFit="1"/>
    </xf>
    <xf numFmtId="185" fontId="4" fillId="24" borderId="49" xfId="0" applyNumberFormat="1" applyFont="1" applyFill="1" applyBorder="1" applyAlignment="1">
      <alignment vertical="center" shrinkToFit="1"/>
    </xf>
    <xf numFmtId="185" fontId="4" fillId="24" borderId="39" xfId="0" applyNumberFormat="1" applyFont="1" applyFill="1" applyBorder="1" applyAlignment="1">
      <alignment vertical="center" shrinkToFit="1"/>
    </xf>
    <xf numFmtId="185" fontId="4" fillId="24" borderId="57" xfId="0" applyNumberFormat="1" applyFont="1" applyFill="1" applyBorder="1" applyAlignment="1">
      <alignment vertical="center" shrinkToFit="1"/>
    </xf>
    <xf numFmtId="184" fontId="4" fillId="24" borderId="39" xfId="0" applyNumberFormat="1" applyFont="1" applyFill="1" applyBorder="1" applyAlignment="1">
      <alignment vertical="center"/>
    </xf>
    <xf numFmtId="184" fontId="4" fillId="24" borderId="40" xfId="0" applyNumberFormat="1" applyFont="1" applyFill="1" applyBorder="1" applyAlignment="1">
      <alignment vertical="center"/>
    </xf>
    <xf numFmtId="179" fontId="4" fillId="24" borderId="39" xfId="0" applyNumberFormat="1" applyFont="1" applyFill="1" applyBorder="1" applyAlignment="1">
      <alignment vertical="center" shrinkToFit="1"/>
    </xf>
    <xf numFmtId="179" fontId="4" fillId="0" borderId="58" xfId="0" applyNumberFormat="1" applyFont="1" applyFill="1" applyBorder="1" applyAlignment="1">
      <alignment vertical="center" shrinkToFit="1"/>
    </xf>
    <xf numFmtId="178" fontId="4" fillId="24" borderId="39" xfId="0" applyNumberFormat="1" applyFont="1" applyFill="1" applyBorder="1" applyAlignment="1">
      <alignment vertical="center"/>
    </xf>
    <xf numFmtId="178" fontId="4" fillId="24" borderId="40" xfId="0" applyNumberFormat="1" applyFont="1" applyFill="1" applyBorder="1" applyAlignment="1">
      <alignment vertical="center"/>
    </xf>
    <xf numFmtId="179" fontId="4" fillId="24" borderId="49" xfId="0" applyNumberFormat="1" applyFont="1" applyFill="1" applyBorder="1" applyAlignment="1">
      <alignment vertical="center" shrinkToFit="1"/>
    </xf>
    <xf numFmtId="179" fontId="4" fillId="24" borderId="57" xfId="0" applyNumberFormat="1" applyFont="1" applyFill="1" applyBorder="1" applyAlignment="1">
      <alignment vertical="center" shrinkToFit="1"/>
    </xf>
    <xf numFmtId="185" fontId="4" fillId="24" borderId="58" xfId="0" applyNumberFormat="1" applyFont="1" applyFill="1" applyBorder="1" applyAlignment="1">
      <alignment vertical="center" shrinkToFit="1"/>
    </xf>
    <xf numFmtId="179" fontId="4" fillId="24" borderId="59" xfId="0" applyNumberFormat="1" applyFont="1" applyFill="1" applyBorder="1" applyAlignment="1">
      <alignment vertical="center" shrinkToFit="1"/>
    </xf>
    <xf numFmtId="179" fontId="4" fillId="24" borderId="42" xfId="0" applyNumberFormat="1" applyFont="1" applyFill="1" applyBorder="1" applyAlignment="1">
      <alignment vertical="center" shrinkToFit="1"/>
    </xf>
    <xf numFmtId="177" fontId="9" fillId="24" borderId="63" xfId="0" applyNumberFormat="1" applyFont="1" applyFill="1" applyBorder="1" applyAlignment="1">
      <alignment vertical="center" shrinkToFit="1"/>
    </xf>
    <xf numFmtId="177" fontId="9" fillId="24" borderId="64" xfId="0" applyNumberFormat="1" applyFont="1" applyFill="1" applyBorder="1" applyAlignment="1">
      <alignment vertical="center" shrinkToFit="1"/>
    </xf>
    <xf numFmtId="0" fontId="4" fillId="24" borderId="90" xfId="0" applyFont="1" applyFill="1" applyBorder="1" applyAlignment="1">
      <alignment horizontal="center" vertical="center" shrinkToFit="1"/>
    </xf>
    <xf numFmtId="177" fontId="4" fillId="24" borderId="79" xfId="0" applyNumberFormat="1" applyFont="1" applyFill="1" applyBorder="1" applyAlignment="1">
      <alignment vertical="center" shrinkToFit="1"/>
    </xf>
    <xf numFmtId="177" fontId="4" fillId="24" borderId="80" xfId="0" applyNumberFormat="1" applyFont="1" applyFill="1" applyBorder="1" applyAlignment="1">
      <alignment vertical="center" shrinkToFit="1"/>
    </xf>
    <xf numFmtId="176" fontId="4" fillId="0" borderId="86" xfId="0" applyNumberFormat="1" applyFont="1" applyBorder="1" applyAlignment="1">
      <alignment horizontal="center" vertical="center" shrinkToFit="1"/>
    </xf>
    <xf numFmtId="0" fontId="1" fillId="24" borderId="43" xfId="0" applyFont="1" applyFill="1" applyBorder="1" applyAlignment="1">
      <alignment vertical="center" wrapText="1" shrinkToFit="1"/>
    </xf>
    <xf numFmtId="177" fontId="4" fillId="24" borderId="91" xfId="49" applyNumberFormat="1" applyFont="1" applyFill="1" applyBorder="1" applyAlignment="1">
      <alignment vertical="center" shrinkToFit="1"/>
    </xf>
    <xf numFmtId="177" fontId="4" fillId="24" borderId="92" xfId="49" applyNumberFormat="1" applyFont="1" applyFill="1" applyBorder="1" applyAlignment="1">
      <alignment vertical="center" shrinkToFit="1"/>
    </xf>
    <xf numFmtId="176" fontId="4" fillId="0" borderId="93" xfId="0" applyNumberFormat="1" applyFont="1" applyBorder="1" applyAlignment="1">
      <alignment horizontal="right" vertical="center" wrapText="1"/>
    </xf>
    <xf numFmtId="182" fontId="4" fillId="0" borderId="94" xfId="0" applyNumberFormat="1" applyFont="1" applyBorder="1" applyAlignment="1">
      <alignment horizontal="right" vertical="center"/>
    </xf>
    <xf numFmtId="176" fontId="4" fillId="0" borderId="95" xfId="0" applyNumberFormat="1" applyFont="1" applyBorder="1" applyAlignment="1">
      <alignment horizontal="right" vertical="center" wrapText="1"/>
    </xf>
    <xf numFmtId="177" fontId="4" fillId="24" borderId="96" xfId="0" applyNumberFormat="1" applyFont="1" applyFill="1" applyBorder="1" applyAlignment="1">
      <alignment vertical="center" shrinkToFit="1"/>
    </xf>
    <xf numFmtId="176" fontId="4" fillId="0" borderId="10" xfId="0" applyNumberFormat="1" applyFont="1" applyFill="1" applyBorder="1" applyAlignment="1">
      <alignment horizontal="center" vertical="center" shrinkToFit="1"/>
    </xf>
    <xf numFmtId="177" fontId="4" fillId="0" borderId="97" xfId="0" applyNumberFormat="1" applyFont="1" applyFill="1" applyBorder="1" applyAlignment="1">
      <alignment vertical="center" shrinkToFit="1"/>
    </xf>
    <xf numFmtId="177" fontId="4" fillId="0" borderId="98" xfId="0" applyNumberFormat="1" applyFont="1" applyFill="1" applyBorder="1" applyAlignment="1">
      <alignment vertical="center" shrinkToFit="1"/>
    </xf>
    <xf numFmtId="177" fontId="4" fillId="24" borderId="98" xfId="0" applyNumberFormat="1" applyFont="1" applyFill="1" applyBorder="1" applyAlignment="1">
      <alignment vertical="center" shrinkToFit="1"/>
    </xf>
    <xf numFmtId="177" fontId="4" fillId="24" borderId="99" xfId="0" applyNumberFormat="1" applyFont="1" applyFill="1" applyBorder="1" applyAlignment="1">
      <alignment vertical="center" shrinkToFit="1"/>
    </xf>
    <xf numFmtId="177" fontId="4" fillId="24" borderId="100" xfId="0" applyNumberFormat="1" applyFont="1" applyFill="1" applyBorder="1" applyAlignment="1">
      <alignment vertical="center" shrinkToFit="1"/>
    </xf>
    <xf numFmtId="177" fontId="4" fillId="24" borderId="93" xfId="0" applyNumberFormat="1" applyFont="1" applyFill="1" applyBorder="1" applyAlignment="1">
      <alignment vertical="center" shrinkToFit="1"/>
    </xf>
    <xf numFmtId="177" fontId="4" fillId="24" borderId="101" xfId="0" applyNumberFormat="1" applyFont="1" applyFill="1" applyBorder="1" applyAlignment="1">
      <alignment vertical="center" shrinkToFit="1"/>
    </xf>
    <xf numFmtId="0" fontId="4" fillId="24" borderId="90" xfId="0" applyFont="1" applyFill="1" applyBorder="1" applyAlignment="1">
      <alignment vertical="center" shrinkToFit="1"/>
    </xf>
    <xf numFmtId="177" fontId="4" fillId="24" borderId="76" xfId="0" applyNumberFormat="1" applyFont="1" applyFill="1" applyBorder="1" applyAlignment="1">
      <alignment horizontal="center" vertical="center" shrinkToFit="1"/>
    </xf>
    <xf numFmtId="0" fontId="4" fillId="24" borderId="67" xfId="0" applyFont="1" applyFill="1" applyBorder="1" applyAlignment="1">
      <alignment vertical="center" shrinkToFit="1"/>
    </xf>
    <xf numFmtId="177" fontId="4" fillId="24" borderId="102" xfId="0" applyNumberFormat="1" applyFont="1" applyFill="1" applyBorder="1" applyAlignment="1">
      <alignment vertical="center" shrinkToFit="1"/>
    </xf>
    <xf numFmtId="177" fontId="4" fillId="24" borderId="84" xfId="0" applyNumberFormat="1" applyFont="1" applyFill="1" applyBorder="1" applyAlignment="1">
      <alignment horizontal="center" vertical="center" shrinkToFit="1"/>
    </xf>
    <xf numFmtId="177" fontId="4" fillId="24" borderId="101" xfId="0" applyNumberFormat="1" applyFont="1" applyFill="1" applyBorder="1" applyAlignment="1">
      <alignment horizontal="center" vertical="center" shrinkToFit="1"/>
    </xf>
    <xf numFmtId="0" fontId="4" fillId="24" borderId="90" xfId="0" applyFont="1" applyFill="1" applyBorder="1" applyAlignment="1">
      <alignment horizontal="center" vertical="center"/>
    </xf>
    <xf numFmtId="177" fontId="4" fillId="24" borderId="75" xfId="0" applyNumberFormat="1" applyFont="1" applyFill="1" applyBorder="1" applyAlignment="1">
      <alignment horizontal="center" vertical="center" shrinkToFit="1"/>
    </xf>
    <xf numFmtId="177" fontId="4" fillId="24" borderId="73" xfId="0" applyNumberFormat="1" applyFont="1" applyFill="1" applyBorder="1" applyAlignment="1">
      <alignment horizontal="center" vertical="center" shrinkToFit="1"/>
    </xf>
    <xf numFmtId="177" fontId="4" fillId="24" borderId="103" xfId="0" applyNumberFormat="1" applyFont="1" applyFill="1" applyBorder="1" applyAlignment="1">
      <alignment vertical="center" shrinkToFit="1"/>
    </xf>
    <xf numFmtId="176" fontId="4" fillId="0" borderId="104" xfId="0" applyNumberFormat="1" applyFont="1" applyBorder="1" applyAlignment="1">
      <alignment horizontal="right" vertical="center"/>
    </xf>
    <xf numFmtId="0" fontId="4" fillId="24" borderId="0" xfId="0" applyFont="1" applyFill="1" applyAlignment="1">
      <alignment horizontal="right" vertical="center"/>
    </xf>
    <xf numFmtId="176" fontId="4" fillId="0" borderId="0" xfId="0" applyNumberFormat="1" applyFont="1" applyBorder="1" applyAlignment="1">
      <alignment horizontal="right" vertical="center"/>
    </xf>
    <xf numFmtId="177" fontId="4" fillId="0" borderId="38" xfId="0" applyNumberFormat="1" applyFont="1" applyBorder="1" applyAlignment="1">
      <alignment vertical="center"/>
    </xf>
    <xf numFmtId="177" fontId="4" fillId="0" borderId="39" xfId="0" applyNumberFormat="1" applyFont="1" applyBorder="1" applyAlignment="1">
      <alignment vertical="center"/>
    </xf>
    <xf numFmtId="183" fontId="4" fillId="0" borderId="99" xfId="0" applyNumberFormat="1" applyFont="1" applyBorder="1" applyAlignment="1">
      <alignment vertical="center"/>
    </xf>
    <xf numFmtId="188" fontId="4" fillId="24" borderId="29" xfId="0" applyNumberFormat="1" applyFont="1" applyFill="1" applyBorder="1" applyAlignment="1">
      <alignment horizontal="center" vertical="center"/>
    </xf>
    <xf numFmtId="188" fontId="4" fillId="24" borderId="30" xfId="0" applyNumberFormat="1" applyFont="1" applyFill="1" applyBorder="1" applyAlignment="1">
      <alignment horizontal="center" vertical="center"/>
    </xf>
    <xf numFmtId="188" fontId="4" fillId="24" borderId="39" xfId="0" applyNumberFormat="1" applyFont="1" applyFill="1" applyBorder="1" applyAlignment="1">
      <alignment horizontal="center" vertical="center"/>
    </xf>
    <xf numFmtId="188" fontId="4" fillId="24" borderId="40" xfId="0" applyNumberFormat="1" applyFont="1" applyFill="1" applyBorder="1" applyAlignment="1">
      <alignment horizontal="center" vertical="center"/>
    </xf>
    <xf numFmtId="189" fontId="4" fillId="24" borderId="39" xfId="0" applyNumberFormat="1" applyFont="1" applyFill="1" applyBorder="1" applyAlignment="1">
      <alignment horizontal="center" vertical="center"/>
    </xf>
    <xf numFmtId="189" fontId="4" fillId="24" borderId="40" xfId="0" applyNumberFormat="1" applyFont="1" applyFill="1" applyBorder="1" applyAlignment="1">
      <alignment horizontal="center" vertical="center"/>
    </xf>
    <xf numFmtId="189" fontId="4" fillId="24" borderId="50" xfId="0" applyNumberFormat="1" applyFont="1" applyFill="1" applyBorder="1" applyAlignment="1">
      <alignment horizontal="center" vertical="center"/>
    </xf>
    <xf numFmtId="185" fontId="4" fillId="24" borderId="42" xfId="0" applyNumberFormat="1" applyFont="1" applyFill="1" applyBorder="1" applyAlignment="1">
      <alignment horizontal="center" vertical="center" shrinkToFit="1"/>
    </xf>
    <xf numFmtId="0" fontId="9" fillId="24" borderId="30" xfId="0" applyFont="1" applyFill="1" applyBorder="1" applyAlignment="1">
      <alignment vertical="center" shrinkToFit="1"/>
    </xf>
    <xf numFmtId="0" fontId="9" fillId="24" borderId="40" xfId="0" applyFont="1" applyFill="1" applyBorder="1" applyAlignment="1">
      <alignment vertical="center" shrinkToFit="1"/>
    </xf>
    <xf numFmtId="0" fontId="9" fillId="24" borderId="43" xfId="0" applyFont="1" applyFill="1" applyBorder="1" applyAlignment="1">
      <alignment vertical="center" shrinkToFit="1"/>
    </xf>
    <xf numFmtId="177" fontId="9" fillId="24" borderId="30" xfId="0" applyNumberFormat="1" applyFont="1" applyFill="1" applyBorder="1" applyAlignment="1">
      <alignment vertical="center" shrinkToFit="1"/>
    </xf>
    <xf numFmtId="177" fontId="9" fillId="24" borderId="40" xfId="0" applyNumberFormat="1" applyFont="1" applyFill="1" applyBorder="1" applyAlignment="1">
      <alignment vertical="center" shrinkToFit="1"/>
    </xf>
    <xf numFmtId="177" fontId="9" fillId="24" borderId="65" xfId="0" applyNumberFormat="1" applyFont="1" applyFill="1" applyBorder="1" applyAlignment="1">
      <alignment vertical="center" shrinkToFit="1"/>
    </xf>
    <xf numFmtId="177" fontId="9" fillId="24" borderId="43" xfId="0" applyNumberFormat="1" applyFont="1" applyFill="1" applyBorder="1" applyAlignment="1">
      <alignment vertical="center" shrinkToFit="1"/>
    </xf>
    <xf numFmtId="177" fontId="9" fillId="24" borderId="61" xfId="0" applyNumberFormat="1" applyFont="1" applyFill="1" applyBorder="1" applyAlignment="1">
      <alignment vertical="center" shrinkToFit="1"/>
    </xf>
    <xf numFmtId="177" fontId="4" fillId="24" borderId="0" xfId="0" applyNumberFormat="1" applyFont="1" applyFill="1" applyAlignment="1">
      <alignment vertical="center"/>
    </xf>
    <xf numFmtId="176" fontId="3" fillId="0" borderId="11" xfId="0" applyNumberFormat="1" applyFont="1" applyBorder="1" applyAlignment="1">
      <alignment horizontal="center" vertical="center" wrapText="1"/>
    </xf>
    <xf numFmtId="0" fontId="3" fillId="24" borderId="31" xfId="0" applyFont="1" applyFill="1" applyBorder="1" applyAlignment="1">
      <alignment horizontal="center" vertical="center"/>
    </xf>
    <xf numFmtId="176" fontId="3" fillId="0" borderId="10" xfId="0" applyNumberFormat="1" applyFont="1" applyFill="1" applyBorder="1" applyAlignment="1">
      <alignment horizontal="left" vertical="center"/>
    </xf>
    <xf numFmtId="176" fontId="3" fillId="0" borderId="105" xfId="0" applyNumberFormat="1" applyFont="1" applyFill="1" applyBorder="1" applyAlignment="1">
      <alignment horizontal="center" vertical="center" wrapText="1"/>
    </xf>
    <xf numFmtId="176" fontId="3" fillId="0" borderId="106" xfId="0" applyNumberFormat="1" applyFont="1" applyFill="1" applyBorder="1" applyAlignment="1">
      <alignment horizontal="center" vertical="center" wrapText="1"/>
    </xf>
    <xf numFmtId="176" fontId="3" fillId="0" borderId="107" xfId="0" applyNumberFormat="1" applyFont="1" applyFill="1" applyBorder="1" applyAlignment="1">
      <alignment horizontal="center" vertical="center" wrapText="1"/>
    </xf>
    <xf numFmtId="176" fontId="3" fillId="0" borderId="10" xfId="0" applyNumberFormat="1" applyFont="1" applyFill="1" applyBorder="1" applyAlignment="1">
      <alignment horizontal="left" vertical="center" wrapText="1"/>
    </xf>
    <xf numFmtId="176" fontId="3" fillId="0" borderId="13" xfId="0" applyNumberFormat="1" applyFont="1" applyFill="1" applyBorder="1" applyAlignment="1">
      <alignment horizontal="left" vertical="center" wrapText="1"/>
    </xf>
    <xf numFmtId="176" fontId="3" fillId="0" borderId="12" xfId="0" applyNumberFormat="1" applyFont="1" applyFill="1" applyBorder="1" applyAlignment="1">
      <alignment horizontal="left" vertical="center" wrapText="1"/>
    </xf>
    <xf numFmtId="176" fontId="3" fillId="0" borderId="108" xfId="0" applyNumberFormat="1" applyFont="1" applyFill="1" applyBorder="1" applyAlignment="1">
      <alignment horizontal="left" vertical="center" wrapText="1"/>
    </xf>
    <xf numFmtId="176" fontId="4" fillId="0" borderId="108" xfId="0" applyNumberFormat="1" applyFont="1" applyFill="1" applyBorder="1" applyAlignment="1">
      <alignment horizontal="left" vertical="center" wrapText="1"/>
    </xf>
    <xf numFmtId="176" fontId="3" fillId="0" borderId="109" xfId="0" applyNumberFormat="1" applyFont="1" applyFill="1" applyBorder="1" applyAlignment="1">
      <alignment horizontal="left" vertical="center" wrapText="1"/>
    </xf>
    <xf numFmtId="177" fontId="4" fillId="24" borderId="29" xfId="0" applyNumberFormat="1" applyFont="1" applyFill="1" applyBorder="1" applyAlignment="1">
      <alignment horizontal="right" vertical="center" shrinkToFit="1"/>
    </xf>
    <xf numFmtId="177" fontId="4" fillId="24" borderId="78" xfId="0" applyNumberFormat="1" applyFont="1" applyFill="1" applyBorder="1" applyAlignment="1">
      <alignment horizontal="right" vertical="center" shrinkToFit="1"/>
    </xf>
    <xf numFmtId="177" fontId="4" fillId="24" borderId="76" xfId="0" applyNumberFormat="1" applyFont="1" applyFill="1" applyBorder="1" applyAlignment="1">
      <alignment horizontal="right" vertical="center" shrinkToFit="1"/>
    </xf>
    <xf numFmtId="177" fontId="4" fillId="24" borderId="36" xfId="49" applyNumberFormat="1" applyFont="1" applyFill="1" applyBorder="1" applyAlignment="1">
      <alignment vertical="center" shrinkToFit="1"/>
    </xf>
    <xf numFmtId="177" fontId="4" fillId="24" borderId="36" xfId="49" applyNumberFormat="1" applyFont="1" applyFill="1" applyBorder="1" applyAlignment="1">
      <alignment horizontal="center" vertical="center" shrinkToFit="1"/>
    </xf>
    <xf numFmtId="0" fontId="4" fillId="24" borderId="61" xfId="0" applyFont="1" applyFill="1" applyBorder="1" applyAlignment="1">
      <alignment vertical="center" shrinkToFit="1"/>
    </xf>
    <xf numFmtId="177" fontId="4" fillId="24" borderId="63" xfId="49" applyNumberFormat="1" applyFont="1" applyFill="1" applyBorder="1" applyAlignment="1">
      <alignment vertical="center" shrinkToFit="1"/>
    </xf>
    <xf numFmtId="177" fontId="4" fillId="24" borderId="64" xfId="49" applyNumberFormat="1" applyFont="1" applyFill="1" applyBorder="1" applyAlignment="1">
      <alignment horizontal="center" vertical="center" shrinkToFit="1"/>
    </xf>
    <xf numFmtId="177" fontId="4" fillId="24" borderId="42" xfId="49" applyNumberFormat="1" applyFont="1" applyFill="1" applyBorder="1" applyAlignment="1">
      <alignment horizontal="center" vertical="center" shrinkToFit="1"/>
    </xf>
    <xf numFmtId="177" fontId="4" fillId="24" borderId="80" xfId="49" applyNumberFormat="1" applyFont="1" applyFill="1" applyBorder="1" applyAlignment="1">
      <alignment vertical="center" shrinkToFit="1"/>
    </xf>
    <xf numFmtId="177" fontId="1" fillId="24" borderId="40" xfId="0" applyNumberFormat="1" applyFont="1" applyFill="1" applyBorder="1" applyAlignment="1">
      <alignment vertical="center" shrinkToFit="1"/>
    </xf>
    <xf numFmtId="177" fontId="1" fillId="24" borderId="43" xfId="0" applyNumberFormat="1" applyFont="1" applyFill="1" applyBorder="1" applyAlignment="1">
      <alignment vertical="center" shrinkToFit="1"/>
    </xf>
    <xf numFmtId="0" fontId="4" fillId="24" borderId="110" xfId="0" applyFont="1" applyFill="1" applyBorder="1" applyAlignment="1">
      <alignment horizontal="center" vertical="center" shrinkToFit="1"/>
    </xf>
    <xf numFmtId="177" fontId="4" fillId="0" borderId="61" xfId="0" applyNumberFormat="1" applyFont="1" applyFill="1" applyBorder="1" applyAlignment="1">
      <alignment vertical="center" shrinkToFit="1"/>
    </xf>
    <xf numFmtId="177" fontId="4" fillId="0" borderId="40" xfId="0" applyNumberFormat="1" applyFont="1" applyFill="1" applyBorder="1" applyAlignment="1">
      <alignment vertical="center" shrinkToFit="1"/>
    </xf>
    <xf numFmtId="177" fontId="4" fillId="0" borderId="43" xfId="0" applyNumberFormat="1" applyFont="1" applyFill="1" applyBorder="1" applyAlignment="1">
      <alignment vertical="center" shrinkToFit="1"/>
    </xf>
    <xf numFmtId="177" fontId="4" fillId="0" borderId="32" xfId="0" applyNumberFormat="1" applyFont="1" applyFill="1" applyBorder="1" applyAlignment="1">
      <alignment vertical="center" shrinkToFit="1"/>
    </xf>
    <xf numFmtId="177" fontId="4" fillId="0" borderId="33" xfId="0" applyNumberFormat="1" applyFont="1" applyFill="1" applyBorder="1" applyAlignment="1">
      <alignment vertical="center" shrinkToFit="1"/>
    </xf>
    <xf numFmtId="177" fontId="4" fillId="0" borderId="34" xfId="0" applyNumberFormat="1" applyFont="1" applyFill="1" applyBorder="1" applyAlignment="1">
      <alignment vertical="center" shrinkToFit="1"/>
    </xf>
    <xf numFmtId="185" fontId="4" fillId="24" borderId="111" xfId="0" applyNumberFormat="1" applyFont="1" applyFill="1" applyBorder="1" applyAlignment="1">
      <alignment horizontal="center" vertical="center" shrinkToFit="1"/>
    </xf>
    <xf numFmtId="185" fontId="4" fillId="24" borderId="112" xfId="0" applyNumberFormat="1" applyFont="1" applyFill="1" applyBorder="1" applyAlignment="1">
      <alignment horizontal="center" vertical="center" shrinkToFit="1"/>
    </xf>
    <xf numFmtId="0" fontId="4" fillId="24" borderId="58" xfId="0" applyNumberFormat="1" applyFont="1" applyFill="1" applyBorder="1" applyAlignment="1">
      <alignment horizontal="center" vertical="center" shrinkToFit="1"/>
    </xf>
    <xf numFmtId="0" fontId="4" fillId="24" borderId="39" xfId="0" applyNumberFormat="1" applyFont="1" applyFill="1" applyBorder="1" applyAlignment="1">
      <alignment horizontal="center" vertical="center" shrinkToFit="1"/>
    </xf>
    <xf numFmtId="177" fontId="3" fillId="24" borderId="28" xfId="49" applyNumberFormat="1" applyFont="1" applyFill="1" applyBorder="1" applyAlignment="1">
      <alignment vertical="center" shrinkToFit="1"/>
    </xf>
    <xf numFmtId="177" fontId="3" fillId="24" borderId="29" xfId="49" applyNumberFormat="1" applyFont="1" applyFill="1" applyBorder="1" applyAlignment="1">
      <alignment vertical="center" shrinkToFit="1"/>
    </xf>
    <xf numFmtId="177" fontId="3" fillId="24" borderId="29" xfId="49" applyNumberFormat="1" applyFont="1" applyFill="1" applyBorder="1" applyAlignment="1">
      <alignment horizontal="right" vertical="center" shrinkToFit="1"/>
    </xf>
    <xf numFmtId="0" fontId="3" fillId="24" borderId="30" xfId="0" applyFont="1" applyFill="1" applyBorder="1" applyAlignment="1">
      <alignment vertical="center" shrinkToFit="1"/>
    </xf>
    <xf numFmtId="177" fontId="3" fillId="24" borderId="38" xfId="49" applyNumberFormat="1" applyFont="1" applyFill="1" applyBorder="1" applyAlignment="1">
      <alignment vertical="center" shrinkToFit="1"/>
    </xf>
    <xf numFmtId="177" fontId="3" fillId="24" borderId="39" xfId="49" applyNumberFormat="1" applyFont="1" applyFill="1" applyBorder="1" applyAlignment="1">
      <alignment vertical="center" shrinkToFit="1"/>
    </xf>
    <xf numFmtId="0" fontId="3" fillId="24" borderId="40" xfId="0" applyFont="1" applyFill="1" applyBorder="1" applyAlignment="1">
      <alignment vertical="center" shrinkToFit="1"/>
    </xf>
    <xf numFmtId="177" fontId="3" fillId="24" borderId="39" xfId="49" applyNumberFormat="1" applyFont="1" applyFill="1" applyBorder="1" applyAlignment="1">
      <alignment horizontal="right" vertical="center" shrinkToFit="1"/>
    </xf>
    <xf numFmtId="177" fontId="3" fillId="24" borderId="41" xfId="49" applyNumberFormat="1" applyFont="1" applyFill="1" applyBorder="1" applyAlignment="1">
      <alignment vertical="center" shrinkToFit="1"/>
    </xf>
    <xf numFmtId="177" fontId="3" fillId="24" borderId="42" xfId="49" applyNumberFormat="1" applyFont="1" applyFill="1" applyBorder="1" applyAlignment="1">
      <alignment vertical="center" shrinkToFit="1"/>
    </xf>
    <xf numFmtId="177" fontId="3" fillId="24" borderId="42" xfId="49" applyNumberFormat="1" applyFont="1" applyFill="1" applyBorder="1" applyAlignment="1">
      <alignment horizontal="right" vertical="center" shrinkToFit="1"/>
    </xf>
    <xf numFmtId="0" fontId="3" fillId="24" borderId="43" xfId="0" applyFont="1" applyFill="1" applyBorder="1" applyAlignment="1">
      <alignment vertical="center" shrinkToFit="1"/>
    </xf>
    <xf numFmtId="177" fontId="3" fillId="24" borderId="32" xfId="49" applyNumberFormat="1" applyFont="1" applyFill="1" applyBorder="1" applyAlignment="1">
      <alignment vertical="center" shrinkToFit="1"/>
    </xf>
    <xf numFmtId="177" fontId="3" fillId="24" borderId="33" xfId="49" applyNumberFormat="1" applyFont="1" applyFill="1" applyBorder="1" applyAlignment="1">
      <alignment vertical="center" shrinkToFit="1"/>
    </xf>
    <xf numFmtId="177" fontId="3" fillId="24" borderId="33" xfId="49" applyNumberFormat="1" applyFont="1" applyFill="1" applyBorder="1" applyAlignment="1">
      <alignment horizontal="right" vertical="center" shrinkToFit="1"/>
    </xf>
    <xf numFmtId="0" fontId="3" fillId="24" borderId="34" xfId="0" applyFont="1" applyFill="1" applyBorder="1" applyAlignment="1">
      <alignment vertical="center" shrinkToFit="1"/>
    </xf>
    <xf numFmtId="177" fontId="3" fillId="24" borderId="35" xfId="0" applyNumberFormat="1" applyFont="1" applyFill="1" applyBorder="1" applyAlignment="1">
      <alignment vertical="center" shrinkToFit="1"/>
    </xf>
    <xf numFmtId="177" fontId="3" fillId="24" borderId="36" xfId="0" applyNumberFormat="1" applyFont="1" applyFill="1" applyBorder="1" applyAlignment="1">
      <alignment vertical="center" shrinkToFit="1"/>
    </xf>
    <xf numFmtId="177" fontId="3" fillId="24" borderId="28" xfId="0" applyNumberFormat="1" applyFont="1" applyFill="1" applyBorder="1" applyAlignment="1">
      <alignment vertical="center" shrinkToFit="1"/>
    </xf>
    <xf numFmtId="177" fontId="3" fillId="24" borderId="29" xfId="0" applyNumberFormat="1" applyFont="1" applyFill="1" applyBorder="1" applyAlignment="1">
      <alignment vertical="center" shrinkToFit="1"/>
    </xf>
    <xf numFmtId="177" fontId="3" fillId="24" borderId="38" xfId="0" applyNumberFormat="1" applyFont="1" applyFill="1" applyBorder="1" applyAlignment="1">
      <alignment vertical="center" shrinkToFit="1"/>
    </xf>
    <xf numFmtId="177" fontId="3" fillId="24" borderId="39" xfId="0" applyNumberFormat="1" applyFont="1" applyFill="1" applyBorder="1" applyAlignment="1">
      <alignment vertical="center" shrinkToFit="1"/>
    </xf>
    <xf numFmtId="177" fontId="3" fillId="24" borderId="39" xfId="0" applyNumberFormat="1" applyFont="1" applyFill="1" applyBorder="1" applyAlignment="1">
      <alignment horizontal="right" vertical="center" shrinkToFit="1"/>
    </xf>
    <xf numFmtId="177" fontId="3" fillId="24" borderId="41" xfId="0" applyNumberFormat="1" applyFont="1" applyFill="1" applyBorder="1" applyAlignment="1">
      <alignment vertical="center" shrinkToFit="1"/>
    </xf>
    <xf numFmtId="177" fontId="3" fillId="24" borderId="42" xfId="0" applyNumberFormat="1" applyFont="1" applyFill="1" applyBorder="1" applyAlignment="1">
      <alignment vertical="center" shrinkToFit="1"/>
    </xf>
    <xf numFmtId="177" fontId="3" fillId="24" borderId="42" xfId="0" applyNumberFormat="1" applyFont="1" applyFill="1" applyBorder="1" applyAlignment="1">
      <alignment horizontal="right" vertical="center" shrinkToFit="1"/>
    </xf>
    <xf numFmtId="177" fontId="9" fillId="24" borderId="43" xfId="0" applyNumberFormat="1" applyFont="1" applyFill="1" applyBorder="1" applyAlignment="1">
      <alignment vertical="center" wrapText="1" shrinkToFit="1"/>
    </xf>
    <xf numFmtId="177" fontId="3" fillId="24" borderId="44" xfId="0" applyNumberFormat="1" applyFont="1" applyFill="1" applyBorder="1" applyAlignment="1">
      <alignment horizontal="center" vertical="center" shrinkToFit="1"/>
    </xf>
    <xf numFmtId="177" fontId="3" fillId="24" borderId="45" xfId="0" applyNumberFormat="1" applyFont="1" applyFill="1" applyBorder="1" applyAlignment="1">
      <alignment horizontal="center" vertical="center" shrinkToFit="1"/>
    </xf>
    <xf numFmtId="177" fontId="3" fillId="24" borderId="33" xfId="0" applyNumberFormat="1" applyFont="1" applyFill="1" applyBorder="1" applyAlignment="1">
      <alignment vertical="center" shrinkToFit="1"/>
    </xf>
    <xf numFmtId="0" fontId="4" fillId="24" borderId="67" xfId="0" applyFont="1" applyFill="1" applyBorder="1" applyAlignment="1">
      <alignment horizontal="center" vertical="center" wrapText="1" shrinkToFit="1"/>
    </xf>
    <xf numFmtId="177" fontId="3" fillId="24" borderId="68" xfId="0" applyNumberFormat="1" applyFont="1" applyFill="1" applyBorder="1" applyAlignment="1">
      <alignment vertical="center" shrinkToFit="1"/>
    </xf>
    <xf numFmtId="177" fontId="3" fillId="24" borderId="69" xfId="0" applyNumberFormat="1" applyFont="1" applyFill="1" applyBorder="1" applyAlignment="1">
      <alignment vertical="center" shrinkToFit="1"/>
    </xf>
    <xf numFmtId="177" fontId="9" fillId="24" borderId="40" xfId="0" applyNumberFormat="1" applyFont="1" applyFill="1" applyBorder="1" applyAlignment="1">
      <alignment vertical="center" wrapText="1" shrinkToFit="1"/>
    </xf>
    <xf numFmtId="0" fontId="9" fillId="24" borderId="51" xfId="0" applyFont="1" applyFill="1" applyBorder="1" applyAlignment="1">
      <alignment horizontal="center" vertical="center" wrapText="1"/>
    </xf>
    <xf numFmtId="177" fontId="3" fillId="24" borderId="44" xfId="0" applyNumberFormat="1" applyFont="1" applyFill="1" applyBorder="1" applyAlignment="1">
      <alignment vertical="center" shrinkToFit="1"/>
    </xf>
    <xf numFmtId="177" fontId="3" fillId="24" borderId="45" xfId="0" applyNumberFormat="1" applyFont="1" applyFill="1" applyBorder="1" applyAlignment="1">
      <alignment vertical="center" shrinkToFit="1"/>
    </xf>
    <xf numFmtId="190" fontId="4" fillId="24" borderId="39" xfId="0" applyNumberFormat="1" applyFont="1" applyFill="1" applyBorder="1" applyAlignment="1">
      <alignment horizontal="center" vertical="center" shrinkToFit="1"/>
    </xf>
    <xf numFmtId="177" fontId="4" fillId="24" borderId="31" xfId="0" applyNumberFormat="1" applyFont="1" applyFill="1" applyBorder="1" applyAlignment="1">
      <alignment horizontal="center" vertical="center" shrinkToFit="1"/>
    </xf>
    <xf numFmtId="177" fontId="4" fillId="24" borderId="34" xfId="0" applyNumberFormat="1" applyFont="1" applyFill="1" applyBorder="1" applyAlignment="1">
      <alignment horizontal="center" vertical="center" shrinkToFit="1"/>
    </xf>
    <xf numFmtId="177" fontId="1" fillId="0" borderId="37" xfId="0" applyNumberFormat="1" applyFont="1" applyFill="1" applyBorder="1" applyAlignment="1">
      <alignment horizontal="left" vertical="center" shrinkToFit="1"/>
    </xf>
    <xf numFmtId="177" fontId="1" fillId="0" borderId="43" xfId="0" applyNumberFormat="1" applyFont="1" applyFill="1" applyBorder="1" applyAlignment="1">
      <alignment horizontal="left" vertical="center" shrinkToFit="1"/>
    </xf>
    <xf numFmtId="177" fontId="1" fillId="0" borderId="51" xfId="0" applyNumberFormat="1" applyFont="1" applyFill="1" applyBorder="1" applyAlignment="1">
      <alignment horizontal="left" vertical="center" shrinkToFit="1"/>
    </xf>
    <xf numFmtId="0" fontId="1" fillId="25" borderId="113" xfId="0" applyFont="1" applyFill="1" applyBorder="1" applyAlignment="1">
      <alignment horizontal="center" vertical="center" wrapText="1"/>
    </xf>
    <xf numFmtId="0" fontId="1" fillId="25" borderId="114" xfId="0" applyFont="1" applyFill="1" applyBorder="1" applyAlignment="1">
      <alignment horizontal="center" vertical="center" wrapText="1"/>
    </xf>
    <xf numFmtId="177" fontId="1" fillId="0" borderId="61" xfId="0" applyNumberFormat="1" applyFont="1" applyFill="1" applyBorder="1" applyAlignment="1">
      <alignment horizontal="left" vertical="center" shrinkToFit="1"/>
    </xf>
    <xf numFmtId="177" fontId="1" fillId="0" borderId="110" xfId="0" applyNumberFormat="1" applyFont="1" applyFill="1" applyBorder="1" applyAlignment="1">
      <alignment horizontal="left" vertical="center" shrinkToFit="1"/>
    </xf>
    <xf numFmtId="177" fontId="1" fillId="0" borderId="40" xfId="0" applyNumberFormat="1" applyFont="1" applyFill="1" applyBorder="1" applyAlignment="1">
      <alignment horizontal="left" vertical="center" shrinkToFit="1"/>
    </xf>
    <xf numFmtId="0" fontId="4" fillId="24" borderId="115" xfId="0" applyFont="1" applyFill="1" applyBorder="1" applyAlignment="1">
      <alignment horizontal="center" vertical="center" shrinkToFit="1"/>
    </xf>
    <xf numFmtId="0" fontId="4" fillId="24" borderId="116" xfId="0" applyFont="1" applyFill="1" applyBorder="1" applyAlignment="1">
      <alignment horizontal="center" vertical="center" shrinkToFit="1"/>
    </xf>
    <xf numFmtId="0" fontId="4" fillId="24" borderId="95" xfId="0" applyFont="1" applyFill="1" applyBorder="1" applyAlignment="1">
      <alignment horizontal="center" vertical="center" shrinkToFit="1"/>
    </xf>
    <xf numFmtId="0" fontId="4" fillId="24" borderId="117" xfId="0" applyFont="1" applyFill="1" applyBorder="1" applyAlignment="1">
      <alignment horizontal="center" vertical="center" shrinkToFit="1"/>
    </xf>
    <xf numFmtId="0" fontId="4" fillId="24" borderId="118" xfId="0" applyFont="1" applyFill="1" applyBorder="1" applyAlignment="1">
      <alignment horizontal="center" vertical="center" shrinkToFit="1"/>
    </xf>
    <xf numFmtId="0" fontId="4" fillId="24" borderId="119" xfId="0" applyFont="1" applyFill="1" applyBorder="1" applyAlignment="1">
      <alignment horizontal="center" vertical="center" shrinkToFit="1"/>
    </xf>
    <xf numFmtId="0" fontId="4" fillId="25" borderId="120" xfId="0" applyFont="1" applyFill="1" applyBorder="1" applyAlignment="1">
      <alignment horizontal="center" vertical="center"/>
    </xf>
    <xf numFmtId="0" fontId="4" fillId="25" borderId="121" xfId="0" applyFont="1" applyFill="1" applyBorder="1" applyAlignment="1">
      <alignment horizontal="center" vertical="center"/>
    </xf>
    <xf numFmtId="0" fontId="4" fillId="25" borderId="120" xfId="0" applyFont="1" applyFill="1" applyBorder="1" applyAlignment="1">
      <alignment horizontal="center" vertical="center" wrapText="1"/>
    </xf>
    <xf numFmtId="0" fontId="4" fillId="25" borderId="121" xfId="0" applyFont="1" applyFill="1" applyBorder="1" applyAlignment="1">
      <alignment horizontal="center" vertical="center" wrapText="1"/>
    </xf>
    <xf numFmtId="0" fontId="4" fillId="25" borderId="122" xfId="0" applyFont="1" applyFill="1" applyBorder="1" applyAlignment="1">
      <alignment horizontal="center" vertical="center" wrapText="1"/>
    </xf>
    <xf numFmtId="0" fontId="4" fillId="25" borderId="123" xfId="0" applyFont="1" applyFill="1" applyBorder="1" applyAlignment="1">
      <alignment horizontal="center" vertical="center"/>
    </xf>
    <xf numFmtId="0" fontId="4" fillId="25" borderId="124" xfId="0" applyFont="1" applyFill="1" applyBorder="1" applyAlignment="1">
      <alignment horizontal="center" vertical="center"/>
    </xf>
    <xf numFmtId="0" fontId="4" fillId="25" borderId="125" xfId="0" applyFont="1" applyFill="1" applyBorder="1" applyAlignment="1">
      <alignment horizontal="center" vertical="center"/>
    </xf>
    <xf numFmtId="0" fontId="4" fillId="25" borderId="126" xfId="0" applyFont="1" applyFill="1" applyBorder="1" applyAlignment="1">
      <alignment horizontal="center" vertical="center"/>
    </xf>
    <xf numFmtId="0" fontId="4" fillId="25" borderId="127" xfId="0" applyFont="1" applyFill="1" applyBorder="1" applyAlignment="1">
      <alignment horizontal="center" vertical="center"/>
    </xf>
    <xf numFmtId="0" fontId="4" fillId="25" borderId="128" xfId="0" applyFont="1" applyFill="1" applyBorder="1" applyAlignment="1">
      <alignment horizontal="center" vertical="center" wrapText="1"/>
    </xf>
    <xf numFmtId="0" fontId="4" fillId="25" borderId="129" xfId="0" applyFont="1" applyFill="1" applyBorder="1" applyAlignment="1">
      <alignment horizontal="center" vertical="center"/>
    </xf>
    <xf numFmtId="0" fontId="4" fillId="25" borderId="128" xfId="0" applyFont="1" applyFill="1" applyBorder="1" applyAlignment="1">
      <alignment horizontal="center" vertical="center"/>
    </xf>
    <xf numFmtId="0" fontId="1" fillId="25" borderId="120" xfId="0" applyFont="1" applyFill="1" applyBorder="1" applyAlignment="1">
      <alignment horizontal="center" vertical="center" wrapText="1"/>
    </xf>
    <xf numFmtId="0" fontId="1" fillId="25" borderId="121" xfId="0" applyFont="1" applyFill="1" applyBorder="1" applyAlignment="1">
      <alignment horizontal="center" vertical="center"/>
    </xf>
    <xf numFmtId="0" fontId="1" fillId="25" borderId="121" xfId="0" applyFont="1" applyFill="1" applyBorder="1" applyAlignment="1">
      <alignment horizontal="center" vertical="center" wrapText="1"/>
    </xf>
    <xf numFmtId="0" fontId="4" fillId="25" borderId="124" xfId="0" applyFont="1" applyFill="1" applyBorder="1" applyAlignment="1">
      <alignment horizontal="center" vertical="center" shrinkToFit="1"/>
    </xf>
    <xf numFmtId="0" fontId="4" fillId="25" borderId="125" xfId="0" applyFont="1" applyFill="1" applyBorder="1" applyAlignment="1">
      <alignment horizontal="center" vertical="center" shrinkToFit="1"/>
    </xf>
    <xf numFmtId="0" fontId="4" fillId="25" borderId="34" xfId="0" applyFont="1" applyFill="1" applyBorder="1" applyAlignment="1">
      <alignment horizontal="center" vertical="center"/>
    </xf>
    <xf numFmtId="0" fontId="4" fillId="25" borderId="31" xfId="0" applyFont="1" applyFill="1" applyBorder="1" applyAlignment="1">
      <alignment horizontal="center" vertical="center"/>
    </xf>
    <xf numFmtId="0" fontId="4" fillId="25" borderId="46" xfId="0" applyFont="1" applyFill="1" applyBorder="1" applyAlignment="1">
      <alignment horizontal="center" vertical="center"/>
    </xf>
    <xf numFmtId="0" fontId="4" fillId="25" borderId="22" xfId="0" applyFont="1" applyFill="1" applyBorder="1" applyAlignment="1">
      <alignment horizontal="center" vertical="center"/>
    </xf>
    <xf numFmtId="0" fontId="4" fillId="24" borderId="118" xfId="0" applyFont="1" applyFill="1" applyBorder="1" applyAlignment="1">
      <alignment horizontal="distributed" vertical="center" shrinkToFit="1"/>
    </xf>
    <xf numFmtId="0" fontId="4" fillId="24" borderId="119" xfId="0" applyFont="1" applyFill="1" applyBorder="1" applyAlignment="1">
      <alignment horizontal="distributed" vertical="center" shrinkToFit="1"/>
    </xf>
    <xf numFmtId="0" fontId="4" fillId="24" borderId="115" xfId="0" applyFont="1" applyFill="1" applyBorder="1" applyAlignment="1">
      <alignment horizontal="distributed" vertical="center" shrinkToFit="1"/>
    </xf>
    <xf numFmtId="0" fontId="4" fillId="24" borderId="116" xfId="0" applyFont="1" applyFill="1" applyBorder="1" applyAlignment="1">
      <alignment horizontal="distributed" vertical="center" shrinkToFit="1"/>
    </xf>
    <xf numFmtId="0" fontId="4" fillId="24" borderId="95" xfId="0" applyFont="1" applyFill="1" applyBorder="1" applyAlignment="1">
      <alignment horizontal="distributed" vertical="center" shrinkToFit="1"/>
    </xf>
    <xf numFmtId="0" fontId="4" fillId="24" borderId="117" xfId="0" applyFont="1" applyFill="1" applyBorder="1" applyAlignment="1">
      <alignment horizontal="distributed" vertical="center" shrinkToFit="1"/>
    </xf>
    <xf numFmtId="0" fontId="4" fillId="24" borderId="115" xfId="0" applyFont="1" applyFill="1" applyBorder="1" applyAlignment="1">
      <alignment horizontal="distributed" vertical="center" shrinkToFit="1"/>
    </xf>
    <xf numFmtId="0" fontId="4" fillId="24" borderId="116" xfId="0" applyFont="1" applyFill="1" applyBorder="1" applyAlignment="1">
      <alignment horizontal="distributed" vertical="center" shrinkToFit="1"/>
    </xf>
    <xf numFmtId="0" fontId="4" fillId="24" borderId="95" xfId="0" applyFont="1" applyFill="1" applyBorder="1" applyAlignment="1">
      <alignment horizontal="distributed" vertical="center" shrinkToFit="1"/>
    </xf>
    <xf numFmtId="0" fontId="4" fillId="24" borderId="117" xfId="0" applyFont="1" applyFill="1" applyBorder="1" applyAlignment="1">
      <alignment horizontal="distributed" vertical="center" shrinkToFit="1"/>
    </xf>
    <xf numFmtId="0" fontId="4" fillId="24" borderId="115" xfId="0" applyFont="1" applyFill="1" applyBorder="1" applyAlignment="1">
      <alignment horizontal="left" vertical="center" shrinkToFit="1"/>
    </xf>
    <xf numFmtId="0" fontId="4" fillId="24" borderId="116" xfId="0" applyFont="1" applyFill="1" applyBorder="1" applyAlignment="1">
      <alignment horizontal="left" vertical="center" shrinkToFit="1"/>
    </xf>
    <xf numFmtId="0" fontId="4" fillId="24" borderId="95" xfId="0" applyFont="1" applyFill="1" applyBorder="1" applyAlignment="1">
      <alignment horizontal="left" vertical="center" shrinkToFit="1"/>
    </xf>
    <xf numFmtId="0" fontId="4" fillId="24" borderId="117" xfId="0" applyFont="1" applyFill="1" applyBorder="1" applyAlignment="1">
      <alignment horizontal="left" vertical="center" shrinkToFit="1"/>
    </xf>
    <xf numFmtId="0" fontId="4" fillId="24" borderId="130" xfId="0" applyFont="1" applyFill="1" applyBorder="1" applyAlignment="1">
      <alignment horizontal="left" vertical="center" shrinkToFit="1"/>
    </xf>
    <xf numFmtId="0" fontId="4" fillId="24" borderId="131" xfId="0" applyFont="1" applyFill="1" applyBorder="1" applyAlignment="1">
      <alignment horizontal="left" vertical="center" shrinkToFit="1"/>
    </xf>
    <xf numFmtId="0" fontId="4" fillId="24" borderId="118" xfId="0" applyFont="1" applyFill="1" applyBorder="1" applyAlignment="1">
      <alignment horizontal="left" vertical="center" shrinkToFit="1"/>
    </xf>
    <xf numFmtId="0" fontId="4" fillId="24" borderId="119" xfId="0" applyFont="1" applyFill="1" applyBorder="1" applyAlignment="1">
      <alignment horizontal="left" vertical="center" shrinkToFit="1"/>
    </xf>
    <xf numFmtId="0" fontId="4" fillId="24" borderId="132" xfId="0" applyFont="1" applyFill="1" applyBorder="1" applyAlignment="1">
      <alignment horizontal="left" vertical="center" shrinkToFit="1"/>
    </xf>
    <xf numFmtId="0" fontId="0" fillId="0" borderId="27" xfId="0" applyBorder="1" applyAlignment="1">
      <alignment horizontal="left" vertical="center" shrinkToFit="1"/>
    </xf>
    <xf numFmtId="0" fontId="4" fillId="24" borderId="62" xfId="0" applyFont="1" applyFill="1" applyBorder="1" applyAlignment="1">
      <alignment horizontal="left" vertical="center" shrinkToFit="1"/>
    </xf>
    <xf numFmtId="0" fontId="0" fillId="0" borderId="90" xfId="0" applyBorder="1" applyAlignment="1">
      <alignment horizontal="left" vertical="center" shrinkToFit="1"/>
    </xf>
    <xf numFmtId="0" fontId="4" fillId="24" borderId="62" xfId="0" applyFont="1" applyFill="1" applyBorder="1" applyAlignment="1">
      <alignment horizontal="center" vertical="center" shrinkToFit="1"/>
    </xf>
    <xf numFmtId="0" fontId="0" fillId="0" borderId="27" xfId="0" applyBorder="1" applyAlignment="1">
      <alignment horizontal="center" vertical="center" shrinkToFit="1"/>
    </xf>
    <xf numFmtId="0" fontId="4" fillId="25" borderId="67" xfId="0" applyFont="1" applyFill="1" applyBorder="1" applyAlignment="1">
      <alignment horizontal="center" vertical="center"/>
    </xf>
    <xf numFmtId="0" fontId="4" fillId="25" borderId="68" xfId="0" applyFont="1" applyFill="1" applyBorder="1" applyAlignment="1">
      <alignment horizontal="center" vertical="center"/>
    </xf>
    <xf numFmtId="0" fontId="4" fillId="25" borderId="69" xfId="0" applyFont="1" applyFill="1" applyBorder="1" applyAlignment="1">
      <alignment horizontal="center" vertical="center"/>
    </xf>
    <xf numFmtId="0" fontId="1" fillId="25" borderId="69" xfId="0" applyFont="1" applyFill="1" applyBorder="1" applyAlignment="1">
      <alignment horizontal="center" vertical="center"/>
    </xf>
    <xf numFmtId="0" fontId="1" fillId="25" borderId="69" xfId="0" applyFont="1" applyFill="1" applyBorder="1" applyAlignment="1">
      <alignment horizontal="center" vertical="center" wrapText="1"/>
    </xf>
    <xf numFmtId="0" fontId="4" fillId="25" borderId="70" xfId="0" applyFont="1" applyFill="1" applyBorder="1" applyAlignment="1">
      <alignment horizontal="center" vertical="center"/>
    </xf>
    <xf numFmtId="0" fontId="4" fillId="25" borderId="69" xfId="0" applyFont="1" applyFill="1" applyBorder="1" applyAlignment="1">
      <alignment horizontal="center" vertical="center" wrapText="1"/>
    </xf>
    <xf numFmtId="0" fontId="4" fillId="24" borderId="115" xfId="0" applyFont="1" applyFill="1" applyBorder="1" applyAlignment="1">
      <alignment horizontal="center" vertical="center" shrinkToFit="1"/>
    </xf>
    <xf numFmtId="0" fontId="4" fillId="24" borderId="116" xfId="0" applyFont="1" applyFill="1" applyBorder="1" applyAlignment="1">
      <alignment horizontal="center" vertical="center" shrinkToFit="1"/>
    </xf>
    <xf numFmtId="0" fontId="4" fillId="24" borderId="95" xfId="0" applyFont="1" applyFill="1" applyBorder="1" applyAlignment="1">
      <alignment horizontal="center" vertical="center" shrinkToFit="1"/>
    </xf>
    <xf numFmtId="0" fontId="4" fillId="24" borderId="117" xfId="0" applyFont="1" applyFill="1" applyBorder="1" applyAlignment="1">
      <alignment horizontal="center" vertical="center" shrinkToFit="1"/>
    </xf>
    <xf numFmtId="0" fontId="4" fillId="24" borderId="118" xfId="0" applyFont="1" applyFill="1" applyBorder="1" applyAlignment="1">
      <alignment horizontal="center" vertical="center" shrinkToFit="1"/>
    </xf>
    <xf numFmtId="0" fontId="4" fillId="24" borderId="119" xfId="0" applyFont="1" applyFill="1" applyBorder="1" applyAlignment="1">
      <alignment horizontal="center" vertical="center" shrinkToFit="1"/>
    </xf>
    <xf numFmtId="0" fontId="4" fillId="25" borderId="122" xfId="0" applyFont="1" applyFill="1" applyBorder="1" applyAlignment="1">
      <alignment horizontal="center" vertical="center" wrapText="1"/>
    </xf>
    <xf numFmtId="0" fontId="4" fillId="25" borderId="123" xfId="0" applyFont="1" applyFill="1" applyBorder="1" applyAlignment="1">
      <alignment horizontal="center" vertical="center"/>
    </xf>
    <xf numFmtId="0" fontId="4" fillId="25" borderId="120" xfId="0" applyFont="1" applyFill="1" applyBorder="1" applyAlignment="1">
      <alignment horizontal="center" vertical="center" wrapText="1"/>
    </xf>
    <xf numFmtId="0" fontId="4" fillId="25" borderId="121" xfId="0" applyFont="1" applyFill="1" applyBorder="1" applyAlignment="1">
      <alignment horizontal="center" vertical="center" wrapText="1"/>
    </xf>
    <xf numFmtId="0" fontId="4" fillId="25" borderId="124" xfId="0" applyFont="1" applyFill="1" applyBorder="1" applyAlignment="1">
      <alignment horizontal="center" vertical="center"/>
    </xf>
    <xf numFmtId="0" fontId="4" fillId="25" borderId="125" xfId="0" applyFont="1" applyFill="1" applyBorder="1" applyAlignment="1">
      <alignment horizontal="center" vertical="center"/>
    </xf>
    <xf numFmtId="0" fontId="4" fillId="25" borderId="126" xfId="0" applyFont="1" applyFill="1" applyBorder="1" applyAlignment="1">
      <alignment horizontal="center" vertical="center"/>
    </xf>
    <xf numFmtId="0" fontId="4" fillId="25" borderId="127" xfId="0" applyFont="1" applyFill="1" applyBorder="1" applyAlignment="1">
      <alignment horizontal="center" vertical="center"/>
    </xf>
    <xf numFmtId="0" fontId="4" fillId="25" borderId="128" xfId="0" applyFont="1" applyFill="1" applyBorder="1" applyAlignment="1">
      <alignment horizontal="center" vertical="center" wrapText="1"/>
    </xf>
    <xf numFmtId="0" fontId="4" fillId="25" borderId="129" xfId="0" applyFont="1" applyFill="1" applyBorder="1" applyAlignment="1">
      <alignment horizontal="center" vertical="center"/>
    </xf>
    <xf numFmtId="0" fontId="4" fillId="25" borderId="121" xfId="0" applyFont="1" applyFill="1" applyBorder="1" applyAlignment="1">
      <alignment horizontal="center" vertical="center"/>
    </xf>
    <xf numFmtId="0" fontId="4" fillId="25" borderId="120" xfId="0" applyFont="1" applyFill="1" applyBorder="1" applyAlignment="1">
      <alignment horizontal="center" vertical="center"/>
    </xf>
    <xf numFmtId="0" fontId="1" fillId="25" borderId="120" xfId="0" applyFont="1" applyFill="1" applyBorder="1" applyAlignment="1">
      <alignment horizontal="center" vertical="center" wrapText="1"/>
    </xf>
    <xf numFmtId="0" fontId="1" fillId="25" borderId="121" xfId="0" applyFont="1" applyFill="1" applyBorder="1" applyAlignment="1">
      <alignment horizontal="center" vertical="center"/>
    </xf>
    <xf numFmtId="0" fontId="4" fillId="25" borderId="128" xfId="0" applyFont="1" applyFill="1" applyBorder="1" applyAlignment="1">
      <alignment horizontal="center" vertical="center"/>
    </xf>
    <xf numFmtId="0" fontId="1" fillId="25" borderId="121" xfId="0" applyFont="1" applyFill="1" applyBorder="1" applyAlignment="1">
      <alignment horizontal="center" vertical="center" wrapText="1"/>
    </xf>
    <xf numFmtId="0" fontId="4" fillId="25" borderId="124" xfId="0" applyFont="1" applyFill="1" applyBorder="1" applyAlignment="1">
      <alignment horizontal="center" vertical="center" shrinkToFit="1"/>
    </xf>
    <xf numFmtId="0" fontId="4" fillId="25" borderId="125" xfId="0" applyFont="1" applyFill="1" applyBorder="1" applyAlignment="1">
      <alignment horizontal="center" vertical="center" shrinkToFit="1"/>
    </xf>
    <xf numFmtId="177" fontId="4" fillId="24" borderId="51" xfId="0" applyNumberFormat="1" applyFont="1" applyFill="1" applyBorder="1" applyAlignment="1">
      <alignment vertical="center" shrinkToFit="1"/>
    </xf>
    <xf numFmtId="177" fontId="4" fillId="24" borderId="31" xfId="0" applyNumberFormat="1" applyFont="1" applyFill="1" applyBorder="1" applyAlignment="1">
      <alignment vertical="center" shrinkToFit="1"/>
    </xf>
    <xf numFmtId="177" fontId="4" fillId="24" borderId="110" xfId="0" applyNumberFormat="1" applyFont="1" applyFill="1" applyBorder="1" applyAlignment="1">
      <alignment vertical="center" shrinkToFit="1"/>
    </xf>
    <xf numFmtId="177" fontId="4" fillId="24" borderId="37" xfId="0" applyNumberFormat="1" applyFont="1" applyFill="1" applyBorder="1" applyAlignment="1">
      <alignment vertical="center" shrinkToFit="1"/>
    </xf>
    <xf numFmtId="0" fontId="4" fillId="24" borderId="133" xfId="0" applyFont="1" applyFill="1" applyBorder="1" applyAlignment="1">
      <alignment horizontal="left" vertical="center" shrinkToFit="1"/>
    </xf>
    <xf numFmtId="0" fontId="4" fillId="24" borderId="134" xfId="0" applyFont="1" applyFill="1" applyBorder="1" applyAlignment="1">
      <alignment horizontal="left" vertical="center" shrinkToFit="1"/>
    </xf>
    <xf numFmtId="0" fontId="4" fillId="24" borderId="27" xfId="0" applyFont="1" applyFill="1" applyBorder="1" applyAlignment="1">
      <alignment horizontal="center" vertical="center" shrinkToFit="1"/>
    </xf>
    <xf numFmtId="0" fontId="4" fillId="24" borderId="90" xfId="0" applyFont="1" applyFill="1" applyBorder="1" applyAlignment="1">
      <alignment horizontal="center" vertical="center" shrinkToFit="1"/>
    </xf>
    <xf numFmtId="177" fontId="4" fillId="24" borderId="65" xfId="0" applyNumberFormat="1" applyFont="1" applyFill="1" applyBorder="1" applyAlignment="1">
      <alignment vertical="center" shrinkToFit="1"/>
    </xf>
    <xf numFmtId="177" fontId="4" fillId="24" borderId="30" xfId="0" applyNumberFormat="1" applyFont="1" applyFill="1" applyBorder="1" applyAlignment="1">
      <alignment vertical="center" shrinkToFit="1"/>
    </xf>
    <xf numFmtId="177" fontId="4" fillId="0" borderId="115" xfId="0" applyNumberFormat="1" applyFont="1" applyFill="1" applyBorder="1" applyAlignment="1">
      <alignment vertical="center" shrinkToFit="1"/>
    </xf>
    <xf numFmtId="177" fontId="4" fillId="0" borderId="135" xfId="0" applyNumberFormat="1" applyFont="1" applyFill="1" applyBorder="1" applyAlignment="1">
      <alignment vertical="center" shrinkToFit="1"/>
    </xf>
    <xf numFmtId="177" fontId="4" fillId="0" borderId="116" xfId="0" applyNumberFormat="1" applyFont="1" applyFill="1" applyBorder="1" applyAlignment="1">
      <alignment vertical="center" shrinkToFit="1"/>
    </xf>
    <xf numFmtId="177" fontId="4" fillId="0" borderId="136" xfId="0" applyNumberFormat="1" applyFont="1" applyFill="1" applyBorder="1" applyAlignment="1">
      <alignment vertical="center" shrinkToFit="1"/>
    </xf>
    <xf numFmtId="177" fontId="4" fillId="0" borderId="137" xfId="0" applyNumberFormat="1" applyFont="1" applyFill="1" applyBorder="1" applyAlignment="1">
      <alignment vertical="center" shrinkToFit="1"/>
    </xf>
    <xf numFmtId="177" fontId="4" fillId="0" borderId="138" xfId="0" applyNumberFormat="1" applyFont="1" applyFill="1" applyBorder="1" applyAlignment="1">
      <alignment vertical="center" shrinkToFit="1"/>
    </xf>
    <xf numFmtId="177" fontId="4" fillId="24" borderId="91" xfId="0" applyNumberFormat="1" applyFont="1" applyFill="1" applyBorder="1" applyAlignment="1">
      <alignment horizontal="center" vertical="center" shrinkToFit="1"/>
    </xf>
    <xf numFmtId="177" fontId="4" fillId="24" borderId="139" xfId="0" applyNumberFormat="1" applyFont="1" applyFill="1" applyBorder="1" applyAlignment="1">
      <alignment horizontal="center" vertical="center" shrinkToFit="1"/>
    </xf>
    <xf numFmtId="177" fontId="4" fillId="24" borderId="140" xfId="0" applyNumberFormat="1" applyFont="1" applyFill="1" applyBorder="1" applyAlignment="1">
      <alignment horizontal="center" vertical="center" shrinkToFit="1"/>
    </xf>
    <xf numFmtId="176" fontId="4" fillId="0" borderId="141" xfId="0" applyNumberFormat="1" applyFont="1" applyBorder="1" applyAlignment="1">
      <alignment horizontal="center" vertical="center"/>
    </xf>
    <xf numFmtId="176" fontId="4" fillId="0" borderId="142" xfId="0" applyNumberFormat="1" applyFont="1" applyBorder="1" applyAlignment="1">
      <alignment horizontal="center" vertical="center"/>
    </xf>
    <xf numFmtId="176" fontId="4" fillId="0" borderId="143" xfId="0" applyNumberFormat="1" applyFont="1" applyBorder="1" applyAlignment="1">
      <alignment horizontal="center" vertical="center"/>
    </xf>
    <xf numFmtId="176" fontId="4" fillId="0" borderId="144" xfId="0" applyNumberFormat="1" applyFont="1" applyBorder="1" applyAlignment="1">
      <alignment horizontal="center" vertical="center"/>
    </xf>
    <xf numFmtId="0" fontId="4" fillId="24" borderId="88" xfId="0" applyFont="1" applyFill="1" applyBorder="1" applyAlignment="1">
      <alignment horizontal="center" vertical="center" shrinkToFit="1"/>
    </xf>
    <xf numFmtId="177" fontId="1" fillId="0" borderId="115" xfId="0" applyNumberFormat="1" applyFont="1" applyFill="1" applyBorder="1" applyAlignment="1">
      <alignment vertical="center" wrapText="1" shrinkToFit="1"/>
    </xf>
    <xf numFmtId="177" fontId="1" fillId="0" borderId="135" xfId="0" applyNumberFormat="1" applyFont="1" applyFill="1" applyBorder="1" applyAlignment="1">
      <alignment vertical="center" shrinkToFit="1"/>
    </xf>
    <xf numFmtId="177" fontId="1" fillId="0" borderId="116" xfId="0" applyNumberFormat="1" applyFont="1" applyFill="1" applyBorder="1" applyAlignment="1">
      <alignment vertical="center" shrinkToFit="1"/>
    </xf>
    <xf numFmtId="0" fontId="4" fillId="25" borderId="145" xfId="0" applyFont="1" applyFill="1" applyBorder="1" applyAlignment="1">
      <alignment horizontal="center" vertical="center"/>
    </xf>
    <xf numFmtId="0" fontId="4" fillId="25" borderId="146" xfId="0" applyFont="1" applyFill="1" applyBorder="1" applyAlignment="1">
      <alignment horizontal="center" vertical="center"/>
    </xf>
    <xf numFmtId="0" fontId="4" fillId="25" borderId="147" xfId="0" applyFont="1" applyFill="1" applyBorder="1" applyAlignment="1">
      <alignment horizontal="center" vertical="center"/>
    </xf>
    <xf numFmtId="0" fontId="4" fillId="25" borderId="136" xfId="0" applyFont="1" applyFill="1" applyBorder="1" applyAlignment="1">
      <alignment horizontal="center" vertical="center"/>
    </xf>
    <xf numFmtId="0" fontId="4" fillId="25" borderId="137" xfId="0" applyFont="1" applyFill="1" applyBorder="1" applyAlignment="1">
      <alignment horizontal="center" vertical="center"/>
    </xf>
    <xf numFmtId="0" fontId="4" fillId="25" borderId="138" xfId="0" applyFont="1" applyFill="1" applyBorder="1" applyAlignment="1">
      <alignment horizontal="center" vertical="center"/>
    </xf>
    <xf numFmtId="177" fontId="1" fillId="0" borderId="148" xfId="0" applyNumberFormat="1" applyFont="1" applyFill="1" applyBorder="1" applyAlignment="1">
      <alignment vertical="center" wrapText="1" shrinkToFit="1"/>
    </xf>
    <xf numFmtId="177" fontId="1" fillId="0" borderId="149" xfId="0" applyNumberFormat="1" applyFont="1" applyFill="1" applyBorder="1" applyAlignment="1">
      <alignment vertical="center" wrapText="1" shrinkToFit="1"/>
    </xf>
    <xf numFmtId="177" fontId="1" fillId="0" borderId="150" xfId="0" applyNumberFormat="1" applyFont="1" applyFill="1" applyBorder="1" applyAlignment="1">
      <alignment vertical="center" wrapText="1" shrinkToFit="1"/>
    </xf>
    <xf numFmtId="177" fontId="1" fillId="0" borderId="135" xfId="0" applyNumberFormat="1" applyFont="1" applyFill="1" applyBorder="1" applyAlignment="1">
      <alignment vertical="center" wrapText="1" shrinkToFit="1"/>
    </xf>
    <xf numFmtId="177" fontId="1" fillId="0" borderId="116" xfId="0" applyNumberFormat="1" applyFont="1" applyFill="1" applyBorder="1" applyAlignment="1">
      <alignment vertical="center" wrapText="1" shrinkToFit="1"/>
    </xf>
    <xf numFmtId="177" fontId="4" fillId="24" borderId="40" xfId="0" applyNumberFormat="1" applyFont="1" applyFill="1" applyBorder="1" applyAlignment="1">
      <alignment vertical="center" shrinkToFit="1"/>
    </xf>
    <xf numFmtId="177" fontId="4" fillId="24" borderId="70" xfId="0" applyNumberFormat="1" applyFont="1" applyFill="1" applyBorder="1" applyAlignment="1">
      <alignment vertical="center" shrinkToFit="1"/>
    </xf>
    <xf numFmtId="177" fontId="4" fillId="24" borderId="67" xfId="0" applyNumberFormat="1" applyFont="1" applyFill="1" applyBorder="1" applyAlignment="1">
      <alignment vertical="center" shrinkToFit="1"/>
    </xf>
    <xf numFmtId="177" fontId="4" fillId="24" borderId="80" xfId="0" applyNumberFormat="1" applyFont="1" applyFill="1" applyBorder="1" applyAlignment="1">
      <alignment horizontal="center" vertical="center" shrinkToFit="1"/>
    </xf>
    <xf numFmtId="177" fontId="4" fillId="24" borderId="90" xfId="0" applyNumberFormat="1" applyFont="1" applyFill="1" applyBorder="1" applyAlignment="1">
      <alignment horizontal="center" vertical="center" shrinkToFit="1"/>
    </xf>
    <xf numFmtId="177" fontId="4" fillId="24" borderId="84" xfId="0" applyNumberFormat="1" applyFont="1" applyFill="1" applyBorder="1" applyAlignment="1">
      <alignment vertical="center" shrinkToFit="1"/>
    </xf>
    <xf numFmtId="177" fontId="4" fillId="24" borderId="116" xfId="0" applyNumberFormat="1" applyFont="1" applyFill="1" applyBorder="1" applyAlignment="1">
      <alignment vertical="center" shrinkToFit="1"/>
    </xf>
    <xf numFmtId="177" fontId="4" fillId="24" borderId="101" xfId="0" applyNumberFormat="1" applyFont="1" applyFill="1" applyBorder="1" applyAlignment="1">
      <alignment vertical="center" shrinkToFit="1"/>
    </xf>
    <xf numFmtId="177" fontId="4" fillId="24" borderId="119" xfId="0" applyNumberFormat="1" applyFont="1" applyFill="1" applyBorder="1" applyAlignment="1">
      <alignment vertical="center" shrinkToFit="1"/>
    </xf>
    <xf numFmtId="0" fontId="4" fillId="25" borderId="151" xfId="0" applyFont="1" applyFill="1" applyBorder="1" applyAlignment="1">
      <alignment horizontal="center" vertical="center"/>
    </xf>
    <xf numFmtId="0" fontId="4" fillId="25" borderId="152" xfId="0" applyFont="1" applyFill="1" applyBorder="1" applyAlignment="1">
      <alignment horizontal="center" vertical="center"/>
    </xf>
    <xf numFmtId="0" fontId="4" fillId="25" borderId="153" xfId="0" applyFont="1" applyFill="1" applyBorder="1" applyAlignment="1">
      <alignment horizontal="center" vertical="center"/>
    </xf>
    <xf numFmtId="0" fontId="4" fillId="25" borderId="154" xfId="0" applyFont="1" applyFill="1" applyBorder="1" applyAlignment="1">
      <alignment horizontal="center" vertical="center"/>
    </xf>
    <xf numFmtId="0" fontId="4" fillId="25" borderId="155" xfId="0" applyFont="1" applyFill="1" applyBorder="1" applyAlignment="1">
      <alignment horizontal="center" vertical="center"/>
    </xf>
    <xf numFmtId="0" fontId="4" fillId="25" borderId="156" xfId="0" applyFont="1" applyFill="1" applyBorder="1" applyAlignment="1">
      <alignment horizontal="center" vertical="center"/>
    </xf>
    <xf numFmtId="177" fontId="4" fillId="24" borderId="87" xfId="0" applyNumberFormat="1" applyFont="1" applyFill="1" applyBorder="1" applyAlignment="1">
      <alignment horizontal="left" vertical="center" shrinkToFit="1"/>
    </xf>
    <xf numFmtId="177" fontId="4" fillId="24" borderId="149" xfId="0" applyNumberFormat="1" applyFont="1" applyFill="1" applyBorder="1" applyAlignment="1">
      <alignment horizontal="left" vertical="center" shrinkToFit="1"/>
    </xf>
    <xf numFmtId="177" fontId="4" fillId="24" borderId="150" xfId="0" applyNumberFormat="1" applyFont="1" applyFill="1" applyBorder="1" applyAlignment="1">
      <alignment horizontal="left" vertical="center" shrinkToFit="1"/>
    </xf>
    <xf numFmtId="177" fontId="4" fillId="24" borderId="84" xfId="0" applyNumberFormat="1" applyFont="1" applyFill="1" applyBorder="1" applyAlignment="1">
      <alignment horizontal="left" vertical="center" shrinkToFit="1"/>
    </xf>
    <xf numFmtId="177" fontId="4" fillId="24" borderId="135" xfId="0" applyNumberFormat="1" applyFont="1" applyFill="1" applyBorder="1" applyAlignment="1">
      <alignment horizontal="left" vertical="center" shrinkToFit="1"/>
    </xf>
    <xf numFmtId="177" fontId="4" fillId="24" borderId="116" xfId="0" applyNumberFormat="1" applyFont="1" applyFill="1" applyBorder="1" applyAlignment="1">
      <alignment horizontal="left" vertical="center" shrinkToFit="1"/>
    </xf>
    <xf numFmtId="177" fontId="4" fillId="24" borderId="103" xfId="0" applyNumberFormat="1" applyFont="1" applyFill="1" applyBorder="1" applyAlignment="1">
      <alignment horizontal="left" vertical="center" shrinkToFit="1"/>
    </xf>
    <xf numFmtId="177" fontId="4" fillId="24" borderId="18" xfId="0" applyNumberFormat="1" applyFont="1" applyFill="1" applyBorder="1" applyAlignment="1">
      <alignment horizontal="left" vertical="center" shrinkToFit="1"/>
    </xf>
    <xf numFmtId="177" fontId="4" fillId="24" borderId="131" xfId="0" applyNumberFormat="1" applyFont="1" applyFill="1" applyBorder="1" applyAlignment="1">
      <alignment horizontal="left" vertical="center" shrinkToFit="1"/>
    </xf>
    <xf numFmtId="177" fontId="4" fillId="24" borderId="101" xfId="0" applyNumberFormat="1" applyFont="1" applyFill="1" applyBorder="1" applyAlignment="1">
      <alignment horizontal="left" vertical="center" shrinkToFit="1"/>
    </xf>
    <xf numFmtId="177" fontId="4" fillId="24" borderId="157" xfId="0" applyNumberFormat="1" applyFont="1" applyFill="1" applyBorder="1" applyAlignment="1">
      <alignment horizontal="left" vertical="center" shrinkToFit="1"/>
    </xf>
    <xf numFmtId="177" fontId="4" fillId="24" borderId="119" xfId="0" applyNumberFormat="1" applyFont="1" applyFill="1" applyBorder="1" applyAlignment="1">
      <alignment horizontal="left" vertical="center" shrinkToFit="1"/>
    </xf>
    <xf numFmtId="0" fontId="1" fillId="1" borderId="120" xfId="0" applyFont="1" applyFill="1" applyBorder="1" applyAlignment="1">
      <alignment horizontal="center" vertical="center" wrapText="1"/>
    </xf>
    <xf numFmtId="0" fontId="1" fillId="1" borderId="121" xfId="0" applyFont="1" applyFill="1" applyBorder="1" applyAlignment="1">
      <alignment horizontal="center" vertical="center"/>
    </xf>
    <xf numFmtId="176" fontId="4" fillId="0" borderId="158" xfId="0" applyNumberFormat="1" applyFont="1" applyFill="1" applyBorder="1" applyAlignment="1">
      <alignment horizontal="right" vertical="center"/>
    </xf>
    <xf numFmtId="176" fontId="4" fillId="0" borderId="159" xfId="0" applyNumberFormat="1" applyFont="1" applyFill="1" applyBorder="1" applyAlignment="1">
      <alignment horizontal="right" vertical="center"/>
    </xf>
    <xf numFmtId="182" fontId="4" fillId="0" borderId="160" xfId="0" applyNumberFormat="1" applyFont="1" applyFill="1" applyBorder="1" applyAlignment="1">
      <alignment horizontal="right" vertical="center"/>
    </xf>
    <xf numFmtId="176" fontId="4" fillId="0" borderId="161" xfId="0" applyNumberFormat="1" applyFont="1" applyFill="1" applyBorder="1" applyAlignment="1">
      <alignment vertical="center" wrapText="1"/>
    </xf>
    <xf numFmtId="176" fontId="4" fillId="0" borderId="162" xfId="0" applyNumberFormat="1" applyFont="1" applyFill="1" applyBorder="1" applyAlignment="1">
      <alignment vertical="center" wrapText="1"/>
    </xf>
    <xf numFmtId="176" fontId="4" fillId="0" borderId="158" xfId="0" applyNumberFormat="1" applyFont="1" applyFill="1" applyBorder="1" applyAlignment="1">
      <alignment vertical="center" wrapText="1"/>
    </xf>
    <xf numFmtId="176" fontId="4" fillId="0" borderId="163" xfId="0" applyNumberFormat="1" applyFont="1" applyFill="1" applyBorder="1" applyAlignment="1">
      <alignment vertical="center" wrapText="1"/>
    </xf>
    <xf numFmtId="176" fontId="4" fillId="0" borderId="164" xfId="0" applyNumberFormat="1" applyFont="1" applyFill="1" applyBorder="1" applyAlignment="1">
      <alignment horizontal="right" vertical="center" wrapText="1"/>
    </xf>
    <xf numFmtId="176" fontId="4" fillId="0" borderId="93" xfId="0" applyNumberFormat="1" applyFont="1" applyFill="1" applyBorder="1" applyAlignment="1">
      <alignment horizontal="right" vertical="center" wrapText="1"/>
    </xf>
    <xf numFmtId="182" fontId="4" fillId="0" borderId="94" xfId="0" applyNumberFormat="1" applyFont="1" applyFill="1" applyBorder="1" applyAlignment="1">
      <alignment horizontal="right" vertical="center"/>
    </xf>
    <xf numFmtId="176" fontId="4" fillId="0" borderId="136" xfId="0" applyNumberFormat="1" applyFont="1" applyFill="1" applyBorder="1" applyAlignment="1">
      <alignment vertical="center" wrapText="1"/>
    </xf>
    <xf numFmtId="176" fontId="4" fillId="0" borderId="165" xfId="0" applyNumberFormat="1" applyFont="1" applyFill="1" applyBorder="1" applyAlignment="1">
      <alignment vertical="center" wrapText="1"/>
    </xf>
    <xf numFmtId="176" fontId="4" fillId="0" borderId="137" xfId="0" applyNumberFormat="1" applyFont="1" applyFill="1" applyBorder="1" applyAlignment="1">
      <alignment vertical="center" wrapText="1"/>
    </xf>
    <xf numFmtId="176" fontId="4" fillId="0" borderId="95" xfId="0" applyNumberFormat="1" applyFont="1" applyFill="1" applyBorder="1" applyAlignment="1">
      <alignment horizontal="right" vertical="center" wrapText="1"/>
    </xf>
    <xf numFmtId="176" fontId="4" fillId="0" borderId="166" xfId="0" applyNumberFormat="1" applyFont="1" applyFill="1" applyBorder="1" applyAlignment="1">
      <alignment horizontal="right" vertical="center" wrapText="1"/>
    </xf>
    <xf numFmtId="182" fontId="4" fillId="0" borderId="167" xfId="0" applyNumberFormat="1" applyFont="1" applyFill="1" applyBorder="1" applyAlignment="1">
      <alignment horizontal="right" vertical="center"/>
    </xf>
    <xf numFmtId="176" fontId="4" fillId="0" borderId="164" xfId="0" applyNumberFormat="1" applyFont="1" applyFill="1" applyBorder="1" applyAlignment="1">
      <alignment vertical="center" wrapText="1"/>
    </xf>
    <xf numFmtId="176" fontId="4" fillId="0" borderId="168"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0" fontId="4" fillId="0" borderId="2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46" xfId="0" applyFont="1" applyFill="1" applyBorder="1" applyAlignment="1">
      <alignment horizontal="center" vertical="center" wrapText="1"/>
    </xf>
    <xf numFmtId="184" fontId="4" fillId="0" borderId="29" xfId="0" applyNumberFormat="1" applyFont="1" applyFill="1" applyBorder="1" applyAlignment="1">
      <alignment horizontal="center" vertical="center"/>
    </xf>
    <xf numFmtId="184" fontId="4" fillId="0" borderId="30" xfId="0" applyNumberFormat="1" applyFont="1" applyFill="1" applyBorder="1" applyAlignment="1">
      <alignment horizontal="center" vertical="center"/>
    </xf>
    <xf numFmtId="185" fontId="4" fillId="0" borderId="57" xfId="0" applyNumberFormat="1" applyFont="1" applyFill="1" applyBorder="1" applyAlignment="1">
      <alignment horizontal="center" vertical="center" shrinkToFit="1"/>
    </xf>
    <xf numFmtId="184" fontId="4" fillId="0" borderId="39" xfId="0" applyNumberFormat="1" applyFont="1" applyFill="1" applyBorder="1" applyAlignment="1">
      <alignment horizontal="center" vertical="center"/>
    </xf>
    <xf numFmtId="184" fontId="4" fillId="0" borderId="40" xfId="0" applyNumberFormat="1" applyFont="1" applyFill="1" applyBorder="1" applyAlignment="1">
      <alignment horizontal="center" vertical="center"/>
    </xf>
    <xf numFmtId="178" fontId="4" fillId="0" borderId="39" xfId="0" applyNumberFormat="1" applyFont="1" applyFill="1" applyBorder="1" applyAlignment="1">
      <alignment horizontal="center" vertical="center"/>
    </xf>
    <xf numFmtId="178" fontId="4" fillId="0" borderId="40" xfId="0" applyNumberFormat="1" applyFont="1" applyFill="1" applyBorder="1" applyAlignment="1">
      <alignment horizontal="center" vertical="center"/>
    </xf>
    <xf numFmtId="177" fontId="4" fillId="0" borderId="26" xfId="49"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92"/>
  <sheetViews>
    <sheetView tabSelected="1" view="pageBreakPreview" zoomScaleSheetLayoutView="100" workbookViewId="0" topLeftCell="A1">
      <selection activeCell="I8" sqref="I8"/>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157</v>
      </c>
      <c r="B4" s="19"/>
      <c r="G4" s="20" t="s">
        <v>216</v>
      </c>
      <c r="H4" s="21" t="s">
        <v>217</v>
      </c>
      <c r="I4" s="22" t="s">
        <v>218</v>
      </c>
      <c r="J4" s="23" t="s">
        <v>219</v>
      </c>
    </row>
    <row r="5" spans="7:10" ht="13.5" customHeight="1" thickTop="1">
      <c r="G5" s="24">
        <v>52070</v>
      </c>
      <c r="H5" s="25">
        <v>26022</v>
      </c>
      <c r="I5" s="26">
        <f>2736-1</f>
        <v>2735</v>
      </c>
      <c r="J5" s="27">
        <f>SUM(G5:I5)</f>
        <v>80827</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134859</v>
      </c>
      <c r="C10" s="31">
        <v>134354</v>
      </c>
      <c r="D10" s="31">
        <v>505</v>
      </c>
      <c r="E10" s="31">
        <v>252</v>
      </c>
      <c r="F10" s="31"/>
      <c r="G10" s="31">
        <v>265902</v>
      </c>
      <c r="H10" s="33"/>
    </row>
    <row r="11" spans="1:8" ht="13.5" customHeight="1">
      <c r="A11" s="43" t="s">
        <v>158</v>
      </c>
      <c r="B11" s="108">
        <v>66</v>
      </c>
      <c r="C11" s="109">
        <v>66</v>
      </c>
      <c r="D11" s="109">
        <v>0</v>
      </c>
      <c r="E11" s="109">
        <v>0</v>
      </c>
      <c r="F11" s="109">
        <v>10</v>
      </c>
      <c r="G11" s="109"/>
      <c r="H11" s="110" t="s">
        <v>484</v>
      </c>
    </row>
    <row r="12" spans="1:8" ht="13.5" customHeight="1">
      <c r="A12" s="43" t="s">
        <v>633</v>
      </c>
      <c r="B12" s="108">
        <v>569</v>
      </c>
      <c r="C12" s="109">
        <v>526</v>
      </c>
      <c r="D12" s="109">
        <v>43</v>
      </c>
      <c r="E12" s="109">
        <v>43</v>
      </c>
      <c r="F12" s="109">
        <v>77</v>
      </c>
      <c r="G12" s="109">
        <v>1090</v>
      </c>
      <c r="H12" s="110" t="s">
        <v>484</v>
      </c>
    </row>
    <row r="13" spans="1:8" ht="13.5" customHeight="1">
      <c r="A13" s="111" t="s">
        <v>159</v>
      </c>
      <c r="B13" s="112">
        <v>174</v>
      </c>
      <c r="C13" s="113">
        <v>146</v>
      </c>
      <c r="D13" s="113">
        <v>28</v>
      </c>
      <c r="E13" s="113">
        <v>0</v>
      </c>
      <c r="F13" s="113">
        <v>8</v>
      </c>
      <c r="G13" s="113">
        <v>719</v>
      </c>
      <c r="H13" s="114" t="s">
        <v>484</v>
      </c>
    </row>
    <row r="14" spans="1:8" ht="13.5" customHeight="1">
      <c r="A14" s="34" t="s">
        <v>292</v>
      </c>
      <c r="B14" s="35">
        <f aca="true" t="shared" si="0" ref="B14:G14">SUM(B10:B13)</f>
        <v>135668</v>
      </c>
      <c r="C14" s="36">
        <f t="shared" si="0"/>
        <v>135092</v>
      </c>
      <c r="D14" s="36">
        <f t="shared" si="0"/>
        <v>576</v>
      </c>
      <c r="E14" s="36">
        <f t="shared" si="0"/>
        <v>295</v>
      </c>
      <c r="F14" s="36">
        <f t="shared" si="0"/>
        <v>95</v>
      </c>
      <c r="G14" s="36">
        <f t="shared" si="0"/>
        <v>267711</v>
      </c>
      <c r="H14" s="38"/>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13.5" customHeight="1" thickTop="1">
      <c r="A20" s="524" t="s">
        <v>621</v>
      </c>
      <c r="B20" s="39">
        <v>7738</v>
      </c>
      <c r="C20" s="40">
        <v>6651</v>
      </c>
      <c r="D20" s="40">
        <v>1087</v>
      </c>
      <c r="E20" s="40">
        <v>3794</v>
      </c>
      <c r="F20" s="40">
        <v>241</v>
      </c>
      <c r="G20" s="40">
        <v>27993</v>
      </c>
      <c r="H20" s="40">
        <v>924</v>
      </c>
      <c r="I20" s="47" t="s">
        <v>597</v>
      </c>
    </row>
    <row r="21" spans="1:9" ht="13.5" customHeight="1">
      <c r="A21" s="43" t="s">
        <v>194</v>
      </c>
      <c r="B21" s="44">
        <v>16815</v>
      </c>
      <c r="C21" s="45">
        <v>16858</v>
      </c>
      <c r="D21" s="45">
        <v>-43</v>
      </c>
      <c r="E21" s="45">
        <v>-4</v>
      </c>
      <c r="F21" s="45">
        <v>3468</v>
      </c>
      <c r="G21" s="45">
        <v>89736</v>
      </c>
      <c r="H21" s="45">
        <v>50364</v>
      </c>
      <c r="I21" s="47"/>
    </row>
    <row r="22" spans="1:9" ht="13.5" customHeight="1">
      <c r="A22" s="43" t="s">
        <v>160</v>
      </c>
      <c r="B22" s="44">
        <v>626</v>
      </c>
      <c r="C22" s="45">
        <v>601</v>
      </c>
      <c r="D22" s="45">
        <v>25</v>
      </c>
      <c r="E22" s="45">
        <v>62</v>
      </c>
      <c r="F22" s="45">
        <v>220</v>
      </c>
      <c r="G22" s="45">
        <v>4556</v>
      </c>
      <c r="H22" s="45">
        <v>2520</v>
      </c>
      <c r="I22" s="47"/>
    </row>
    <row r="23" spans="1:9" ht="13.5" customHeight="1">
      <c r="A23" s="43" t="s">
        <v>682</v>
      </c>
      <c r="B23" s="44">
        <v>336</v>
      </c>
      <c r="C23" s="45">
        <v>459</v>
      </c>
      <c r="D23" s="45">
        <v>-123</v>
      </c>
      <c r="E23" s="45">
        <v>-758</v>
      </c>
      <c r="F23" s="45"/>
      <c r="G23" s="45">
        <v>905</v>
      </c>
      <c r="H23" s="45"/>
      <c r="I23" s="47"/>
    </row>
    <row r="24" spans="1:9" ht="13.5" customHeight="1">
      <c r="A24" s="43" t="s">
        <v>161</v>
      </c>
      <c r="B24" s="44">
        <v>16</v>
      </c>
      <c r="C24" s="45">
        <v>15</v>
      </c>
      <c r="D24" s="45">
        <v>1</v>
      </c>
      <c r="E24" s="45">
        <v>139</v>
      </c>
      <c r="F24" s="45"/>
      <c r="G24" s="45">
        <v>437</v>
      </c>
      <c r="H24" s="45"/>
      <c r="I24" s="47"/>
    </row>
    <row r="25" spans="1:9" ht="13.5" customHeight="1">
      <c r="A25" s="29" t="s">
        <v>656</v>
      </c>
      <c r="B25" s="118">
        <v>304</v>
      </c>
      <c r="C25" s="119">
        <v>304</v>
      </c>
      <c r="D25" s="119">
        <v>0</v>
      </c>
      <c r="E25" s="119">
        <v>0</v>
      </c>
      <c r="F25" s="119">
        <v>246</v>
      </c>
      <c r="G25" s="119">
        <v>4091</v>
      </c>
      <c r="H25" s="119">
        <v>3735</v>
      </c>
      <c r="I25" s="42"/>
    </row>
    <row r="26" spans="1:9" ht="13.5" customHeight="1">
      <c r="A26" s="29" t="s">
        <v>683</v>
      </c>
      <c r="B26" s="118">
        <v>38773</v>
      </c>
      <c r="C26" s="119">
        <v>38555</v>
      </c>
      <c r="D26" s="119">
        <v>218</v>
      </c>
      <c r="E26" s="119">
        <v>218</v>
      </c>
      <c r="F26" s="119">
        <v>3394</v>
      </c>
      <c r="G26" s="119"/>
      <c r="H26" s="119"/>
      <c r="I26" s="42"/>
    </row>
    <row r="27" spans="1:9" ht="13.5" customHeight="1">
      <c r="A27" s="43" t="s">
        <v>162</v>
      </c>
      <c r="B27" s="44">
        <v>40191</v>
      </c>
      <c r="C27" s="45">
        <v>40511</v>
      </c>
      <c r="D27" s="45">
        <v>-320</v>
      </c>
      <c r="E27" s="45">
        <v>-320</v>
      </c>
      <c r="F27" s="45">
        <v>3190</v>
      </c>
      <c r="G27" s="45"/>
      <c r="H27" s="45"/>
      <c r="I27" s="47"/>
    </row>
    <row r="28" spans="1:9" ht="13.5" customHeight="1">
      <c r="A28" s="43" t="s">
        <v>489</v>
      </c>
      <c r="B28" s="44">
        <v>21987</v>
      </c>
      <c r="C28" s="45">
        <v>29147</v>
      </c>
      <c r="D28" s="45">
        <v>-7160</v>
      </c>
      <c r="E28" s="45">
        <v>-7160</v>
      </c>
      <c r="F28" s="45"/>
      <c r="G28" s="45"/>
      <c r="H28" s="45"/>
      <c r="I28" s="47"/>
    </row>
    <row r="29" spans="1:9" ht="13.5" customHeight="1">
      <c r="A29" s="43" t="s">
        <v>163</v>
      </c>
      <c r="B29" s="44">
        <v>296</v>
      </c>
      <c r="C29" s="45">
        <v>1346</v>
      </c>
      <c r="D29" s="45">
        <v>-1050</v>
      </c>
      <c r="E29" s="45">
        <v>-1050</v>
      </c>
      <c r="F29" s="45">
        <v>16</v>
      </c>
      <c r="G29" s="45">
        <v>520</v>
      </c>
      <c r="H29" s="45">
        <v>26</v>
      </c>
      <c r="I29" s="47"/>
    </row>
    <row r="30" spans="1:9" ht="13.5" customHeight="1">
      <c r="A30" s="111" t="s">
        <v>685</v>
      </c>
      <c r="B30" s="48">
        <v>20940</v>
      </c>
      <c r="C30" s="49">
        <v>20383</v>
      </c>
      <c r="D30" s="49">
        <v>557</v>
      </c>
      <c r="E30" s="49">
        <v>557</v>
      </c>
      <c r="F30" s="49">
        <v>3046</v>
      </c>
      <c r="G30" s="49">
        <v>466</v>
      </c>
      <c r="H30" s="49"/>
      <c r="I30" s="50"/>
    </row>
    <row r="31" spans="1:9" ht="13.5" customHeight="1">
      <c r="A31" s="34" t="s">
        <v>233</v>
      </c>
      <c r="B31" s="51"/>
      <c r="C31" s="52"/>
      <c r="D31" s="52"/>
      <c r="E31" s="53">
        <f>SUM(E20:E30)</f>
        <v>-4522</v>
      </c>
      <c r="F31" s="53">
        <f>SUM(F20:F30)</f>
        <v>13821</v>
      </c>
      <c r="G31" s="53">
        <f>SUM(G20:G30)</f>
        <v>128704</v>
      </c>
      <c r="H31" s="53">
        <f>SUM(H20:H30)</f>
        <v>57569</v>
      </c>
      <c r="I31" s="54"/>
    </row>
    <row r="32" ht="10.5">
      <c r="A32" s="16" t="s">
        <v>234</v>
      </c>
    </row>
    <row r="33" ht="10.5">
      <c r="A33" s="16" t="s">
        <v>235</v>
      </c>
    </row>
    <row r="34" ht="10.5">
      <c r="A34" s="16" t="s">
        <v>236</v>
      </c>
    </row>
    <row r="35" ht="10.5">
      <c r="A35" s="16" t="s">
        <v>237</v>
      </c>
    </row>
    <row r="36" ht="9.75" customHeight="1"/>
    <row r="37" ht="14.25">
      <c r="A37" s="28" t="s">
        <v>238</v>
      </c>
    </row>
    <row r="38" spans="9:10" ht="10.5">
      <c r="I38" s="17" t="s">
        <v>214</v>
      </c>
      <c r="J38" s="17"/>
    </row>
    <row r="39" spans="1:9" ht="13.5" customHeight="1">
      <c r="A39" s="595" t="s">
        <v>239</v>
      </c>
      <c r="B39" s="599" t="s">
        <v>678</v>
      </c>
      <c r="C39" s="591" t="s">
        <v>225</v>
      </c>
      <c r="D39" s="591" t="s">
        <v>226</v>
      </c>
      <c r="E39" s="602" t="s">
        <v>227</v>
      </c>
      <c r="F39" s="591" t="s">
        <v>222</v>
      </c>
      <c r="G39" s="591" t="s">
        <v>228</v>
      </c>
      <c r="H39" s="602" t="s">
        <v>240</v>
      </c>
      <c r="I39" s="597" t="s">
        <v>595</v>
      </c>
    </row>
    <row r="40" spans="1:9" ht="13.5" customHeight="1" thickBot="1">
      <c r="A40" s="596"/>
      <c r="B40" s="600"/>
      <c r="C40" s="590"/>
      <c r="D40" s="590"/>
      <c r="E40" s="603"/>
      <c r="F40" s="592"/>
      <c r="G40" s="592"/>
      <c r="H40" s="604"/>
      <c r="I40" s="598"/>
    </row>
    <row r="41" spans="1:9" ht="13.5" customHeight="1" thickTop="1">
      <c r="A41" s="29" t="s">
        <v>164</v>
      </c>
      <c r="B41" s="39">
        <v>494</v>
      </c>
      <c r="C41" s="40">
        <v>482</v>
      </c>
      <c r="D41" s="40">
        <v>12</v>
      </c>
      <c r="E41" s="40">
        <v>12</v>
      </c>
      <c r="F41" s="40"/>
      <c r="G41" s="40">
        <v>1215</v>
      </c>
      <c r="H41" s="40">
        <v>119</v>
      </c>
      <c r="I41" s="123"/>
    </row>
    <row r="42" spans="1:9" ht="13.5" customHeight="1">
      <c r="A42" s="43" t="s">
        <v>165</v>
      </c>
      <c r="B42" s="44">
        <v>729</v>
      </c>
      <c r="C42" s="45">
        <v>723</v>
      </c>
      <c r="D42" s="45">
        <v>6</v>
      </c>
      <c r="E42" s="45">
        <v>6</v>
      </c>
      <c r="F42" s="45"/>
      <c r="G42" s="45">
        <v>78</v>
      </c>
      <c r="H42" s="45"/>
      <c r="I42" s="47"/>
    </row>
    <row r="43" spans="1:9" ht="13.5" customHeight="1">
      <c r="A43" s="43" t="s">
        <v>166</v>
      </c>
      <c r="B43" s="44">
        <v>24</v>
      </c>
      <c r="C43" s="45">
        <v>21</v>
      </c>
      <c r="D43" s="45">
        <v>3</v>
      </c>
      <c r="E43" s="45">
        <v>3</v>
      </c>
      <c r="F43" s="45"/>
      <c r="G43" s="45"/>
      <c r="H43" s="45"/>
      <c r="I43" s="47"/>
    </row>
    <row r="44" spans="1:9" ht="13.5" customHeight="1">
      <c r="A44" s="43" t="s">
        <v>167</v>
      </c>
      <c r="B44" s="44">
        <v>119</v>
      </c>
      <c r="C44" s="45">
        <v>113</v>
      </c>
      <c r="D44" s="45">
        <v>6</v>
      </c>
      <c r="E44" s="45">
        <v>6</v>
      </c>
      <c r="F44" s="45"/>
      <c r="G44" s="45"/>
      <c r="H44" s="45"/>
      <c r="I44" s="47"/>
    </row>
    <row r="45" spans="1:9" ht="13.5" customHeight="1">
      <c r="A45" s="43" t="s">
        <v>168</v>
      </c>
      <c r="B45" s="44">
        <v>639</v>
      </c>
      <c r="C45" s="45">
        <v>630</v>
      </c>
      <c r="D45" s="45">
        <v>9</v>
      </c>
      <c r="E45" s="45">
        <v>9</v>
      </c>
      <c r="F45" s="45"/>
      <c r="G45" s="45"/>
      <c r="H45" s="45"/>
      <c r="I45" s="47"/>
    </row>
    <row r="46" spans="1:9" ht="13.5" customHeight="1">
      <c r="A46" s="43" t="s">
        <v>169</v>
      </c>
      <c r="B46" s="44">
        <v>1212</v>
      </c>
      <c r="C46" s="45">
        <v>1018</v>
      </c>
      <c r="D46" s="45">
        <v>194</v>
      </c>
      <c r="E46" s="45">
        <v>100</v>
      </c>
      <c r="F46" s="45"/>
      <c r="G46" s="45">
        <v>811</v>
      </c>
      <c r="H46" s="45">
        <v>92</v>
      </c>
      <c r="I46" s="47"/>
    </row>
    <row r="47" spans="1:9" ht="13.5" customHeight="1">
      <c r="A47" s="43" t="s">
        <v>170</v>
      </c>
      <c r="B47" s="44">
        <v>125</v>
      </c>
      <c r="C47" s="45">
        <v>116</v>
      </c>
      <c r="D47" s="45">
        <v>9</v>
      </c>
      <c r="E47" s="45">
        <v>9</v>
      </c>
      <c r="F47" s="45"/>
      <c r="G47" s="45"/>
      <c r="H47" s="45"/>
      <c r="I47" s="47"/>
    </row>
    <row r="48" spans="1:9" ht="13.5" customHeight="1">
      <c r="A48" s="43" t="s">
        <v>171</v>
      </c>
      <c r="B48" s="44">
        <v>6098</v>
      </c>
      <c r="C48" s="45">
        <v>5185</v>
      </c>
      <c r="D48" s="45">
        <v>913</v>
      </c>
      <c r="E48" s="45">
        <v>913</v>
      </c>
      <c r="F48" s="45"/>
      <c r="G48" s="45"/>
      <c r="H48" s="45"/>
      <c r="I48" s="47"/>
    </row>
    <row r="49" spans="1:9" ht="13.5" customHeight="1">
      <c r="A49" s="43" t="s">
        <v>172</v>
      </c>
      <c r="B49" s="44">
        <v>682</v>
      </c>
      <c r="C49" s="45">
        <v>680</v>
      </c>
      <c r="D49" s="45">
        <v>2</v>
      </c>
      <c r="E49" s="45">
        <v>2</v>
      </c>
      <c r="F49" s="45"/>
      <c r="G49" s="45"/>
      <c r="H49" s="45"/>
      <c r="I49" s="47"/>
    </row>
    <row r="50" spans="1:9" ht="13.5" customHeight="1">
      <c r="A50" s="43" t="s">
        <v>173</v>
      </c>
      <c r="B50" s="239">
        <v>15836</v>
      </c>
      <c r="C50" s="121">
        <v>17729</v>
      </c>
      <c r="D50" s="121">
        <v>-1893</v>
      </c>
      <c r="E50" s="121">
        <v>-1893</v>
      </c>
      <c r="F50" s="45"/>
      <c r="G50" s="45">
        <v>19531</v>
      </c>
      <c r="H50" s="45">
        <v>9765</v>
      </c>
      <c r="I50" s="47" t="s">
        <v>623</v>
      </c>
    </row>
    <row r="51" spans="1:9" ht="13.5" customHeight="1">
      <c r="A51" s="111" t="s">
        <v>174</v>
      </c>
      <c r="B51" s="48">
        <v>5137</v>
      </c>
      <c r="C51" s="49">
        <v>8330</v>
      </c>
      <c r="D51" s="49">
        <v>-3193</v>
      </c>
      <c r="E51" s="49">
        <v>-3193</v>
      </c>
      <c r="F51" s="49"/>
      <c r="G51" s="49"/>
      <c r="H51" s="49"/>
      <c r="I51" s="50"/>
    </row>
    <row r="52" spans="1:9" ht="13.5" customHeight="1">
      <c r="A52" s="34" t="s">
        <v>255</v>
      </c>
      <c r="B52" s="51"/>
      <c r="C52" s="52"/>
      <c r="D52" s="52"/>
      <c r="E52" s="53">
        <f>SUM(E41:E51)</f>
        <v>-4026</v>
      </c>
      <c r="F52" s="53">
        <f>SUM(F41:F51)</f>
        <v>0</v>
      </c>
      <c r="G52" s="53">
        <f>SUM(G41:G51)</f>
        <v>21635</v>
      </c>
      <c r="H52" s="53">
        <f>SUM(H41:H51)</f>
        <v>9976</v>
      </c>
      <c r="I52" s="128"/>
    </row>
    <row r="53" ht="9.75" customHeight="1">
      <c r="A53" s="56"/>
    </row>
    <row r="54" ht="14.25">
      <c r="A54" s="28" t="s">
        <v>256</v>
      </c>
    </row>
    <row r="55" ht="10.5">
      <c r="J55" s="17" t="s">
        <v>214</v>
      </c>
    </row>
    <row r="56" spans="1:10" ht="13.5" customHeight="1">
      <c r="A56" s="605" t="s">
        <v>257</v>
      </c>
      <c r="B56" s="599" t="s">
        <v>601</v>
      </c>
      <c r="C56" s="591" t="s">
        <v>258</v>
      </c>
      <c r="D56" s="591" t="s">
        <v>259</v>
      </c>
      <c r="E56" s="591" t="s">
        <v>260</v>
      </c>
      <c r="F56" s="591" t="s">
        <v>602</v>
      </c>
      <c r="G56" s="602" t="s">
        <v>261</v>
      </c>
      <c r="H56" s="602" t="s">
        <v>262</v>
      </c>
      <c r="I56" s="602" t="s">
        <v>263</v>
      </c>
      <c r="J56" s="597" t="s">
        <v>595</v>
      </c>
    </row>
    <row r="57" spans="1:10" ht="13.5" customHeight="1" thickBot="1">
      <c r="A57" s="606"/>
      <c r="B57" s="600"/>
      <c r="C57" s="590"/>
      <c r="D57" s="590"/>
      <c r="E57" s="590"/>
      <c r="F57" s="590"/>
      <c r="G57" s="603"/>
      <c r="H57" s="603"/>
      <c r="I57" s="604"/>
      <c r="J57" s="598"/>
    </row>
    <row r="58" spans="1:10" ht="13.5" customHeight="1" thickTop="1">
      <c r="A58" s="29" t="s">
        <v>175</v>
      </c>
      <c r="B58" s="39">
        <v>34</v>
      </c>
      <c r="C58" s="40">
        <v>-91</v>
      </c>
      <c r="D58" s="40">
        <v>9</v>
      </c>
      <c r="E58" s="40">
        <v>40</v>
      </c>
      <c r="F58" s="40"/>
      <c r="G58" s="40"/>
      <c r="H58" s="40">
        <v>134</v>
      </c>
      <c r="I58" s="40"/>
      <c r="J58" s="42"/>
    </row>
    <row r="59" spans="1:10" ht="13.5" customHeight="1">
      <c r="A59" s="43" t="s">
        <v>176</v>
      </c>
      <c r="B59" s="44">
        <v>1</v>
      </c>
      <c r="C59" s="45">
        <v>49</v>
      </c>
      <c r="D59" s="45">
        <v>10</v>
      </c>
      <c r="E59" s="45">
        <v>34</v>
      </c>
      <c r="F59" s="45"/>
      <c r="G59" s="45"/>
      <c r="H59" s="45"/>
      <c r="I59" s="45"/>
      <c r="J59" s="47"/>
    </row>
    <row r="60" spans="1:10" ht="13.5" customHeight="1">
      <c r="A60" s="43" t="s">
        <v>177</v>
      </c>
      <c r="B60" s="44">
        <v>47</v>
      </c>
      <c r="C60" s="45">
        <v>98</v>
      </c>
      <c r="D60" s="45">
        <v>10</v>
      </c>
      <c r="E60" s="45">
        <v>83</v>
      </c>
      <c r="F60" s="45"/>
      <c r="G60" s="45"/>
      <c r="H60" s="45"/>
      <c r="I60" s="45"/>
      <c r="J60" s="47"/>
    </row>
    <row r="61" spans="1:10" ht="13.5" customHeight="1">
      <c r="A61" s="43" t="s">
        <v>178</v>
      </c>
      <c r="B61" s="44">
        <v>117</v>
      </c>
      <c r="C61" s="45">
        <v>74</v>
      </c>
      <c r="D61" s="45">
        <v>10</v>
      </c>
      <c r="E61" s="45">
        <v>0</v>
      </c>
      <c r="F61" s="45"/>
      <c r="G61" s="45"/>
      <c r="H61" s="45">
        <v>7562</v>
      </c>
      <c r="I61" s="45">
        <v>7562</v>
      </c>
      <c r="J61" s="47"/>
    </row>
    <row r="62" spans="1:10" ht="13.5" customHeight="1">
      <c r="A62" s="43" t="s">
        <v>179</v>
      </c>
      <c r="B62" s="44">
        <v>0</v>
      </c>
      <c r="C62" s="45">
        <v>29</v>
      </c>
      <c r="D62" s="45">
        <v>10</v>
      </c>
      <c r="E62" s="45">
        <v>1</v>
      </c>
      <c r="F62" s="45"/>
      <c r="G62" s="45"/>
      <c r="H62" s="45"/>
      <c r="I62" s="45"/>
      <c r="J62" s="47"/>
    </row>
    <row r="63" spans="1:10" ht="13.5" customHeight="1">
      <c r="A63" s="43" t="s">
        <v>180</v>
      </c>
      <c r="B63" s="44">
        <v>-12</v>
      </c>
      <c r="C63" s="45">
        <v>200</v>
      </c>
      <c r="D63" s="45">
        <v>10</v>
      </c>
      <c r="E63" s="45">
        <v>62</v>
      </c>
      <c r="F63" s="45"/>
      <c r="G63" s="45"/>
      <c r="H63" s="45"/>
      <c r="I63" s="45"/>
      <c r="J63" s="47"/>
    </row>
    <row r="64" spans="1:10" ht="13.5" customHeight="1">
      <c r="A64" s="43" t="s">
        <v>181</v>
      </c>
      <c r="B64" s="44">
        <v>-1</v>
      </c>
      <c r="C64" s="45">
        <v>6</v>
      </c>
      <c r="D64" s="45">
        <v>5</v>
      </c>
      <c r="E64" s="45">
        <v>7</v>
      </c>
      <c r="F64" s="45"/>
      <c r="G64" s="45"/>
      <c r="H64" s="45"/>
      <c r="I64" s="45"/>
      <c r="J64" s="47"/>
    </row>
    <row r="65" spans="1:10" ht="13.5" customHeight="1">
      <c r="A65" s="43" t="s">
        <v>182</v>
      </c>
      <c r="B65" s="44">
        <v>0</v>
      </c>
      <c r="C65" s="45">
        <v>50</v>
      </c>
      <c r="D65" s="45">
        <v>50</v>
      </c>
      <c r="E65" s="45">
        <v>30</v>
      </c>
      <c r="F65" s="45"/>
      <c r="G65" s="45"/>
      <c r="H65" s="45"/>
      <c r="I65" s="45"/>
      <c r="J65" s="47"/>
    </row>
    <row r="66" spans="1:10" ht="13.5" customHeight="1">
      <c r="A66" s="43" t="s">
        <v>183</v>
      </c>
      <c r="B66" s="44">
        <v>-5</v>
      </c>
      <c r="C66" s="45">
        <v>174</v>
      </c>
      <c r="D66" s="45">
        <v>37</v>
      </c>
      <c r="E66" s="45">
        <v>11</v>
      </c>
      <c r="F66" s="45"/>
      <c r="G66" s="45"/>
      <c r="H66" s="45"/>
      <c r="I66" s="45"/>
      <c r="J66" s="47"/>
    </row>
    <row r="67" spans="1:10" ht="13.5" customHeight="1">
      <c r="A67" s="43" t="s">
        <v>184</v>
      </c>
      <c r="B67" s="44">
        <v>-3</v>
      </c>
      <c r="C67" s="45">
        <v>195</v>
      </c>
      <c r="D67" s="45">
        <v>10</v>
      </c>
      <c r="E67" s="45">
        <v>0</v>
      </c>
      <c r="F67" s="45"/>
      <c r="G67" s="45">
        <v>7992</v>
      </c>
      <c r="H67" s="45"/>
      <c r="I67" s="45">
        <v>6608</v>
      </c>
      <c r="J67" s="47"/>
    </row>
    <row r="68" spans="1:10" ht="13.5" customHeight="1">
      <c r="A68" s="43" t="s">
        <v>185</v>
      </c>
      <c r="B68" s="44">
        <v>-4</v>
      </c>
      <c r="C68" s="45">
        <v>34</v>
      </c>
      <c r="D68" s="45">
        <v>30</v>
      </c>
      <c r="E68" s="45">
        <v>15</v>
      </c>
      <c r="F68" s="45"/>
      <c r="G68" s="45"/>
      <c r="H68" s="45"/>
      <c r="I68" s="45"/>
      <c r="J68" s="47"/>
    </row>
    <row r="69" spans="1:10" ht="13.5" customHeight="1">
      <c r="A69" s="43" t="s">
        <v>186</v>
      </c>
      <c r="B69" s="44">
        <v>1</v>
      </c>
      <c r="C69" s="45">
        <v>27</v>
      </c>
      <c r="D69" s="45">
        <v>25</v>
      </c>
      <c r="E69" s="45">
        <v>0</v>
      </c>
      <c r="F69" s="45"/>
      <c r="G69" s="45"/>
      <c r="H69" s="45"/>
      <c r="I69" s="45"/>
      <c r="J69" s="47"/>
    </row>
    <row r="70" spans="1:10" ht="13.5" customHeight="1">
      <c r="A70" s="57" t="s">
        <v>265</v>
      </c>
      <c r="B70" s="58"/>
      <c r="C70" s="59"/>
      <c r="D70" s="53">
        <f aca="true" t="shared" si="1" ref="D70:I70">SUM(D58:D69)</f>
        <v>216</v>
      </c>
      <c r="E70" s="53">
        <f t="shared" si="1"/>
        <v>283</v>
      </c>
      <c r="F70" s="53">
        <f t="shared" si="1"/>
        <v>0</v>
      </c>
      <c r="G70" s="53">
        <f t="shared" si="1"/>
        <v>7992</v>
      </c>
      <c r="H70" s="53">
        <f t="shared" si="1"/>
        <v>7696</v>
      </c>
      <c r="I70" s="53">
        <f t="shared" si="1"/>
        <v>14170</v>
      </c>
      <c r="J70" s="54"/>
    </row>
    <row r="71" ht="10.5">
      <c r="A71" s="16" t="s">
        <v>267</v>
      </c>
    </row>
    <row r="72" ht="9.75" customHeight="1"/>
    <row r="73" ht="14.25">
      <c r="A73" s="28" t="s">
        <v>268</v>
      </c>
    </row>
    <row r="74" ht="10.5">
      <c r="D74" s="17" t="s">
        <v>214</v>
      </c>
    </row>
    <row r="75" spans="1:4" ht="21.75" thickBot="1">
      <c r="A75" s="60" t="s">
        <v>269</v>
      </c>
      <c r="B75" s="61" t="s">
        <v>270</v>
      </c>
      <c r="C75" s="62" t="s">
        <v>271</v>
      </c>
      <c r="D75" s="63" t="s">
        <v>272</v>
      </c>
    </row>
    <row r="76" spans="1:4" ht="13.5" customHeight="1" thickTop="1">
      <c r="A76" s="64" t="s">
        <v>273</v>
      </c>
      <c r="B76" s="65"/>
      <c r="C76" s="40">
        <v>894</v>
      </c>
      <c r="D76" s="66"/>
    </row>
    <row r="77" spans="1:4" ht="13.5" customHeight="1">
      <c r="A77" s="67" t="s">
        <v>274</v>
      </c>
      <c r="B77" s="68"/>
      <c r="C77" s="45">
        <v>1848</v>
      </c>
      <c r="D77" s="69"/>
    </row>
    <row r="78" spans="1:4" ht="13.5" customHeight="1">
      <c r="A78" s="70" t="s">
        <v>275</v>
      </c>
      <c r="B78" s="71"/>
      <c r="C78" s="49">
        <f>C79-C76-C77</f>
        <v>5308</v>
      </c>
      <c r="D78" s="72"/>
    </row>
    <row r="79" spans="1:4" ht="13.5" customHeight="1">
      <c r="A79" s="73" t="s">
        <v>276</v>
      </c>
      <c r="B79" s="58"/>
      <c r="C79" s="53">
        <v>8050</v>
      </c>
      <c r="D79" s="74"/>
    </row>
    <row r="80" spans="1:4" ht="10.5">
      <c r="A80" s="16" t="s">
        <v>277</v>
      </c>
      <c r="B80" s="75"/>
      <c r="C80" s="75"/>
      <c r="D80" s="75"/>
    </row>
    <row r="81" spans="1:4" ht="9.75" customHeight="1">
      <c r="A81" s="76"/>
      <c r="B81" s="75"/>
      <c r="C81" s="75"/>
      <c r="D81" s="75"/>
    </row>
    <row r="82" ht="14.25">
      <c r="A82" s="28" t="s">
        <v>278</v>
      </c>
    </row>
    <row r="83" spans="1:2" ht="10.5" customHeight="1">
      <c r="A83" s="28"/>
      <c r="B83" s="16" t="s">
        <v>187</v>
      </c>
    </row>
    <row r="84" spans="1:11" ht="21.75" thickBot="1">
      <c r="A84" s="60" t="s">
        <v>279</v>
      </c>
      <c r="B84" s="61" t="s">
        <v>270</v>
      </c>
      <c r="C84" s="62" t="s">
        <v>271</v>
      </c>
      <c r="D84" s="62" t="s">
        <v>272</v>
      </c>
      <c r="E84" s="77" t="s">
        <v>280</v>
      </c>
      <c r="F84" s="63" t="s">
        <v>281</v>
      </c>
      <c r="G84" s="593" t="s">
        <v>282</v>
      </c>
      <c r="H84" s="594"/>
      <c r="I84" s="61" t="s">
        <v>270</v>
      </c>
      <c r="J84" s="62" t="s">
        <v>271</v>
      </c>
      <c r="K84" s="63" t="s">
        <v>272</v>
      </c>
    </row>
    <row r="85" spans="1:11" ht="13.5" customHeight="1" thickTop="1">
      <c r="A85" s="64" t="s">
        <v>283</v>
      </c>
      <c r="B85" s="78" t="s">
        <v>538</v>
      </c>
      <c r="C85" s="79">
        <v>0.36</v>
      </c>
      <c r="D85" s="79" t="s">
        <v>538</v>
      </c>
      <c r="E85" s="80">
        <v>-11.25</v>
      </c>
      <c r="F85" s="81">
        <v>-20</v>
      </c>
      <c r="G85" s="585" t="s">
        <v>621</v>
      </c>
      <c r="H85" s="586"/>
      <c r="I85" s="82"/>
      <c r="J85" s="83">
        <v>52.3</v>
      </c>
      <c r="K85" s="84"/>
    </row>
    <row r="86" spans="1:11" ht="13.5" customHeight="1">
      <c r="A86" s="67" t="s">
        <v>285</v>
      </c>
      <c r="B86" s="85"/>
      <c r="C86" s="86">
        <v>-5.22</v>
      </c>
      <c r="D86" s="87"/>
      <c r="E86" s="88">
        <v>-16.25</v>
      </c>
      <c r="F86" s="89">
        <v>-40</v>
      </c>
      <c r="G86" s="583" t="s">
        <v>668</v>
      </c>
      <c r="H86" s="584"/>
      <c r="I86" s="85"/>
      <c r="J86" s="572">
        <v>0</v>
      </c>
      <c r="K86" s="91"/>
    </row>
    <row r="87" spans="1:11" ht="13.5" customHeight="1">
      <c r="A87" s="67" t="s">
        <v>604</v>
      </c>
      <c r="B87" s="92">
        <v>20</v>
      </c>
      <c r="C87" s="90">
        <v>19.3</v>
      </c>
      <c r="D87" s="90">
        <f>C87-B87</f>
        <v>-0.6999999999999993</v>
      </c>
      <c r="E87" s="93">
        <v>25</v>
      </c>
      <c r="F87" s="94">
        <v>35</v>
      </c>
      <c r="G87" s="583" t="s">
        <v>160</v>
      </c>
      <c r="H87" s="584"/>
      <c r="I87" s="85"/>
      <c r="J87" s="90">
        <v>19.9</v>
      </c>
      <c r="K87" s="91"/>
    </row>
    <row r="88" spans="1:11" ht="13.5" customHeight="1">
      <c r="A88" s="67" t="s">
        <v>287</v>
      </c>
      <c r="B88" s="95"/>
      <c r="C88" s="90">
        <v>308.7</v>
      </c>
      <c r="D88" s="96"/>
      <c r="E88" s="93">
        <v>350</v>
      </c>
      <c r="F88" s="97"/>
      <c r="G88" s="583" t="s">
        <v>682</v>
      </c>
      <c r="H88" s="584"/>
      <c r="I88" s="85"/>
      <c r="J88" s="90">
        <v>-227.1</v>
      </c>
      <c r="K88" s="91"/>
    </row>
    <row r="89" spans="1:11" ht="13.5" customHeight="1">
      <c r="A89" s="67" t="s">
        <v>603</v>
      </c>
      <c r="B89" s="98">
        <v>0.59</v>
      </c>
      <c r="C89" s="86">
        <v>0.6</v>
      </c>
      <c r="D89" s="86">
        <f>C89-B89</f>
        <v>0.010000000000000009</v>
      </c>
      <c r="E89" s="99"/>
      <c r="F89" s="100"/>
      <c r="G89" s="583" t="s">
        <v>188</v>
      </c>
      <c r="H89" s="584"/>
      <c r="I89" s="85"/>
      <c r="J89" s="90">
        <v>0</v>
      </c>
      <c r="K89" s="91"/>
    </row>
    <row r="90" spans="1:11" ht="13.5" customHeight="1">
      <c r="A90" s="101" t="s">
        <v>605</v>
      </c>
      <c r="B90" s="102">
        <v>95.2</v>
      </c>
      <c r="C90" s="103">
        <v>96.1</v>
      </c>
      <c r="D90" s="103">
        <f>C90-B90</f>
        <v>0.8999999999999915</v>
      </c>
      <c r="E90" s="104"/>
      <c r="F90" s="105"/>
      <c r="G90" s="587" t="s">
        <v>161</v>
      </c>
      <c r="H90" s="588"/>
      <c r="I90" s="106"/>
      <c r="J90" s="103">
        <v>896.9</v>
      </c>
      <c r="K90" s="107"/>
    </row>
    <row r="91" ht="10.5">
      <c r="A91" s="16" t="s">
        <v>288</v>
      </c>
    </row>
    <row r="92" ht="10.5">
      <c r="A92" s="16" t="s">
        <v>289</v>
      </c>
    </row>
  </sheetData>
  <mergeCells count="43">
    <mergeCell ref="A39:A40"/>
    <mergeCell ref="B39:B40"/>
    <mergeCell ref="C39:C40"/>
    <mergeCell ref="A56:A57"/>
    <mergeCell ref="B56:B57"/>
    <mergeCell ref="C56:C57"/>
    <mergeCell ref="D56:D57"/>
    <mergeCell ref="E56:E57"/>
    <mergeCell ref="H56:H57"/>
    <mergeCell ref="J56:J57"/>
    <mergeCell ref="F56:F57"/>
    <mergeCell ref="G56:G57"/>
    <mergeCell ref="I56:I57"/>
    <mergeCell ref="D39:D40"/>
    <mergeCell ref="E39:E40"/>
    <mergeCell ref="I18:I19"/>
    <mergeCell ref="D18:D19"/>
    <mergeCell ref="E18:E19"/>
    <mergeCell ref="F18:F19"/>
    <mergeCell ref="H39:H40"/>
    <mergeCell ref="I39:I40"/>
    <mergeCell ref="G39:G40"/>
    <mergeCell ref="H18:H19"/>
    <mergeCell ref="A8:A9"/>
    <mergeCell ref="H8:H9"/>
    <mergeCell ref="A18:A19"/>
    <mergeCell ref="B18:B19"/>
    <mergeCell ref="C18:C19"/>
    <mergeCell ref="D8:D9"/>
    <mergeCell ref="C8:C9"/>
    <mergeCell ref="E8:E9"/>
    <mergeCell ref="B8:B9"/>
    <mergeCell ref="G18:G19"/>
    <mergeCell ref="G8:G9"/>
    <mergeCell ref="F8:F9"/>
    <mergeCell ref="G84:H84"/>
    <mergeCell ref="F39:F40"/>
    <mergeCell ref="G86:H86"/>
    <mergeCell ref="G85:H85"/>
    <mergeCell ref="G90:H90"/>
    <mergeCell ref="G89:H89"/>
    <mergeCell ref="G88:H88"/>
    <mergeCell ref="G87:H87"/>
  </mergeCells>
  <printOptions/>
  <pageMargins left="0.4330708661417323" right="0.35433070866141736" top="0.41" bottom="0.26" header="0.25" footer="0.19"/>
  <pageSetup horizontalDpi="300" verticalDpi="300" orientation="portrait" paperSize="9" scale="90" r:id="rId1"/>
  <headerFooter alignWithMargins="0">
    <oddHeader>&amp;R（&amp;P／&amp;N）</oddHeader>
  </headerFooter>
  <rowBreaks count="1" manualBreakCount="1">
    <brk id="72" max="10" man="1"/>
  </rowBreaks>
  <colBreaks count="1" manualBreakCount="1">
    <brk id="11" max="72" man="1"/>
  </colBreaks>
</worksheet>
</file>

<file path=xl/worksheets/sheet10.xml><?xml version="1.0" encoding="utf-8"?>
<worksheet xmlns="http://schemas.openxmlformats.org/spreadsheetml/2006/main" xmlns:r="http://schemas.openxmlformats.org/officeDocument/2006/relationships">
  <dimension ref="A1:M90"/>
  <sheetViews>
    <sheetView view="pageBreakPreview" zoomScaleSheetLayoutView="100" workbookViewId="0" topLeftCell="A1">
      <selection activeCell="B26" sqref="B26"/>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361</v>
      </c>
      <c r="B4" s="19"/>
      <c r="G4" s="20" t="s">
        <v>216</v>
      </c>
      <c r="H4" s="21" t="s">
        <v>217</v>
      </c>
      <c r="I4" s="22" t="s">
        <v>218</v>
      </c>
      <c r="J4" s="23" t="s">
        <v>219</v>
      </c>
    </row>
    <row r="5" spans="7:10" ht="13.5" customHeight="1" thickTop="1">
      <c r="G5" s="24">
        <v>3811</v>
      </c>
      <c r="H5" s="25">
        <v>6196</v>
      </c>
      <c r="I5" s="26">
        <v>544</v>
      </c>
      <c r="J5" s="27">
        <v>10551</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22.5" customHeight="1" thickTop="1">
      <c r="A10" s="29" t="s">
        <v>596</v>
      </c>
      <c r="B10" s="30">
        <v>17389</v>
      </c>
      <c r="C10" s="31">
        <v>16905</v>
      </c>
      <c r="D10" s="31">
        <v>484</v>
      </c>
      <c r="E10" s="31">
        <v>387</v>
      </c>
      <c r="F10" s="31"/>
      <c r="G10" s="31">
        <v>24864</v>
      </c>
      <c r="H10" s="33"/>
    </row>
    <row r="11" spans="1:8" ht="22.5" customHeight="1">
      <c r="A11" s="199" t="s">
        <v>362</v>
      </c>
      <c r="B11" s="112">
        <v>1</v>
      </c>
      <c r="C11" s="113">
        <v>1</v>
      </c>
      <c r="D11" s="113">
        <v>0</v>
      </c>
      <c r="E11" s="113">
        <v>0</v>
      </c>
      <c r="F11" s="113"/>
      <c r="G11" s="113">
        <v>0</v>
      </c>
      <c r="H11" s="114"/>
    </row>
    <row r="12" spans="1:8" ht="22.5" customHeight="1">
      <c r="A12" s="34" t="s">
        <v>292</v>
      </c>
      <c r="B12" s="35">
        <v>17390</v>
      </c>
      <c r="C12" s="36">
        <v>16906</v>
      </c>
      <c r="D12" s="36">
        <v>484</v>
      </c>
      <c r="E12" s="36">
        <v>387</v>
      </c>
      <c r="F12" s="36"/>
      <c r="G12" s="36">
        <v>24864</v>
      </c>
      <c r="H12" s="38"/>
    </row>
    <row r="13" ht="9.75" customHeight="1"/>
    <row r="14" ht="14.25">
      <c r="A14" s="28" t="s">
        <v>224</v>
      </c>
    </row>
    <row r="15" spans="9:12" ht="10.5">
      <c r="I15" s="17" t="s">
        <v>214</v>
      </c>
      <c r="K15" s="17"/>
      <c r="L15" s="17"/>
    </row>
    <row r="16" spans="1:9" ht="13.5" customHeight="1">
      <c r="A16" s="595" t="s">
        <v>221</v>
      </c>
      <c r="B16" s="599" t="s">
        <v>678</v>
      </c>
      <c r="C16" s="591" t="s">
        <v>225</v>
      </c>
      <c r="D16" s="591" t="s">
        <v>226</v>
      </c>
      <c r="E16" s="602" t="s">
        <v>227</v>
      </c>
      <c r="F16" s="591" t="s">
        <v>222</v>
      </c>
      <c r="G16" s="591" t="s">
        <v>228</v>
      </c>
      <c r="H16" s="602" t="s">
        <v>229</v>
      </c>
      <c r="I16" s="597" t="s">
        <v>595</v>
      </c>
    </row>
    <row r="17" spans="1:9" ht="13.5" customHeight="1" thickBot="1">
      <c r="A17" s="596"/>
      <c r="B17" s="600"/>
      <c r="C17" s="590"/>
      <c r="D17" s="590"/>
      <c r="E17" s="603"/>
      <c r="F17" s="592"/>
      <c r="G17" s="592"/>
      <c r="H17" s="604"/>
      <c r="I17" s="598"/>
    </row>
    <row r="18" spans="1:9" ht="11.25" customHeight="1" thickTop="1">
      <c r="A18" s="629" t="s">
        <v>363</v>
      </c>
      <c r="B18" s="200" t="s">
        <v>364</v>
      </c>
      <c r="C18" s="201" t="s">
        <v>365</v>
      </c>
      <c r="D18" s="201" t="s">
        <v>366</v>
      </c>
      <c r="E18" s="201" t="s">
        <v>367</v>
      </c>
      <c r="F18" s="201"/>
      <c r="G18" s="201"/>
      <c r="H18" s="201"/>
      <c r="I18" s="202"/>
    </row>
    <row r="19" spans="1:9" ht="11.25" customHeight="1">
      <c r="A19" s="630"/>
      <c r="B19" s="203">
        <v>4365</v>
      </c>
      <c r="C19" s="204">
        <v>4363</v>
      </c>
      <c r="D19" s="204">
        <v>2</v>
      </c>
      <c r="E19" s="204">
        <v>2</v>
      </c>
      <c r="F19" s="204">
        <v>337</v>
      </c>
      <c r="G19" s="204"/>
      <c r="H19" s="204"/>
      <c r="I19" s="205"/>
    </row>
    <row r="20" spans="1:9" ht="11.25" customHeight="1">
      <c r="A20" s="631" t="s">
        <v>552</v>
      </c>
      <c r="B20" s="206" t="s">
        <v>364</v>
      </c>
      <c r="C20" s="207" t="s">
        <v>365</v>
      </c>
      <c r="D20" s="207" t="s">
        <v>366</v>
      </c>
      <c r="E20" s="207" t="s">
        <v>367</v>
      </c>
      <c r="F20" s="207"/>
      <c r="G20" s="207"/>
      <c r="H20" s="207"/>
      <c r="I20" s="208"/>
    </row>
    <row r="21" spans="1:9" ht="11.25" customHeight="1">
      <c r="A21" s="630"/>
      <c r="B21" s="203">
        <v>4580</v>
      </c>
      <c r="C21" s="204">
        <v>4648</v>
      </c>
      <c r="D21" s="204">
        <v>-68</v>
      </c>
      <c r="E21" s="204">
        <v>-68</v>
      </c>
      <c r="F21" s="204">
        <v>377</v>
      </c>
      <c r="G21" s="204"/>
      <c r="H21" s="204"/>
      <c r="I21" s="209"/>
    </row>
    <row r="22" spans="1:9" ht="11.25" customHeight="1">
      <c r="A22" s="631" t="s">
        <v>368</v>
      </c>
      <c r="B22" s="206" t="s">
        <v>364</v>
      </c>
      <c r="C22" s="207" t="s">
        <v>365</v>
      </c>
      <c r="D22" s="207" t="s">
        <v>366</v>
      </c>
      <c r="E22" s="207" t="s">
        <v>367</v>
      </c>
      <c r="F22" s="207"/>
      <c r="G22" s="207"/>
      <c r="H22" s="207"/>
      <c r="I22" s="208"/>
    </row>
    <row r="23" spans="1:9" ht="11.25" customHeight="1">
      <c r="A23" s="630"/>
      <c r="B23" s="203">
        <v>2603</v>
      </c>
      <c r="C23" s="204">
        <v>2495</v>
      </c>
      <c r="D23" s="204">
        <v>63</v>
      </c>
      <c r="E23" s="204">
        <v>63</v>
      </c>
      <c r="F23" s="204">
        <v>358</v>
      </c>
      <c r="G23" s="204"/>
      <c r="H23" s="204"/>
      <c r="I23" s="209"/>
    </row>
    <row r="24" spans="1:9" ht="11.25" customHeight="1">
      <c r="A24" s="631" t="s">
        <v>369</v>
      </c>
      <c r="B24" s="206" t="s">
        <v>364</v>
      </c>
      <c r="C24" s="207" t="s">
        <v>365</v>
      </c>
      <c r="D24" s="207" t="s">
        <v>366</v>
      </c>
      <c r="E24" s="207" t="s">
        <v>367</v>
      </c>
      <c r="F24" s="207"/>
      <c r="G24" s="207"/>
      <c r="H24" s="207"/>
      <c r="I24" s="208"/>
    </row>
    <row r="25" spans="1:9" ht="11.25" customHeight="1">
      <c r="A25" s="630"/>
      <c r="B25" s="203">
        <v>269</v>
      </c>
      <c r="C25" s="204">
        <v>234</v>
      </c>
      <c r="D25" s="204">
        <v>35</v>
      </c>
      <c r="E25" s="204">
        <v>35</v>
      </c>
      <c r="F25" s="204">
        <v>0</v>
      </c>
      <c r="G25" s="204">
        <v>437</v>
      </c>
      <c r="H25" s="204">
        <v>3</v>
      </c>
      <c r="I25" s="209"/>
    </row>
    <row r="26" spans="1:9" ht="11.25" customHeight="1">
      <c r="A26" s="631" t="s">
        <v>370</v>
      </c>
      <c r="B26" s="206" t="s">
        <v>364</v>
      </c>
      <c r="C26" s="207" t="s">
        <v>365</v>
      </c>
      <c r="D26" s="207" t="s">
        <v>366</v>
      </c>
      <c r="E26" s="207" t="s">
        <v>367</v>
      </c>
      <c r="F26" s="207"/>
      <c r="G26" s="207"/>
      <c r="H26" s="207"/>
      <c r="I26" s="208"/>
    </row>
    <row r="27" spans="1:9" ht="11.25" customHeight="1">
      <c r="A27" s="630"/>
      <c r="B27" s="203">
        <v>643</v>
      </c>
      <c r="C27" s="204">
        <v>561</v>
      </c>
      <c r="D27" s="204">
        <v>82</v>
      </c>
      <c r="E27" s="204">
        <v>82</v>
      </c>
      <c r="F27" s="204">
        <v>343</v>
      </c>
      <c r="G27" s="204">
        <v>5066</v>
      </c>
      <c r="H27" s="204">
        <v>4656</v>
      </c>
      <c r="I27" s="209"/>
    </row>
    <row r="28" spans="1:9" ht="11.25" customHeight="1">
      <c r="A28" s="631" t="s">
        <v>536</v>
      </c>
      <c r="B28" s="206" t="s">
        <v>364</v>
      </c>
      <c r="C28" s="207" t="s">
        <v>365</v>
      </c>
      <c r="D28" s="207" t="s">
        <v>366</v>
      </c>
      <c r="E28" s="207" t="s">
        <v>367</v>
      </c>
      <c r="F28" s="207"/>
      <c r="G28" s="207"/>
      <c r="H28" s="207"/>
      <c r="I28" s="208"/>
    </row>
    <row r="29" spans="1:9" ht="11.25" customHeight="1">
      <c r="A29" s="630"/>
      <c r="B29" s="203">
        <v>306</v>
      </c>
      <c r="C29" s="204">
        <v>306</v>
      </c>
      <c r="D29" s="204">
        <v>0</v>
      </c>
      <c r="E29" s="204">
        <v>0</v>
      </c>
      <c r="F29" s="204">
        <v>256</v>
      </c>
      <c r="G29" s="204">
        <v>4830</v>
      </c>
      <c r="H29" s="204">
        <v>4231</v>
      </c>
      <c r="I29" s="209"/>
    </row>
    <row r="30" spans="1:9" ht="11.25" customHeight="1">
      <c r="A30" s="631" t="s">
        <v>371</v>
      </c>
      <c r="B30" s="206" t="s">
        <v>364</v>
      </c>
      <c r="C30" s="207" t="s">
        <v>365</v>
      </c>
      <c r="D30" s="207" t="s">
        <v>366</v>
      </c>
      <c r="E30" s="207" t="s">
        <v>367</v>
      </c>
      <c r="F30" s="207"/>
      <c r="G30" s="207"/>
      <c r="H30" s="207"/>
      <c r="I30" s="208"/>
    </row>
    <row r="31" spans="1:9" ht="11.25" customHeight="1">
      <c r="A31" s="630"/>
      <c r="B31" s="203">
        <v>33</v>
      </c>
      <c r="C31" s="204">
        <v>33</v>
      </c>
      <c r="D31" s="204">
        <v>0</v>
      </c>
      <c r="E31" s="204">
        <v>0</v>
      </c>
      <c r="F31" s="204">
        <v>31</v>
      </c>
      <c r="G31" s="204">
        <v>283</v>
      </c>
      <c r="H31" s="204">
        <v>266</v>
      </c>
      <c r="I31" s="209"/>
    </row>
    <row r="32" spans="1:9" ht="22.5" customHeight="1">
      <c r="A32" s="210" t="s">
        <v>372</v>
      </c>
      <c r="B32" s="211">
        <v>372</v>
      </c>
      <c r="C32" s="212">
        <v>343</v>
      </c>
      <c r="D32" s="212">
        <v>29</v>
      </c>
      <c r="E32" s="212">
        <v>341</v>
      </c>
      <c r="F32" s="212">
        <v>2</v>
      </c>
      <c r="G32" s="212">
        <v>2505</v>
      </c>
      <c r="H32" s="212">
        <v>0</v>
      </c>
      <c r="I32" s="213" t="s">
        <v>373</v>
      </c>
    </row>
    <row r="33" spans="1:9" ht="22.5" customHeight="1">
      <c r="A33" s="210" t="s">
        <v>374</v>
      </c>
      <c r="B33" s="211">
        <v>41</v>
      </c>
      <c r="C33" s="212">
        <v>27</v>
      </c>
      <c r="D33" s="212">
        <v>14</v>
      </c>
      <c r="E33" s="212">
        <v>22</v>
      </c>
      <c r="F33" s="212">
        <v>0</v>
      </c>
      <c r="G33" s="212">
        <v>133</v>
      </c>
      <c r="H33" s="212">
        <v>0</v>
      </c>
      <c r="I33" s="213" t="s">
        <v>373</v>
      </c>
    </row>
    <row r="34" spans="1:9" ht="11.25" customHeight="1">
      <c r="A34" s="631" t="s">
        <v>375</v>
      </c>
      <c r="B34" s="206" t="s">
        <v>364</v>
      </c>
      <c r="C34" s="207" t="s">
        <v>365</v>
      </c>
      <c r="D34" s="207" t="s">
        <v>366</v>
      </c>
      <c r="E34" s="207" t="s">
        <v>367</v>
      </c>
      <c r="F34" s="214"/>
      <c r="G34" s="214"/>
      <c r="H34" s="214"/>
      <c r="I34" s="208"/>
    </row>
    <row r="35" spans="1:9" ht="11.25" customHeight="1">
      <c r="A35" s="632"/>
      <c r="B35" s="215">
        <v>57</v>
      </c>
      <c r="C35" s="216">
        <v>13</v>
      </c>
      <c r="D35" s="216">
        <v>44</v>
      </c>
      <c r="E35" s="216">
        <v>0</v>
      </c>
      <c r="F35" s="216">
        <v>57</v>
      </c>
      <c r="G35" s="216"/>
      <c r="H35" s="216"/>
      <c r="I35" s="217"/>
    </row>
    <row r="36" spans="1:9" ht="13.5" customHeight="1">
      <c r="A36" s="34" t="s">
        <v>233</v>
      </c>
      <c r="B36" s="51"/>
      <c r="C36" s="52"/>
      <c r="D36" s="52"/>
      <c r="E36" s="55">
        <v>522</v>
      </c>
      <c r="F36" s="55">
        <v>1761</v>
      </c>
      <c r="G36" s="55">
        <v>13254</v>
      </c>
      <c r="H36" s="55">
        <v>9156</v>
      </c>
      <c r="I36" s="54"/>
    </row>
    <row r="37" ht="10.5">
      <c r="A37" s="16" t="s">
        <v>234</v>
      </c>
    </row>
    <row r="38" ht="10.5">
      <c r="A38" s="16" t="s">
        <v>235</v>
      </c>
    </row>
    <row r="39" ht="10.5">
      <c r="A39" s="16" t="s">
        <v>236</v>
      </c>
    </row>
    <row r="40" ht="10.5">
      <c r="A40" s="16" t="s">
        <v>237</v>
      </c>
    </row>
    <row r="41" ht="9.75" customHeight="1"/>
    <row r="42" ht="14.25">
      <c r="A42" s="28" t="s">
        <v>238</v>
      </c>
    </row>
    <row r="43" spans="9:10" ht="10.5">
      <c r="I43" s="17" t="s">
        <v>214</v>
      </c>
      <c r="J43" s="17"/>
    </row>
    <row r="44" spans="1:9" ht="13.5" customHeight="1">
      <c r="A44" s="595" t="s">
        <v>239</v>
      </c>
      <c r="B44" s="599" t="s">
        <v>678</v>
      </c>
      <c r="C44" s="591" t="s">
        <v>225</v>
      </c>
      <c r="D44" s="591" t="s">
        <v>226</v>
      </c>
      <c r="E44" s="602" t="s">
        <v>227</v>
      </c>
      <c r="F44" s="591" t="s">
        <v>222</v>
      </c>
      <c r="G44" s="591" t="s">
        <v>228</v>
      </c>
      <c r="H44" s="602" t="s">
        <v>240</v>
      </c>
      <c r="I44" s="597" t="s">
        <v>595</v>
      </c>
    </row>
    <row r="45" spans="1:9" ht="13.5" customHeight="1" thickBot="1">
      <c r="A45" s="596"/>
      <c r="B45" s="600"/>
      <c r="C45" s="590"/>
      <c r="D45" s="590"/>
      <c r="E45" s="603"/>
      <c r="F45" s="592"/>
      <c r="G45" s="592"/>
      <c r="H45" s="604"/>
      <c r="I45" s="598"/>
    </row>
    <row r="46" spans="1:9" ht="22.5" customHeight="1" thickTop="1">
      <c r="A46" s="218" t="s">
        <v>376</v>
      </c>
      <c r="B46" s="39">
        <v>4.1</v>
      </c>
      <c r="C46" s="40">
        <v>1</v>
      </c>
      <c r="D46" s="40">
        <v>3.1</v>
      </c>
      <c r="E46" s="40">
        <v>3.1</v>
      </c>
      <c r="F46" s="40">
        <v>0</v>
      </c>
      <c r="G46" s="40">
        <v>0</v>
      </c>
      <c r="H46" s="40">
        <v>0</v>
      </c>
      <c r="I46" s="123" t="s">
        <v>377</v>
      </c>
    </row>
    <row r="47" spans="1:9" ht="22.5" customHeight="1">
      <c r="A47" s="219" t="s">
        <v>378</v>
      </c>
      <c r="B47" s="183">
        <v>215.3</v>
      </c>
      <c r="C47" s="184">
        <v>209</v>
      </c>
      <c r="D47" s="184">
        <v>6.3</v>
      </c>
      <c r="E47" s="184">
        <v>6.3</v>
      </c>
      <c r="F47" s="184">
        <v>0</v>
      </c>
      <c r="G47" s="184">
        <v>94.7</v>
      </c>
      <c r="H47" s="184">
        <v>16</v>
      </c>
      <c r="I47" s="220" t="s">
        <v>596</v>
      </c>
    </row>
    <row r="48" spans="1:9" ht="22.5" customHeight="1">
      <c r="A48" s="210" t="s">
        <v>379</v>
      </c>
      <c r="B48" s="44">
        <v>159.4</v>
      </c>
      <c r="C48" s="45">
        <v>159</v>
      </c>
      <c r="D48" s="45">
        <v>0.4</v>
      </c>
      <c r="E48" s="45">
        <v>0.4</v>
      </c>
      <c r="F48" s="45">
        <v>0</v>
      </c>
      <c r="G48" s="45">
        <v>33.7</v>
      </c>
      <c r="H48" s="45">
        <v>10</v>
      </c>
      <c r="I48" s="221" t="s">
        <v>596</v>
      </c>
    </row>
    <row r="49" spans="1:9" ht="22.5" customHeight="1">
      <c r="A49" s="210" t="s">
        <v>380</v>
      </c>
      <c r="B49" s="44">
        <v>286.6</v>
      </c>
      <c r="C49" s="45">
        <v>194.3</v>
      </c>
      <c r="D49" s="45">
        <v>93.3</v>
      </c>
      <c r="E49" s="45">
        <v>48.4</v>
      </c>
      <c r="F49" s="45">
        <v>0</v>
      </c>
      <c r="G49" s="45">
        <v>612</v>
      </c>
      <c r="H49" s="45">
        <v>227</v>
      </c>
      <c r="I49" s="221" t="s">
        <v>596</v>
      </c>
    </row>
    <row r="50" spans="1:9" ht="22.5" customHeight="1">
      <c r="A50" s="210" t="s">
        <v>381</v>
      </c>
      <c r="B50" s="44">
        <v>468.4</v>
      </c>
      <c r="C50" s="45">
        <v>428.5</v>
      </c>
      <c r="D50" s="45">
        <v>38.9</v>
      </c>
      <c r="E50" s="45">
        <v>38.9</v>
      </c>
      <c r="F50" s="45">
        <v>0</v>
      </c>
      <c r="G50" s="45">
        <v>864.5</v>
      </c>
      <c r="H50" s="45">
        <v>276</v>
      </c>
      <c r="I50" s="221" t="s">
        <v>596</v>
      </c>
    </row>
    <row r="51" spans="1:9" ht="22.5" customHeight="1">
      <c r="A51" s="210" t="s">
        <v>382</v>
      </c>
      <c r="B51" s="44">
        <v>24.3</v>
      </c>
      <c r="C51" s="45">
        <v>21.3</v>
      </c>
      <c r="D51" s="45">
        <v>3.1</v>
      </c>
      <c r="E51" s="45">
        <v>3.1</v>
      </c>
      <c r="F51" s="45">
        <v>0</v>
      </c>
      <c r="G51" s="45">
        <v>0</v>
      </c>
      <c r="H51" s="45">
        <v>0</v>
      </c>
      <c r="I51" s="221" t="s">
        <v>596</v>
      </c>
    </row>
    <row r="52" spans="1:9" ht="22.5" customHeight="1">
      <c r="A52" s="210" t="s">
        <v>383</v>
      </c>
      <c r="B52" s="44">
        <v>118.9</v>
      </c>
      <c r="C52" s="45">
        <v>112.5</v>
      </c>
      <c r="D52" s="45">
        <v>6.4</v>
      </c>
      <c r="E52" s="45">
        <v>6.4</v>
      </c>
      <c r="F52" s="45">
        <v>0</v>
      </c>
      <c r="G52" s="45">
        <v>0</v>
      </c>
      <c r="H52" s="45">
        <v>0</v>
      </c>
      <c r="I52" s="47" t="s">
        <v>384</v>
      </c>
    </row>
    <row r="53" spans="1:9" ht="22.5" customHeight="1">
      <c r="A53" s="210" t="s">
        <v>385</v>
      </c>
      <c r="B53" s="44">
        <v>125</v>
      </c>
      <c r="C53" s="45">
        <v>115.6</v>
      </c>
      <c r="D53" s="45">
        <v>9.4</v>
      </c>
      <c r="E53" s="45">
        <v>9.4</v>
      </c>
      <c r="F53" s="45">
        <v>0</v>
      </c>
      <c r="G53" s="45">
        <v>0</v>
      </c>
      <c r="H53" s="45">
        <v>0</v>
      </c>
      <c r="I53" s="47" t="s">
        <v>384</v>
      </c>
    </row>
    <row r="54" spans="1:9" ht="22.5" customHeight="1">
      <c r="A54" s="210" t="s">
        <v>386</v>
      </c>
      <c r="B54" s="44">
        <v>6098.4</v>
      </c>
      <c r="C54" s="45">
        <v>5185.3</v>
      </c>
      <c r="D54" s="45">
        <v>913.1</v>
      </c>
      <c r="E54" s="45">
        <v>913.1</v>
      </c>
      <c r="F54" s="45">
        <v>0</v>
      </c>
      <c r="G54" s="45">
        <v>0</v>
      </c>
      <c r="H54" s="45">
        <v>0</v>
      </c>
      <c r="I54" s="47" t="s">
        <v>384</v>
      </c>
    </row>
    <row r="55" spans="1:9" ht="22.5" customHeight="1">
      <c r="A55" s="210" t="s">
        <v>387</v>
      </c>
      <c r="B55" s="44">
        <v>681.9</v>
      </c>
      <c r="C55" s="45">
        <v>679.7</v>
      </c>
      <c r="D55" s="45">
        <v>2.3</v>
      </c>
      <c r="E55" s="45">
        <v>2.3</v>
      </c>
      <c r="F55" s="45">
        <v>0</v>
      </c>
      <c r="G55" s="45">
        <v>0</v>
      </c>
      <c r="H55" s="45">
        <v>0</v>
      </c>
      <c r="I55" s="47" t="s">
        <v>384</v>
      </c>
    </row>
    <row r="56" spans="1:9" ht="22.5" customHeight="1">
      <c r="A56" s="222" t="s">
        <v>380</v>
      </c>
      <c r="B56" s="223">
        <v>720.6</v>
      </c>
      <c r="C56" s="122">
        <v>690.4</v>
      </c>
      <c r="D56" s="122">
        <v>72.4</v>
      </c>
      <c r="E56" s="122">
        <v>72.4</v>
      </c>
      <c r="F56" s="122">
        <v>85.3</v>
      </c>
      <c r="G56" s="122">
        <v>759</v>
      </c>
      <c r="H56" s="122">
        <v>438</v>
      </c>
      <c r="I56" s="224" t="s">
        <v>388</v>
      </c>
    </row>
    <row r="57" spans="1:9" ht="13.5" customHeight="1">
      <c r="A57" s="34" t="s">
        <v>255</v>
      </c>
      <c r="B57" s="51"/>
      <c r="C57" s="52"/>
      <c r="D57" s="52"/>
      <c r="E57" s="53"/>
      <c r="F57" s="53"/>
      <c r="G57" s="53"/>
      <c r="H57" s="53"/>
      <c r="I57" s="128"/>
    </row>
    <row r="58" ht="9.75" customHeight="1">
      <c r="A58" s="56"/>
    </row>
    <row r="59" ht="14.25">
      <c r="A59" s="28" t="s">
        <v>256</v>
      </c>
    </row>
    <row r="60" ht="10.5">
      <c r="J60" s="17" t="s">
        <v>214</v>
      </c>
    </row>
    <row r="61" spans="1:10" ht="13.5" customHeight="1">
      <c r="A61" s="605" t="s">
        <v>257</v>
      </c>
      <c r="B61" s="599" t="s">
        <v>601</v>
      </c>
      <c r="C61" s="591" t="s">
        <v>258</v>
      </c>
      <c r="D61" s="591" t="s">
        <v>259</v>
      </c>
      <c r="E61" s="591" t="s">
        <v>260</v>
      </c>
      <c r="F61" s="591" t="s">
        <v>602</v>
      </c>
      <c r="G61" s="602" t="s">
        <v>261</v>
      </c>
      <c r="H61" s="602" t="s">
        <v>262</v>
      </c>
      <c r="I61" s="602" t="s">
        <v>263</v>
      </c>
      <c r="J61" s="597" t="s">
        <v>595</v>
      </c>
    </row>
    <row r="62" spans="1:10" ht="13.5" customHeight="1" thickBot="1">
      <c r="A62" s="606"/>
      <c r="B62" s="600"/>
      <c r="C62" s="590"/>
      <c r="D62" s="590"/>
      <c r="E62" s="590"/>
      <c r="F62" s="590"/>
      <c r="G62" s="603"/>
      <c r="H62" s="603"/>
      <c r="I62" s="604"/>
      <c r="J62" s="598"/>
    </row>
    <row r="63" spans="1:10" ht="13.5" customHeight="1" thickTop="1">
      <c r="A63" s="218" t="s">
        <v>389</v>
      </c>
      <c r="B63" s="39">
        <v>1</v>
      </c>
      <c r="C63" s="40">
        <v>78</v>
      </c>
      <c r="D63" s="40">
        <v>10</v>
      </c>
      <c r="E63" s="40"/>
      <c r="F63" s="40"/>
      <c r="G63" s="40">
        <v>239</v>
      </c>
      <c r="H63" s="40"/>
      <c r="I63" s="40"/>
      <c r="J63" s="42"/>
    </row>
    <row r="64" spans="1:10" ht="13.5" customHeight="1">
      <c r="A64" s="210" t="s">
        <v>390</v>
      </c>
      <c r="B64" s="44">
        <v>-4</v>
      </c>
      <c r="C64" s="45">
        <v>58</v>
      </c>
      <c r="D64" s="45">
        <v>25</v>
      </c>
      <c r="E64" s="45">
        <v>7</v>
      </c>
      <c r="F64" s="45"/>
      <c r="G64" s="45"/>
      <c r="H64" s="45"/>
      <c r="I64" s="45"/>
      <c r="J64" s="47"/>
    </row>
    <row r="65" spans="1:10" ht="13.5" customHeight="1">
      <c r="A65" s="210" t="s">
        <v>391</v>
      </c>
      <c r="B65" s="44">
        <v>-1</v>
      </c>
      <c r="C65" s="45">
        <v>460</v>
      </c>
      <c r="D65" s="45">
        <v>8</v>
      </c>
      <c r="E65" s="45"/>
      <c r="F65" s="45"/>
      <c r="G65" s="45"/>
      <c r="H65" s="45"/>
      <c r="I65" s="45"/>
      <c r="J65" s="47"/>
    </row>
    <row r="66" spans="1:10" ht="13.5" customHeight="1">
      <c r="A66" s="222" t="s">
        <v>392</v>
      </c>
      <c r="B66" s="48">
        <v>4</v>
      </c>
      <c r="C66" s="49">
        <v>47</v>
      </c>
      <c r="D66" s="49">
        <v>20</v>
      </c>
      <c r="E66" s="49"/>
      <c r="F66" s="49"/>
      <c r="G66" s="49"/>
      <c r="H66" s="49"/>
      <c r="I66" s="49"/>
      <c r="J66" s="50"/>
    </row>
    <row r="67" spans="1:10" ht="13.5" customHeight="1">
      <c r="A67" s="57" t="s">
        <v>265</v>
      </c>
      <c r="B67" s="58"/>
      <c r="C67" s="59"/>
      <c r="D67" s="53"/>
      <c r="E67" s="53"/>
      <c r="F67" s="53"/>
      <c r="G67" s="53"/>
      <c r="H67" s="53"/>
      <c r="I67" s="53"/>
      <c r="J67" s="54"/>
    </row>
    <row r="68" ht="10.5">
      <c r="A68" s="16" t="s">
        <v>267</v>
      </c>
    </row>
    <row r="69" ht="9.75" customHeight="1"/>
    <row r="70" ht="14.25">
      <c r="A70" s="28" t="s">
        <v>268</v>
      </c>
    </row>
    <row r="71" ht="10.5">
      <c r="D71" s="17" t="s">
        <v>214</v>
      </c>
    </row>
    <row r="72" spans="1:4" ht="21.75" thickBot="1">
      <c r="A72" s="60" t="s">
        <v>269</v>
      </c>
      <c r="B72" s="61" t="s">
        <v>270</v>
      </c>
      <c r="C72" s="62" t="s">
        <v>271</v>
      </c>
      <c r="D72" s="63" t="s">
        <v>272</v>
      </c>
    </row>
    <row r="73" spans="1:4" ht="13.5" customHeight="1" thickTop="1">
      <c r="A73" s="64" t="s">
        <v>273</v>
      </c>
      <c r="B73" s="65"/>
      <c r="C73" s="40">
        <v>1600</v>
      </c>
      <c r="D73" s="66"/>
    </row>
    <row r="74" spans="1:4" ht="13.5" customHeight="1">
      <c r="A74" s="67" t="s">
        <v>274</v>
      </c>
      <c r="B74" s="68"/>
      <c r="C74" s="45">
        <v>946</v>
      </c>
      <c r="D74" s="69"/>
    </row>
    <row r="75" spans="1:4" ht="13.5" customHeight="1">
      <c r="A75" s="70" t="s">
        <v>275</v>
      </c>
      <c r="B75" s="71"/>
      <c r="C75" s="49">
        <v>3707</v>
      </c>
      <c r="D75" s="72"/>
    </row>
    <row r="76" spans="1:4" ht="13.5" customHeight="1">
      <c r="A76" s="73" t="s">
        <v>276</v>
      </c>
      <c r="B76" s="58"/>
      <c r="C76" s="53">
        <v>6253</v>
      </c>
      <c r="D76" s="74"/>
    </row>
    <row r="77" spans="1:4" ht="10.5">
      <c r="A77" s="16" t="s">
        <v>277</v>
      </c>
      <c r="B77" s="75"/>
      <c r="C77" s="75"/>
      <c r="D77" s="75"/>
    </row>
    <row r="78" spans="1:4" ht="9.75" customHeight="1">
      <c r="A78" s="76"/>
      <c r="B78" s="75"/>
      <c r="C78" s="75"/>
      <c r="D78" s="75"/>
    </row>
    <row r="79" ht="14.25">
      <c r="A79" s="28" t="s">
        <v>278</v>
      </c>
    </row>
    <row r="80" ht="10.5" customHeight="1">
      <c r="A80" s="28"/>
    </row>
    <row r="81" spans="1:11" ht="21.75" thickBot="1">
      <c r="A81" s="60" t="s">
        <v>279</v>
      </c>
      <c r="B81" s="61" t="s">
        <v>270</v>
      </c>
      <c r="C81" s="62" t="s">
        <v>271</v>
      </c>
      <c r="D81" s="62" t="s">
        <v>272</v>
      </c>
      <c r="E81" s="77" t="s">
        <v>280</v>
      </c>
      <c r="F81" s="63" t="s">
        <v>281</v>
      </c>
      <c r="G81" s="593" t="s">
        <v>282</v>
      </c>
      <c r="H81" s="594"/>
      <c r="I81" s="61" t="s">
        <v>270</v>
      </c>
      <c r="J81" s="62" t="s">
        <v>271</v>
      </c>
      <c r="K81" s="63" t="s">
        <v>272</v>
      </c>
    </row>
    <row r="82" spans="1:11" ht="13.5" customHeight="1" thickTop="1">
      <c r="A82" s="64" t="s">
        <v>283</v>
      </c>
      <c r="B82" s="78" t="s">
        <v>648</v>
      </c>
      <c r="C82" s="79">
        <v>3.67</v>
      </c>
      <c r="D82" s="79" t="s">
        <v>648</v>
      </c>
      <c r="E82" s="225" t="s">
        <v>393</v>
      </c>
      <c r="F82" s="226" t="s">
        <v>394</v>
      </c>
      <c r="G82" s="623" t="s">
        <v>395</v>
      </c>
      <c r="H82" s="624"/>
      <c r="I82" s="82"/>
      <c r="J82" s="83">
        <v>92.5</v>
      </c>
      <c r="K82" s="84"/>
    </row>
    <row r="83" spans="1:11" ht="13.5" customHeight="1">
      <c r="A83" s="67" t="s">
        <v>285</v>
      </c>
      <c r="B83" s="85"/>
      <c r="C83" s="86">
        <v>8.62</v>
      </c>
      <c r="D83" s="87"/>
      <c r="E83" s="227" t="s">
        <v>396</v>
      </c>
      <c r="F83" s="228" t="s">
        <v>397</v>
      </c>
      <c r="G83" s="621" t="s">
        <v>398</v>
      </c>
      <c r="H83" s="622"/>
      <c r="I83" s="85"/>
      <c r="J83" s="90">
        <v>54.5</v>
      </c>
      <c r="K83" s="91"/>
    </row>
    <row r="84" spans="1:11" ht="13.5" customHeight="1">
      <c r="A84" s="67" t="s">
        <v>604</v>
      </c>
      <c r="B84" s="229">
        <v>0.175</v>
      </c>
      <c r="C84" s="230">
        <v>0.179</v>
      </c>
      <c r="D84" s="230">
        <v>0.004</v>
      </c>
      <c r="E84" s="231">
        <v>0.25</v>
      </c>
      <c r="F84" s="232">
        <v>0.35</v>
      </c>
      <c r="G84" s="621" t="s">
        <v>399</v>
      </c>
      <c r="H84" s="622"/>
      <c r="I84" s="85"/>
      <c r="J84" s="90">
        <v>26.5</v>
      </c>
      <c r="K84" s="91"/>
    </row>
    <row r="85" spans="1:11" ht="13.5" customHeight="1">
      <c r="A85" s="67" t="s">
        <v>287</v>
      </c>
      <c r="B85" s="95"/>
      <c r="C85" s="230">
        <v>1.207</v>
      </c>
      <c r="D85" s="96"/>
      <c r="E85" s="231">
        <v>3.5</v>
      </c>
      <c r="F85" s="97"/>
      <c r="G85" s="621" t="s">
        <v>400</v>
      </c>
      <c r="H85" s="622"/>
      <c r="I85" s="85"/>
      <c r="J85" s="90">
        <v>114.1</v>
      </c>
      <c r="K85" s="91"/>
    </row>
    <row r="86" spans="1:11" ht="13.5" customHeight="1">
      <c r="A86" s="67" t="s">
        <v>603</v>
      </c>
      <c r="B86" s="98">
        <v>0.35</v>
      </c>
      <c r="C86" s="86">
        <v>0.37</v>
      </c>
      <c r="D86" s="86">
        <v>0.02</v>
      </c>
      <c r="E86" s="99"/>
      <c r="F86" s="100"/>
      <c r="G86" s="621" t="s">
        <v>401</v>
      </c>
      <c r="H86" s="622"/>
      <c r="I86" s="85"/>
      <c r="J86" s="90" t="s">
        <v>622</v>
      </c>
      <c r="K86" s="91"/>
    </row>
    <row r="87" spans="1:11" ht="13.5" customHeight="1">
      <c r="A87" s="67" t="s">
        <v>402</v>
      </c>
      <c r="B87" s="233">
        <v>90.4</v>
      </c>
      <c r="C87" s="234">
        <v>93.5</v>
      </c>
      <c r="D87" s="234">
        <v>3.1</v>
      </c>
      <c r="E87" s="99"/>
      <c r="F87" s="100"/>
      <c r="G87" s="621" t="s">
        <v>403</v>
      </c>
      <c r="H87" s="622"/>
      <c r="I87" s="85"/>
      <c r="J87" s="90" t="s">
        <v>622</v>
      </c>
      <c r="K87" s="91"/>
    </row>
    <row r="88" spans="1:11" ht="13.5" customHeight="1">
      <c r="A88" s="235"/>
      <c r="B88" s="236"/>
      <c r="C88" s="237"/>
      <c r="D88" s="237"/>
      <c r="E88" s="104"/>
      <c r="F88" s="105"/>
      <c r="G88" s="627" t="s">
        <v>404</v>
      </c>
      <c r="H88" s="628"/>
      <c r="I88" s="106"/>
      <c r="J88" s="103" t="s">
        <v>622</v>
      </c>
      <c r="K88" s="107"/>
    </row>
    <row r="89" ht="10.5">
      <c r="A89" s="16" t="s">
        <v>288</v>
      </c>
    </row>
    <row r="90" ht="10.5">
      <c r="A90" s="16" t="s">
        <v>289</v>
      </c>
    </row>
  </sheetData>
  <mergeCells count="52">
    <mergeCell ref="G83:H83"/>
    <mergeCell ref="G82:H82"/>
    <mergeCell ref="A18:A19"/>
    <mergeCell ref="A30:A31"/>
    <mergeCell ref="A20:A21"/>
    <mergeCell ref="A22:A23"/>
    <mergeCell ref="A24:A25"/>
    <mergeCell ref="A26:A27"/>
    <mergeCell ref="A28:A29"/>
    <mergeCell ref="A34:A35"/>
    <mergeCell ref="G88:H88"/>
    <mergeCell ref="G87:H87"/>
    <mergeCell ref="G85:H85"/>
    <mergeCell ref="G84:H84"/>
    <mergeCell ref="G86:H86"/>
    <mergeCell ref="G8:G9"/>
    <mergeCell ref="F8:F9"/>
    <mergeCell ref="G81:H81"/>
    <mergeCell ref="F44:F45"/>
    <mergeCell ref="A8:A9"/>
    <mergeCell ref="H8:H9"/>
    <mergeCell ref="A16:A17"/>
    <mergeCell ref="B16:B17"/>
    <mergeCell ref="C16:C17"/>
    <mergeCell ref="D8:D9"/>
    <mergeCell ref="C8:C9"/>
    <mergeCell ref="E8:E9"/>
    <mergeCell ref="B8:B9"/>
    <mergeCell ref="G16:G17"/>
    <mergeCell ref="D44:D45"/>
    <mergeCell ref="E44:E45"/>
    <mergeCell ref="I16:I17"/>
    <mergeCell ref="D16:D17"/>
    <mergeCell ref="E16:E17"/>
    <mergeCell ref="F16:F17"/>
    <mergeCell ref="H44:H45"/>
    <mergeCell ref="I44:I45"/>
    <mergeCell ref="G44:G45"/>
    <mergeCell ref="H16:H17"/>
    <mergeCell ref="D61:D62"/>
    <mergeCell ref="E61:E62"/>
    <mergeCell ref="H61:H62"/>
    <mergeCell ref="J61:J62"/>
    <mergeCell ref="F61:F62"/>
    <mergeCell ref="G61:G62"/>
    <mergeCell ref="I61:I62"/>
    <mergeCell ref="A44:A45"/>
    <mergeCell ref="B44:B45"/>
    <mergeCell ref="C44:C45"/>
    <mergeCell ref="A61:A62"/>
    <mergeCell ref="B61:B62"/>
    <mergeCell ref="C61:C62"/>
  </mergeCells>
  <printOptions/>
  <pageMargins left="0.4330708661417323" right="0.3937007874015748" top="0.71" bottom="0.3" header="0.45" footer="0.2"/>
  <pageSetup horizontalDpi="300" verticalDpi="300" orientation="portrait" paperSize="9" scale="90" r:id="rId1"/>
  <rowBreaks count="1" manualBreakCount="1">
    <brk id="58" max="10" man="1"/>
  </rowBreaks>
  <colBreaks count="1" manualBreakCount="1">
    <brk id="11" max="72" man="1"/>
  </colBreaks>
</worksheet>
</file>

<file path=xl/worksheets/sheet11.xml><?xml version="1.0" encoding="utf-8"?>
<worksheet xmlns="http://schemas.openxmlformats.org/spreadsheetml/2006/main" xmlns:r="http://schemas.openxmlformats.org/officeDocument/2006/relationships">
  <dimension ref="A1:M82"/>
  <sheetViews>
    <sheetView view="pageBreakPreview" zoomScaleSheetLayoutView="100" workbookViewId="0" topLeftCell="A1">
      <selection activeCell="B26" sqref="B26"/>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405</v>
      </c>
      <c r="B4" s="19"/>
      <c r="G4" s="20" t="s">
        <v>216</v>
      </c>
      <c r="H4" s="21" t="s">
        <v>217</v>
      </c>
      <c r="I4" s="22" t="s">
        <v>218</v>
      </c>
      <c r="J4" s="23" t="s">
        <v>219</v>
      </c>
    </row>
    <row r="5" spans="7:10" ht="13.5" customHeight="1" thickTop="1">
      <c r="G5" s="24">
        <v>3100</v>
      </c>
      <c r="H5" s="25">
        <v>5615</v>
      </c>
      <c r="I5" s="26">
        <v>448</v>
      </c>
      <c r="J5" s="27">
        <f>SUM(G5:I5)</f>
        <v>9163</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15566</v>
      </c>
      <c r="C10" s="31">
        <v>14895</v>
      </c>
      <c r="D10" s="31">
        <v>671</v>
      </c>
      <c r="E10" s="31">
        <v>616</v>
      </c>
      <c r="F10" s="31">
        <v>416</v>
      </c>
      <c r="G10" s="31">
        <v>16934</v>
      </c>
      <c r="H10" s="33" t="s">
        <v>406</v>
      </c>
    </row>
    <row r="11" spans="1:8" ht="13.5" customHeight="1">
      <c r="A11" s="43" t="s">
        <v>633</v>
      </c>
      <c r="B11" s="108">
        <v>97</v>
      </c>
      <c r="C11" s="109">
        <v>96</v>
      </c>
      <c r="D11" s="109">
        <v>1</v>
      </c>
      <c r="E11" s="109">
        <v>1</v>
      </c>
      <c r="F11" s="109">
        <v>14</v>
      </c>
      <c r="G11" s="109">
        <v>117</v>
      </c>
      <c r="H11" s="110"/>
    </row>
    <row r="12" spans="1:8" ht="13.5" customHeight="1">
      <c r="A12" s="34" t="s">
        <v>292</v>
      </c>
      <c r="B12" s="35">
        <v>15631</v>
      </c>
      <c r="C12" s="36">
        <v>14959</v>
      </c>
      <c r="D12" s="36">
        <f>SUM(D10:D11)</f>
        <v>672</v>
      </c>
      <c r="E12" s="36">
        <v>618</v>
      </c>
      <c r="F12" s="36"/>
      <c r="G12" s="36">
        <f>SUM(G10:G11)</f>
        <v>17051</v>
      </c>
      <c r="H12" s="38"/>
    </row>
    <row r="13" ht="9.75" customHeight="1"/>
    <row r="14" ht="14.25">
      <c r="A14" s="28" t="s">
        <v>224</v>
      </c>
    </row>
    <row r="15" spans="9:12" ht="10.5">
      <c r="I15" s="17" t="s">
        <v>214</v>
      </c>
      <c r="K15" s="17"/>
      <c r="L15" s="17"/>
    </row>
    <row r="16" spans="1:9" ht="13.5" customHeight="1">
      <c r="A16" s="595" t="s">
        <v>221</v>
      </c>
      <c r="B16" s="599" t="s">
        <v>678</v>
      </c>
      <c r="C16" s="591" t="s">
        <v>225</v>
      </c>
      <c r="D16" s="591" t="s">
        <v>226</v>
      </c>
      <c r="E16" s="602" t="s">
        <v>227</v>
      </c>
      <c r="F16" s="591" t="s">
        <v>222</v>
      </c>
      <c r="G16" s="591" t="s">
        <v>228</v>
      </c>
      <c r="H16" s="602" t="s">
        <v>229</v>
      </c>
      <c r="I16" s="597" t="s">
        <v>595</v>
      </c>
    </row>
    <row r="17" spans="1:9" ht="13.5" customHeight="1" thickBot="1">
      <c r="A17" s="596"/>
      <c r="B17" s="600"/>
      <c r="C17" s="590"/>
      <c r="D17" s="590"/>
      <c r="E17" s="603"/>
      <c r="F17" s="592"/>
      <c r="G17" s="592"/>
      <c r="H17" s="604"/>
      <c r="I17" s="598"/>
    </row>
    <row r="18" spans="1:9" ht="13.5" customHeight="1" thickTop="1">
      <c r="A18" s="186" t="s">
        <v>621</v>
      </c>
      <c r="B18" s="238">
        <v>198</v>
      </c>
      <c r="C18" s="117">
        <v>155</v>
      </c>
      <c r="D18" s="117">
        <v>43</v>
      </c>
      <c r="E18" s="117">
        <v>313</v>
      </c>
      <c r="F18" s="40">
        <v>0</v>
      </c>
      <c r="G18" s="40">
        <v>400</v>
      </c>
      <c r="H18" s="40">
        <v>0</v>
      </c>
      <c r="I18" s="42" t="s">
        <v>303</v>
      </c>
    </row>
    <row r="19" spans="1:9" ht="13.5" customHeight="1">
      <c r="A19" s="187" t="s">
        <v>209</v>
      </c>
      <c r="B19" s="239">
        <v>13</v>
      </c>
      <c r="C19" s="121">
        <v>13</v>
      </c>
      <c r="D19" s="121">
        <v>0</v>
      </c>
      <c r="E19" s="121">
        <v>15</v>
      </c>
      <c r="F19" s="45">
        <v>0</v>
      </c>
      <c r="G19" s="45">
        <v>255</v>
      </c>
      <c r="H19" s="45">
        <v>0</v>
      </c>
      <c r="I19" s="47" t="s">
        <v>303</v>
      </c>
    </row>
    <row r="20" spans="1:9" ht="13.5" customHeight="1">
      <c r="A20" s="187" t="s">
        <v>680</v>
      </c>
      <c r="B20" s="44">
        <v>555</v>
      </c>
      <c r="C20" s="45">
        <v>555</v>
      </c>
      <c r="D20" s="45">
        <v>0</v>
      </c>
      <c r="E20" s="45">
        <v>0</v>
      </c>
      <c r="F20" s="45">
        <v>169</v>
      </c>
      <c r="G20" s="45">
        <v>2318</v>
      </c>
      <c r="H20" s="45">
        <v>1460</v>
      </c>
      <c r="I20" s="47"/>
    </row>
    <row r="21" spans="1:9" ht="13.5" customHeight="1">
      <c r="A21" s="240" t="s">
        <v>407</v>
      </c>
      <c r="B21" s="125">
        <v>520</v>
      </c>
      <c r="C21" s="126">
        <v>519</v>
      </c>
      <c r="D21" s="126">
        <v>1</v>
      </c>
      <c r="E21" s="126">
        <v>1</v>
      </c>
      <c r="F21" s="126">
        <v>196</v>
      </c>
      <c r="G21" s="126">
        <v>2918</v>
      </c>
      <c r="H21" s="126">
        <v>1803</v>
      </c>
      <c r="I21" s="127"/>
    </row>
    <row r="22" spans="1:9" ht="13.5" customHeight="1">
      <c r="A22" s="240" t="s">
        <v>408</v>
      </c>
      <c r="B22" s="125">
        <v>229</v>
      </c>
      <c r="C22" s="126">
        <v>229</v>
      </c>
      <c r="D22" s="126">
        <v>0</v>
      </c>
      <c r="E22" s="126">
        <v>0</v>
      </c>
      <c r="F22" s="126">
        <v>109</v>
      </c>
      <c r="G22" s="126">
        <v>1646</v>
      </c>
      <c r="H22" s="126">
        <v>1295</v>
      </c>
      <c r="I22" s="127"/>
    </row>
    <row r="23" spans="1:9" ht="13.5" customHeight="1">
      <c r="A23" s="240" t="s">
        <v>656</v>
      </c>
      <c r="B23" s="125">
        <v>27</v>
      </c>
      <c r="C23" s="126">
        <v>27</v>
      </c>
      <c r="D23" s="126">
        <v>0</v>
      </c>
      <c r="E23" s="126">
        <v>0</v>
      </c>
      <c r="F23" s="126">
        <v>1</v>
      </c>
      <c r="G23" s="126">
        <v>14</v>
      </c>
      <c r="H23" s="126">
        <v>0</v>
      </c>
      <c r="I23" s="127"/>
    </row>
    <row r="24" spans="1:9" ht="13.5" customHeight="1">
      <c r="A24" s="240" t="s">
        <v>637</v>
      </c>
      <c r="B24" s="125">
        <v>4236</v>
      </c>
      <c r="C24" s="126">
        <v>4203</v>
      </c>
      <c r="D24" s="126">
        <v>33</v>
      </c>
      <c r="E24" s="126">
        <v>33</v>
      </c>
      <c r="F24" s="126">
        <v>346</v>
      </c>
      <c r="G24" s="126">
        <v>0</v>
      </c>
      <c r="H24" s="126">
        <v>0</v>
      </c>
      <c r="I24" s="127" t="s">
        <v>409</v>
      </c>
    </row>
    <row r="25" spans="1:9" ht="13.5" customHeight="1">
      <c r="A25" s="240" t="s">
        <v>485</v>
      </c>
      <c r="B25" s="125">
        <v>2664</v>
      </c>
      <c r="C25" s="126">
        <v>2596</v>
      </c>
      <c r="D25" s="126">
        <v>68</v>
      </c>
      <c r="E25" s="126">
        <v>68</v>
      </c>
      <c r="F25" s="126">
        <v>377</v>
      </c>
      <c r="G25" s="126">
        <v>0</v>
      </c>
      <c r="H25" s="126">
        <v>0</v>
      </c>
      <c r="I25" s="127"/>
    </row>
    <row r="26" spans="1:9" ht="13.5" customHeight="1">
      <c r="A26" s="240" t="s">
        <v>410</v>
      </c>
      <c r="B26" s="125">
        <v>12</v>
      </c>
      <c r="C26" s="126">
        <v>12</v>
      </c>
      <c r="D26" s="126">
        <v>0</v>
      </c>
      <c r="E26" s="126">
        <v>0</v>
      </c>
      <c r="F26" s="126">
        <v>0</v>
      </c>
      <c r="G26" s="126">
        <v>0</v>
      </c>
      <c r="H26" s="126">
        <v>0</v>
      </c>
      <c r="I26" s="127"/>
    </row>
    <row r="27" spans="1:9" ht="13.5" customHeight="1">
      <c r="A27" s="188" t="s">
        <v>684</v>
      </c>
      <c r="B27" s="48">
        <v>5348</v>
      </c>
      <c r="C27" s="49">
        <v>5348</v>
      </c>
      <c r="D27" s="49">
        <v>0</v>
      </c>
      <c r="E27" s="49">
        <v>0</v>
      </c>
      <c r="F27" s="49">
        <v>546</v>
      </c>
      <c r="G27" s="49">
        <v>0</v>
      </c>
      <c r="H27" s="49">
        <v>0</v>
      </c>
      <c r="I27" s="50"/>
    </row>
    <row r="28" spans="1:9" ht="13.5" customHeight="1">
      <c r="A28" s="34" t="s">
        <v>233</v>
      </c>
      <c r="B28" s="51"/>
      <c r="C28" s="52"/>
      <c r="D28" s="52"/>
      <c r="E28" s="53">
        <f>SUM(E18:E27)</f>
        <v>430</v>
      </c>
      <c r="F28" s="53"/>
      <c r="G28" s="53">
        <f>SUM(G18:G27)</f>
        <v>7551</v>
      </c>
      <c r="H28" s="53">
        <f>SUM(H18:H27)</f>
        <v>4558</v>
      </c>
      <c r="I28" s="54"/>
    </row>
    <row r="29" ht="10.5">
      <c r="A29" s="16" t="s">
        <v>234</v>
      </c>
    </row>
    <row r="30" ht="10.5">
      <c r="A30" s="16" t="s">
        <v>235</v>
      </c>
    </row>
    <row r="31" ht="10.5">
      <c r="A31" s="16" t="s">
        <v>236</v>
      </c>
    </row>
    <row r="32" ht="10.5">
      <c r="A32" s="16" t="s">
        <v>237</v>
      </c>
    </row>
    <row r="33" ht="9.75" customHeight="1"/>
    <row r="34" ht="14.25">
      <c r="A34" s="28" t="s">
        <v>238</v>
      </c>
    </row>
    <row r="35" spans="9:10" ht="10.5">
      <c r="I35" s="17" t="s">
        <v>214</v>
      </c>
      <c r="J35" s="17"/>
    </row>
    <row r="36" spans="1:9" ht="13.5" customHeight="1">
      <c r="A36" s="595" t="s">
        <v>239</v>
      </c>
      <c r="B36" s="599" t="s">
        <v>678</v>
      </c>
      <c r="C36" s="591" t="s">
        <v>225</v>
      </c>
      <c r="D36" s="591" t="s">
        <v>226</v>
      </c>
      <c r="E36" s="602" t="s">
        <v>227</v>
      </c>
      <c r="F36" s="591" t="s">
        <v>222</v>
      </c>
      <c r="G36" s="591" t="s">
        <v>228</v>
      </c>
      <c r="H36" s="602" t="s">
        <v>240</v>
      </c>
      <c r="I36" s="597" t="s">
        <v>595</v>
      </c>
    </row>
    <row r="37" spans="1:9" ht="13.5" customHeight="1" thickBot="1">
      <c r="A37" s="596"/>
      <c r="B37" s="600"/>
      <c r="C37" s="590"/>
      <c r="D37" s="590"/>
      <c r="E37" s="603"/>
      <c r="F37" s="592"/>
      <c r="G37" s="592"/>
      <c r="H37" s="604"/>
      <c r="I37" s="598"/>
    </row>
    <row r="38" spans="1:9" ht="13.5" customHeight="1" thickTop="1">
      <c r="A38" s="186" t="s">
        <v>486</v>
      </c>
      <c r="B38" s="39">
        <v>4</v>
      </c>
      <c r="C38" s="40">
        <v>1</v>
      </c>
      <c r="D38" s="40">
        <v>3</v>
      </c>
      <c r="E38" s="40">
        <v>3</v>
      </c>
      <c r="F38" s="40">
        <v>0</v>
      </c>
      <c r="G38" s="40">
        <v>0</v>
      </c>
      <c r="H38" s="40">
        <v>0</v>
      </c>
      <c r="I38" s="123" t="s">
        <v>596</v>
      </c>
    </row>
    <row r="39" spans="1:9" ht="13.5" customHeight="1">
      <c r="A39" s="186" t="s">
        <v>211</v>
      </c>
      <c r="B39" s="118">
        <v>215</v>
      </c>
      <c r="C39" s="119">
        <v>209</v>
      </c>
      <c r="D39" s="119">
        <v>6</v>
      </c>
      <c r="E39" s="119">
        <v>6</v>
      </c>
      <c r="F39" s="119">
        <v>0</v>
      </c>
      <c r="G39" s="119">
        <v>95</v>
      </c>
      <c r="H39" s="119">
        <v>13</v>
      </c>
      <c r="I39" s="42" t="s">
        <v>596</v>
      </c>
    </row>
    <row r="40" spans="1:9" ht="13.5" customHeight="1">
      <c r="A40" s="187" t="s">
        <v>638</v>
      </c>
      <c r="B40" s="44">
        <v>159</v>
      </c>
      <c r="C40" s="45">
        <v>159</v>
      </c>
      <c r="D40" s="45">
        <v>0</v>
      </c>
      <c r="E40" s="45">
        <v>0</v>
      </c>
      <c r="F40" s="45">
        <v>0</v>
      </c>
      <c r="G40" s="45">
        <v>34</v>
      </c>
      <c r="H40" s="45">
        <v>10</v>
      </c>
      <c r="I40" s="47" t="s">
        <v>596</v>
      </c>
    </row>
    <row r="41" spans="1:9" ht="13.5" customHeight="1">
      <c r="A41" s="241" t="s">
        <v>212</v>
      </c>
      <c r="B41" s="44">
        <v>287</v>
      </c>
      <c r="C41" s="45">
        <v>194</v>
      </c>
      <c r="D41" s="45">
        <v>93</v>
      </c>
      <c r="E41" s="45">
        <v>48</v>
      </c>
      <c r="F41" s="45">
        <v>0</v>
      </c>
      <c r="G41" s="121">
        <v>612</v>
      </c>
      <c r="H41" s="45">
        <v>385</v>
      </c>
      <c r="I41" s="47" t="s">
        <v>596</v>
      </c>
    </row>
    <row r="42" spans="1:9" ht="13.5" customHeight="1">
      <c r="A42" s="242" t="s">
        <v>212</v>
      </c>
      <c r="B42" s="125">
        <v>721</v>
      </c>
      <c r="C42" s="126">
        <v>690</v>
      </c>
      <c r="D42" s="126">
        <v>72</v>
      </c>
      <c r="E42" s="126">
        <v>72</v>
      </c>
      <c r="F42" s="126">
        <v>85</v>
      </c>
      <c r="G42" s="173">
        <v>759</v>
      </c>
      <c r="H42" s="126">
        <v>321</v>
      </c>
      <c r="I42" s="127" t="s">
        <v>388</v>
      </c>
    </row>
    <row r="43" spans="1:9" ht="13.5" customHeight="1">
      <c r="A43" s="240" t="s">
        <v>639</v>
      </c>
      <c r="B43" s="125">
        <v>468</v>
      </c>
      <c r="C43" s="126">
        <v>429</v>
      </c>
      <c r="D43" s="126">
        <v>39</v>
      </c>
      <c r="E43" s="126">
        <v>39</v>
      </c>
      <c r="F43" s="126">
        <v>0</v>
      </c>
      <c r="G43" s="173">
        <v>865</v>
      </c>
      <c r="H43" s="126">
        <v>225</v>
      </c>
      <c r="I43" s="127" t="s">
        <v>596</v>
      </c>
    </row>
    <row r="44" spans="1:9" ht="13.5" customHeight="1">
      <c r="A44" s="240" t="s">
        <v>640</v>
      </c>
      <c r="B44" s="125">
        <v>24</v>
      </c>
      <c r="C44" s="126">
        <v>21</v>
      </c>
      <c r="D44" s="126">
        <v>3</v>
      </c>
      <c r="E44" s="126">
        <v>3</v>
      </c>
      <c r="F44" s="126">
        <v>0</v>
      </c>
      <c r="G44" s="173">
        <v>0</v>
      </c>
      <c r="H44" s="126">
        <v>0</v>
      </c>
      <c r="I44" s="127" t="s">
        <v>596</v>
      </c>
    </row>
    <row r="45" spans="1:9" ht="13.5" customHeight="1">
      <c r="A45" s="240" t="s">
        <v>641</v>
      </c>
      <c r="B45" s="125">
        <v>119</v>
      </c>
      <c r="C45" s="126">
        <v>113</v>
      </c>
      <c r="D45" s="126">
        <v>6</v>
      </c>
      <c r="E45" s="126">
        <v>6</v>
      </c>
      <c r="F45" s="126">
        <v>0</v>
      </c>
      <c r="G45" s="173">
        <v>0</v>
      </c>
      <c r="H45" s="126">
        <v>0</v>
      </c>
      <c r="I45" s="127" t="s">
        <v>596</v>
      </c>
    </row>
    <row r="46" spans="1:9" ht="13.5" customHeight="1">
      <c r="A46" s="240" t="s">
        <v>614</v>
      </c>
      <c r="B46" s="125">
        <v>125</v>
      </c>
      <c r="C46" s="126">
        <v>116</v>
      </c>
      <c r="D46" s="126">
        <v>9</v>
      </c>
      <c r="E46" s="126">
        <v>9</v>
      </c>
      <c r="F46" s="126">
        <v>0</v>
      </c>
      <c r="G46" s="173">
        <v>0</v>
      </c>
      <c r="H46" s="126">
        <v>0</v>
      </c>
      <c r="I46" s="127" t="s">
        <v>596</v>
      </c>
    </row>
    <row r="47" spans="1:9" ht="13.5" customHeight="1">
      <c r="A47" s="240" t="s">
        <v>642</v>
      </c>
      <c r="B47" s="125">
        <v>6098</v>
      </c>
      <c r="C47" s="126">
        <v>5185</v>
      </c>
      <c r="D47" s="126">
        <v>913</v>
      </c>
      <c r="E47" s="126">
        <v>913</v>
      </c>
      <c r="F47" s="126">
        <v>0</v>
      </c>
      <c r="G47" s="173">
        <v>0</v>
      </c>
      <c r="H47" s="126">
        <v>0</v>
      </c>
      <c r="I47" s="127" t="s">
        <v>596</v>
      </c>
    </row>
    <row r="48" spans="1:9" ht="13.5" customHeight="1">
      <c r="A48" s="188" t="s">
        <v>643</v>
      </c>
      <c r="B48" s="48">
        <v>682</v>
      </c>
      <c r="C48" s="49">
        <v>680</v>
      </c>
      <c r="D48" s="49">
        <v>2</v>
      </c>
      <c r="E48" s="49">
        <v>2</v>
      </c>
      <c r="F48" s="49">
        <v>0</v>
      </c>
      <c r="G48" s="49">
        <v>0</v>
      </c>
      <c r="H48" s="49">
        <v>0</v>
      </c>
      <c r="I48" s="50" t="s">
        <v>596</v>
      </c>
    </row>
    <row r="49" spans="1:9" ht="13.5" customHeight="1">
      <c r="A49" s="34" t="s">
        <v>255</v>
      </c>
      <c r="B49" s="51"/>
      <c r="C49" s="52"/>
      <c r="D49" s="52"/>
      <c r="E49" s="53">
        <f>SUM(E38:E48)</f>
        <v>1101</v>
      </c>
      <c r="F49" s="53"/>
      <c r="G49" s="53">
        <f>SUM(G38:G48)</f>
        <v>2365</v>
      </c>
      <c r="H49" s="53">
        <f>SUM(H38:H48)</f>
        <v>954</v>
      </c>
      <c r="I49" s="128"/>
    </row>
    <row r="50" ht="9.75" customHeight="1">
      <c r="A50" s="56"/>
    </row>
    <row r="51" ht="14.25">
      <c r="A51" s="28" t="s">
        <v>256</v>
      </c>
    </row>
    <row r="52" ht="10.5">
      <c r="J52" s="17" t="s">
        <v>214</v>
      </c>
    </row>
    <row r="53" spans="1:10" ht="13.5" customHeight="1">
      <c r="A53" s="605" t="s">
        <v>257</v>
      </c>
      <c r="B53" s="599" t="s">
        <v>601</v>
      </c>
      <c r="C53" s="591" t="s">
        <v>258</v>
      </c>
      <c r="D53" s="591" t="s">
        <v>259</v>
      </c>
      <c r="E53" s="591" t="s">
        <v>260</v>
      </c>
      <c r="F53" s="591" t="s">
        <v>602</v>
      </c>
      <c r="G53" s="602" t="s">
        <v>261</v>
      </c>
      <c r="H53" s="602" t="s">
        <v>262</v>
      </c>
      <c r="I53" s="602" t="s">
        <v>263</v>
      </c>
      <c r="J53" s="597" t="s">
        <v>595</v>
      </c>
    </row>
    <row r="54" spans="1:10" ht="13.5" customHeight="1" thickBot="1">
      <c r="A54" s="606"/>
      <c r="B54" s="600"/>
      <c r="C54" s="590"/>
      <c r="D54" s="590"/>
      <c r="E54" s="590"/>
      <c r="F54" s="590"/>
      <c r="G54" s="603"/>
      <c r="H54" s="603"/>
      <c r="I54" s="604"/>
      <c r="J54" s="598"/>
    </row>
    <row r="55" spans="1:10" ht="13.5" customHeight="1" thickTop="1">
      <c r="A55" s="186" t="s">
        <v>411</v>
      </c>
      <c r="B55" s="39">
        <v>0</v>
      </c>
      <c r="C55" s="40">
        <v>-14</v>
      </c>
      <c r="D55" s="40">
        <v>1</v>
      </c>
      <c r="E55" s="40">
        <v>0</v>
      </c>
      <c r="F55" s="40">
        <v>20</v>
      </c>
      <c r="G55" s="40">
        <v>0</v>
      </c>
      <c r="H55" s="40">
        <v>0</v>
      </c>
      <c r="I55" s="40">
        <v>0</v>
      </c>
      <c r="J55" s="42"/>
    </row>
    <row r="56" spans="1:10" ht="13.5" customHeight="1">
      <c r="A56" s="186" t="s">
        <v>487</v>
      </c>
      <c r="B56" s="118">
        <v>21</v>
      </c>
      <c r="C56" s="119">
        <v>111</v>
      </c>
      <c r="D56" s="119">
        <v>5</v>
      </c>
      <c r="E56" s="119">
        <v>0</v>
      </c>
      <c r="F56" s="119">
        <v>0</v>
      </c>
      <c r="G56" s="119">
        <v>0</v>
      </c>
      <c r="H56" s="119">
        <v>662</v>
      </c>
      <c r="I56" s="119">
        <v>568</v>
      </c>
      <c r="J56" s="42"/>
    </row>
    <row r="57" spans="1:10" ht="13.5" customHeight="1">
      <c r="A57" s="187" t="s">
        <v>488</v>
      </c>
      <c r="B57" s="44">
        <v>-1</v>
      </c>
      <c r="C57" s="45">
        <v>136</v>
      </c>
      <c r="D57" s="45">
        <v>100</v>
      </c>
      <c r="E57" s="45">
        <v>35</v>
      </c>
      <c r="F57" s="45">
        <v>0</v>
      </c>
      <c r="G57" s="45">
        <v>0</v>
      </c>
      <c r="H57" s="45">
        <v>0</v>
      </c>
      <c r="I57" s="45">
        <v>0</v>
      </c>
      <c r="J57" s="47"/>
    </row>
    <row r="58" spans="1:10" ht="13.5" customHeight="1">
      <c r="A58" s="240" t="s">
        <v>412</v>
      </c>
      <c r="B58" s="125">
        <v>2</v>
      </c>
      <c r="C58" s="126">
        <v>52</v>
      </c>
      <c r="D58" s="126">
        <v>27</v>
      </c>
      <c r="E58" s="126">
        <v>0</v>
      </c>
      <c r="F58" s="126">
        <v>0</v>
      </c>
      <c r="G58" s="126">
        <v>0</v>
      </c>
      <c r="H58" s="126">
        <v>0</v>
      </c>
      <c r="I58" s="126">
        <v>0</v>
      </c>
      <c r="J58" s="127"/>
    </row>
    <row r="59" spans="1:10" ht="13.5" customHeight="1">
      <c r="A59" s="188" t="s">
        <v>413</v>
      </c>
      <c r="B59" s="48">
        <v>0</v>
      </c>
      <c r="C59" s="49">
        <v>8</v>
      </c>
      <c r="D59" s="49">
        <v>6</v>
      </c>
      <c r="E59" s="49">
        <v>0</v>
      </c>
      <c r="F59" s="49">
        <v>0</v>
      </c>
      <c r="G59" s="49">
        <v>0</v>
      </c>
      <c r="H59" s="49">
        <v>0</v>
      </c>
      <c r="I59" s="49">
        <v>0</v>
      </c>
      <c r="J59" s="50"/>
    </row>
    <row r="60" spans="1:10" ht="13.5" customHeight="1">
      <c r="A60" s="57" t="s">
        <v>265</v>
      </c>
      <c r="B60" s="58"/>
      <c r="C60" s="59"/>
      <c r="D60" s="53">
        <f aca="true" t="shared" si="0" ref="D60:I60">SUM(D55:D59)</f>
        <v>139</v>
      </c>
      <c r="E60" s="53">
        <f t="shared" si="0"/>
        <v>35</v>
      </c>
      <c r="F60" s="53">
        <f t="shared" si="0"/>
        <v>20</v>
      </c>
      <c r="G60" s="53">
        <f t="shared" si="0"/>
        <v>0</v>
      </c>
      <c r="H60" s="53">
        <f t="shared" si="0"/>
        <v>662</v>
      </c>
      <c r="I60" s="53">
        <f t="shared" si="0"/>
        <v>568</v>
      </c>
      <c r="J60" s="54"/>
    </row>
    <row r="61" ht="10.5">
      <c r="A61" s="16" t="s">
        <v>267</v>
      </c>
    </row>
    <row r="62" ht="9.75" customHeight="1"/>
    <row r="63" ht="14.25">
      <c r="A63" s="28" t="s">
        <v>268</v>
      </c>
    </row>
    <row r="64" ht="10.5">
      <c r="D64" s="17" t="s">
        <v>214</v>
      </c>
    </row>
    <row r="65" spans="1:4" ht="21.75" thickBot="1">
      <c r="A65" s="60" t="s">
        <v>269</v>
      </c>
      <c r="B65" s="61" t="s">
        <v>270</v>
      </c>
      <c r="C65" s="62" t="s">
        <v>271</v>
      </c>
      <c r="D65" s="63" t="s">
        <v>272</v>
      </c>
    </row>
    <row r="66" spans="1:4" ht="13.5" customHeight="1" thickTop="1">
      <c r="A66" s="64" t="s">
        <v>273</v>
      </c>
      <c r="B66" s="65"/>
      <c r="C66" s="40">
        <v>2233</v>
      </c>
      <c r="D66" s="66"/>
    </row>
    <row r="67" spans="1:4" ht="13.5" customHeight="1">
      <c r="A67" s="67" t="s">
        <v>274</v>
      </c>
      <c r="B67" s="68"/>
      <c r="C67" s="45">
        <v>1040</v>
      </c>
      <c r="D67" s="69"/>
    </row>
    <row r="68" spans="1:4" ht="13.5" customHeight="1">
      <c r="A68" s="70" t="s">
        <v>275</v>
      </c>
      <c r="B68" s="71"/>
      <c r="C68" s="49">
        <v>3133</v>
      </c>
      <c r="D68" s="72"/>
    </row>
    <row r="69" spans="1:4" ht="13.5" customHeight="1">
      <c r="A69" s="73" t="s">
        <v>276</v>
      </c>
      <c r="B69" s="58"/>
      <c r="C69" s="53">
        <f>SUM(C66:C68)</f>
        <v>6406</v>
      </c>
      <c r="D69" s="74"/>
    </row>
    <row r="70" spans="1:4" ht="10.5">
      <c r="A70" s="16" t="s">
        <v>277</v>
      </c>
      <c r="B70" s="75"/>
      <c r="C70" s="75"/>
      <c r="D70" s="75"/>
    </row>
    <row r="71" spans="1:4" ht="9.75" customHeight="1">
      <c r="A71" s="76"/>
      <c r="B71" s="75"/>
      <c r="C71" s="75"/>
      <c r="D71" s="75"/>
    </row>
    <row r="72" ht="14.25">
      <c r="A72" s="28" t="s">
        <v>278</v>
      </c>
    </row>
    <row r="73" ht="10.5" customHeight="1">
      <c r="A73" s="28"/>
    </row>
    <row r="74" spans="1:11" ht="21.75" thickBot="1">
      <c r="A74" s="60" t="s">
        <v>279</v>
      </c>
      <c r="B74" s="61" t="s">
        <v>270</v>
      </c>
      <c r="C74" s="62" t="s">
        <v>271</v>
      </c>
      <c r="D74" s="62" t="s">
        <v>272</v>
      </c>
      <c r="E74" s="77" t="s">
        <v>280</v>
      </c>
      <c r="F74" s="63" t="s">
        <v>281</v>
      </c>
      <c r="G74" s="593" t="s">
        <v>282</v>
      </c>
      <c r="H74" s="594"/>
      <c r="I74" s="61" t="s">
        <v>270</v>
      </c>
      <c r="J74" s="62" t="s">
        <v>271</v>
      </c>
      <c r="K74" s="63" t="s">
        <v>272</v>
      </c>
    </row>
    <row r="75" spans="1:11" ht="13.5" customHeight="1" thickTop="1">
      <c r="A75" s="64" t="s">
        <v>283</v>
      </c>
      <c r="B75" s="78">
        <v>7.65</v>
      </c>
      <c r="C75" s="79">
        <v>6.73</v>
      </c>
      <c r="D75" s="79">
        <f>C75-B75</f>
        <v>-0.9199999999999999</v>
      </c>
      <c r="E75" s="80">
        <v>-13.49</v>
      </c>
      <c r="F75" s="81">
        <v>-20</v>
      </c>
      <c r="G75" s="585" t="s">
        <v>621</v>
      </c>
      <c r="H75" s="586"/>
      <c r="I75" s="82"/>
      <c r="J75" s="83">
        <v>160.3</v>
      </c>
      <c r="K75" s="84"/>
    </row>
    <row r="76" spans="1:11" ht="13.5" customHeight="1">
      <c r="A76" s="67" t="s">
        <v>285</v>
      </c>
      <c r="B76" s="85"/>
      <c r="C76" s="86">
        <v>11.44</v>
      </c>
      <c r="D76" s="87"/>
      <c r="E76" s="88">
        <v>-18.49</v>
      </c>
      <c r="F76" s="89">
        <v>-40</v>
      </c>
      <c r="G76" s="583" t="s">
        <v>209</v>
      </c>
      <c r="H76" s="584"/>
      <c r="I76" s="85"/>
      <c r="J76" s="90" t="s">
        <v>631</v>
      </c>
      <c r="K76" s="91"/>
    </row>
    <row r="77" spans="1:11" ht="13.5" customHeight="1">
      <c r="A77" s="67" t="s">
        <v>604</v>
      </c>
      <c r="B77" s="92">
        <v>15.9</v>
      </c>
      <c r="C77" s="90">
        <v>15.4</v>
      </c>
      <c r="D77" s="90">
        <f>C77-B77</f>
        <v>-0.5</v>
      </c>
      <c r="E77" s="93">
        <v>25</v>
      </c>
      <c r="F77" s="94">
        <v>35</v>
      </c>
      <c r="G77" s="583" t="s">
        <v>399</v>
      </c>
      <c r="H77" s="584"/>
      <c r="I77" s="85"/>
      <c r="J77" s="90">
        <v>0.1</v>
      </c>
      <c r="K77" s="91"/>
    </row>
    <row r="78" spans="1:11" ht="13.5" customHeight="1">
      <c r="A78" s="67" t="s">
        <v>287</v>
      </c>
      <c r="B78" s="95"/>
      <c r="C78" s="90">
        <v>78.9</v>
      </c>
      <c r="D78" s="96"/>
      <c r="E78" s="93">
        <v>350</v>
      </c>
      <c r="F78" s="97"/>
      <c r="G78" s="583" t="s">
        <v>414</v>
      </c>
      <c r="H78" s="584"/>
      <c r="I78" s="85"/>
      <c r="J78" s="90">
        <v>0.4</v>
      </c>
      <c r="K78" s="91"/>
    </row>
    <row r="79" spans="1:11" ht="13.5" customHeight="1">
      <c r="A79" s="67" t="s">
        <v>603</v>
      </c>
      <c r="B79" s="98">
        <v>0.32</v>
      </c>
      <c r="C79" s="86">
        <v>0.33</v>
      </c>
      <c r="D79" s="86">
        <f>C79-B79</f>
        <v>0.010000000000000009</v>
      </c>
      <c r="E79" s="99"/>
      <c r="F79" s="100"/>
      <c r="G79" s="583" t="s">
        <v>415</v>
      </c>
      <c r="H79" s="584"/>
      <c r="I79" s="85"/>
      <c r="J79" s="90">
        <v>0.5</v>
      </c>
      <c r="K79" s="91"/>
    </row>
    <row r="80" spans="1:11" ht="13.5" customHeight="1">
      <c r="A80" s="101" t="s">
        <v>605</v>
      </c>
      <c r="B80" s="102">
        <v>89.9</v>
      </c>
      <c r="C80" s="103">
        <v>93.7</v>
      </c>
      <c r="D80" s="103">
        <f>C80-B80</f>
        <v>3.799999999999997</v>
      </c>
      <c r="E80" s="104"/>
      <c r="F80" s="105"/>
      <c r="G80" s="587" t="s">
        <v>416</v>
      </c>
      <c r="H80" s="588"/>
      <c r="I80" s="106"/>
      <c r="J80" s="103" t="s">
        <v>498</v>
      </c>
      <c r="K80" s="107"/>
    </row>
    <row r="81" ht="10.5">
      <c r="A81" s="16" t="s">
        <v>288</v>
      </c>
    </row>
    <row r="82" ht="10.5">
      <c r="A82" s="16" t="s">
        <v>289</v>
      </c>
    </row>
  </sheetData>
  <mergeCells count="43">
    <mergeCell ref="G76:H76"/>
    <mergeCell ref="G75:H75"/>
    <mergeCell ref="G80:H80"/>
    <mergeCell ref="G79:H79"/>
    <mergeCell ref="G78:H78"/>
    <mergeCell ref="G77:H77"/>
    <mergeCell ref="G8:G9"/>
    <mergeCell ref="F8:F9"/>
    <mergeCell ref="G74:H74"/>
    <mergeCell ref="F36:F37"/>
    <mergeCell ref="A8:A9"/>
    <mergeCell ref="H8:H9"/>
    <mergeCell ref="A16:A17"/>
    <mergeCell ref="B16:B17"/>
    <mergeCell ref="C16:C17"/>
    <mergeCell ref="D8:D9"/>
    <mergeCell ref="C8:C9"/>
    <mergeCell ref="E8:E9"/>
    <mergeCell ref="B8:B9"/>
    <mergeCell ref="G16:G17"/>
    <mergeCell ref="D36:D37"/>
    <mergeCell ref="E36:E37"/>
    <mergeCell ref="I16:I17"/>
    <mergeCell ref="D16:D17"/>
    <mergeCell ref="E16:E17"/>
    <mergeCell ref="F16:F17"/>
    <mergeCell ref="H36:H37"/>
    <mergeCell ref="I36:I37"/>
    <mergeCell ref="G36:G37"/>
    <mergeCell ref="H16:H17"/>
    <mergeCell ref="D53:D54"/>
    <mergeCell ref="E53:E54"/>
    <mergeCell ref="H53:H54"/>
    <mergeCell ref="J53:J54"/>
    <mergeCell ref="F53:F54"/>
    <mergeCell ref="G53:G54"/>
    <mergeCell ref="I53:I54"/>
    <mergeCell ref="A36:A37"/>
    <mergeCell ref="B36:B37"/>
    <mergeCell ref="C36:C37"/>
    <mergeCell ref="A53:A54"/>
    <mergeCell ref="B53:B54"/>
    <mergeCell ref="C53:C54"/>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xl/worksheets/sheet12.xml><?xml version="1.0" encoding="utf-8"?>
<worksheet xmlns="http://schemas.openxmlformats.org/spreadsheetml/2006/main" xmlns:r="http://schemas.openxmlformats.org/officeDocument/2006/relationships">
  <dimension ref="A1:M71"/>
  <sheetViews>
    <sheetView view="pageBreakPreview" zoomScaleSheetLayoutView="100" workbookViewId="0" topLeftCell="A46">
      <selection activeCell="G70" sqref="G70"/>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417</v>
      </c>
      <c r="B4" s="19"/>
      <c r="G4" s="20" t="s">
        <v>216</v>
      </c>
      <c r="H4" s="21" t="s">
        <v>217</v>
      </c>
      <c r="I4" s="22" t="s">
        <v>218</v>
      </c>
      <c r="J4" s="23" t="s">
        <v>219</v>
      </c>
    </row>
    <row r="5" spans="7:10" ht="13.5" customHeight="1" thickTop="1">
      <c r="G5" s="24">
        <v>250</v>
      </c>
      <c r="H5" s="243">
        <v>1194</v>
      </c>
      <c r="I5" s="26">
        <v>87</v>
      </c>
      <c r="J5" s="244">
        <v>1531</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2114</v>
      </c>
      <c r="C10" s="31">
        <v>1974</v>
      </c>
      <c r="D10" s="31">
        <v>140</v>
      </c>
      <c r="E10" s="31">
        <v>378</v>
      </c>
      <c r="F10" s="32" t="s">
        <v>418</v>
      </c>
      <c r="G10" s="31">
        <v>2641</v>
      </c>
      <c r="H10" s="33"/>
    </row>
    <row r="11" spans="1:8" ht="13.5" customHeight="1">
      <c r="A11" s="43" t="s">
        <v>491</v>
      </c>
      <c r="B11" s="108">
        <v>22</v>
      </c>
      <c r="C11" s="109">
        <v>49</v>
      </c>
      <c r="D11" s="245" t="s">
        <v>700</v>
      </c>
      <c r="E11" s="245" t="s">
        <v>419</v>
      </c>
      <c r="F11" s="246" t="s">
        <v>420</v>
      </c>
      <c r="G11" s="109">
        <v>101</v>
      </c>
      <c r="H11" s="110"/>
    </row>
    <row r="12" spans="1:8" ht="13.5" customHeight="1">
      <c r="A12" s="111"/>
      <c r="B12" s="112"/>
      <c r="C12" s="113"/>
      <c r="D12" s="113"/>
      <c r="E12" s="113"/>
      <c r="F12" s="113"/>
      <c r="G12" s="113"/>
      <c r="H12" s="114"/>
    </row>
    <row r="13" spans="1:8" ht="13.5" customHeight="1">
      <c r="A13" s="34" t="s">
        <v>292</v>
      </c>
      <c r="B13" s="35">
        <v>2136</v>
      </c>
      <c r="C13" s="36">
        <v>2023</v>
      </c>
      <c r="D13" s="36">
        <v>113</v>
      </c>
      <c r="E13" s="36">
        <v>111</v>
      </c>
      <c r="F13" s="37" t="s">
        <v>418</v>
      </c>
      <c r="G13" s="36">
        <v>2742</v>
      </c>
      <c r="H13" s="38"/>
    </row>
    <row r="14" ht="9.75" customHeight="1"/>
    <row r="15" ht="14.25">
      <c r="A15" s="28" t="s">
        <v>224</v>
      </c>
    </row>
    <row r="16" spans="9:12" ht="10.5">
      <c r="I16" s="17" t="s">
        <v>214</v>
      </c>
      <c r="K16" s="17"/>
      <c r="L16" s="17"/>
    </row>
    <row r="17" spans="1:9" ht="13.5" customHeight="1">
      <c r="A17" s="595" t="s">
        <v>221</v>
      </c>
      <c r="B17" s="599" t="s">
        <v>678</v>
      </c>
      <c r="C17" s="591" t="s">
        <v>225</v>
      </c>
      <c r="D17" s="591" t="s">
        <v>226</v>
      </c>
      <c r="E17" s="602" t="s">
        <v>227</v>
      </c>
      <c r="F17" s="591" t="s">
        <v>222</v>
      </c>
      <c r="G17" s="591" t="s">
        <v>228</v>
      </c>
      <c r="H17" s="602" t="s">
        <v>229</v>
      </c>
      <c r="I17" s="597" t="s">
        <v>595</v>
      </c>
    </row>
    <row r="18" spans="1:9" ht="13.5" customHeight="1" thickBot="1">
      <c r="A18" s="596"/>
      <c r="B18" s="600"/>
      <c r="C18" s="590"/>
      <c r="D18" s="590"/>
      <c r="E18" s="603"/>
      <c r="F18" s="592"/>
      <c r="G18" s="592"/>
      <c r="H18" s="604"/>
      <c r="I18" s="598"/>
    </row>
    <row r="19" spans="1:9" ht="13.5" customHeight="1" thickTop="1">
      <c r="A19" s="29" t="s">
        <v>421</v>
      </c>
      <c r="B19" s="39">
        <v>680</v>
      </c>
      <c r="C19" s="40">
        <v>673</v>
      </c>
      <c r="D19" s="40">
        <v>7</v>
      </c>
      <c r="E19" s="40">
        <v>7</v>
      </c>
      <c r="F19" s="40">
        <v>76</v>
      </c>
      <c r="G19" s="40">
        <v>0</v>
      </c>
      <c r="H19" s="40">
        <v>0</v>
      </c>
      <c r="I19" s="42"/>
    </row>
    <row r="20" spans="1:9" ht="13.5" customHeight="1">
      <c r="A20" s="29" t="s">
        <v>492</v>
      </c>
      <c r="B20" s="118">
        <v>496</v>
      </c>
      <c r="C20" s="119">
        <v>496</v>
      </c>
      <c r="D20" s="119">
        <v>0</v>
      </c>
      <c r="E20" s="119">
        <v>0</v>
      </c>
      <c r="F20" s="119">
        <v>39</v>
      </c>
      <c r="G20" s="119">
        <v>0</v>
      </c>
      <c r="H20" s="119">
        <v>0</v>
      </c>
      <c r="I20" s="42"/>
    </row>
    <row r="21" spans="1:9" ht="13.5" customHeight="1">
      <c r="A21" s="29" t="s">
        <v>685</v>
      </c>
      <c r="B21" s="118">
        <v>436</v>
      </c>
      <c r="C21" s="119">
        <v>427</v>
      </c>
      <c r="D21" s="119">
        <v>9</v>
      </c>
      <c r="E21" s="119">
        <v>9</v>
      </c>
      <c r="F21" s="119">
        <v>50</v>
      </c>
      <c r="G21" s="119">
        <v>0</v>
      </c>
      <c r="H21" s="119">
        <v>0</v>
      </c>
      <c r="I21" s="42"/>
    </row>
    <row r="22" spans="1:9" ht="13.5" customHeight="1">
      <c r="A22" s="43" t="s">
        <v>680</v>
      </c>
      <c r="B22" s="44">
        <v>118</v>
      </c>
      <c r="C22" s="45">
        <v>118</v>
      </c>
      <c r="D22" s="45">
        <v>0</v>
      </c>
      <c r="E22" s="45">
        <v>0</v>
      </c>
      <c r="F22" s="45">
        <v>61</v>
      </c>
      <c r="G22" s="45">
        <v>690</v>
      </c>
      <c r="H22" s="45">
        <v>407</v>
      </c>
      <c r="I22" s="47" t="s">
        <v>493</v>
      </c>
    </row>
    <row r="23" spans="1:9" ht="13.5" customHeight="1">
      <c r="A23" s="43" t="s">
        <v>668</v>
      </c>
      <c r="B23" s="44">
        <v>100</v>
      </c>
      <c r="C23" s="45">
        <v>99</v>
      </c>
      <c r="D23" s="45">
        <v>0</v>
      </c>
      <c r="E23" s="45">
        <v>0</v>
      </c>
      <c r="F23" s="45">
        <v>51</v>
      </c>
      <c r="G23" s="45">
        <v>1141</v>
      </c>
      <c r="H23" s="45">
        <v>1000</v>
      </c>
      <c r="I23" s="47" t="s">
        <v>493</v>
      </c>
    </row>
    <row r="24" spans="1:9" ht="13.5" customHeight="1">
      <c r="A24" s="111" t="s">
        <v>494</v>
      </c>
      <c r="B24" s="48">
        <v>4</v>
      </c>
      <c r="C24" s="49">
        <v>4</v>
      </c>
      <c r="D24" s="49">
        <v>0</v>
      </c>
      <c r="E24" s="49">
        <v>0</v>
      </c>
      <c r="F24" s="49">
        <v>1</v>
      </c>
      <c r="G24" s="49">
        <v>0</v>
      </c>
      <c r="H24" s="49">
        <v>0</v>
      </c>
      <c r="I24" s="50" t="s">
        <v>493</v>
      </c>
    </row>
    <row r="25" spans="1:9" ht="13.5" customHeight="1">
      <c r="A25" s="34" t="s">
        <v>233</v>
      </c>
      <c r="B25" s="51"/>
      <c r="C25" s="52"/>
      <c r="D25" s="52"/>
      <c r="E25" s="53"/>
      <c r="F25" s="53"/>
      <c r="G25" s="53"/>
      <c r="H25" s="53"/>
      <c r="I25" s="54"/>
    </row>
    <row r="26" ht="10.5">
      <c r="A26" s="16" t="s">
        <v>234</v>
      </c>
    </row>
    <row r="27" ht="10.5">
      <c r="A27" s="16" t="s">
        <v>235</v>
      </c>
    </row>
    <row r="28" ht="10.5">
      <c r="A28" s="16" t="s">
        <v>236</v>
      </c>
    </row>
    <row r="29" ht="10.5">
      <c r="A29" s="16" t="s">
        <v>237</v>
      </c>
    </row>
    <row r="30" ht="9.75" customHeight="1"/>
    <row r="31" ht="14.25">
      <c r="A31" s="28" t="s">
        <v>238</v>
      </c>
    </row>
    <row r="32" spans="9:10" ht="10.5">
      <c r="I32" s="17" t="s">
        <v>214</v>
      </c>
      <c r="J32" s="17"/>
    </row>
    <row r="33" spans="1:9" ht="13.5" customHeight="1">
      <c r="A33" s="595" t="s">
        <v>239</v>
      </c>
      <c r="B33" s="599" t="s">
        <v>678</v>
      </c>
      <c r="C33" s="591" t="s">
        <v>225</v>
      </c>
      <c r="D33" s="591" t="s">
        <v>226</v>
      </c>
      <c r="E33" s="602" t="s">
        <v>227</v>
      </c>
      <c r="F33" s="591" t="s">
        <v>222</v>
      </c>
      <c r="G33" s="591" t="s">
        <v>228</v>
      </c>
      <c r="H33" s="602" t="s">
        <v>240</v>
      </c>
      <c r="I33" s="597" t="s">
        <v>595</v>
      </c>
    </row>
    <row r="34" spans="1:9" ht="13.5" customHeight="1" thickBot="1">
      <c r="A34" s="596"/>
      <c r="B34" s="600"/>
      <c r="C34" s="590"/>
      <c r="D34" s="590"/>
      <c r="E34" s="603"/>
      <c r="F34" s="592"/>
      <c r="G34" s="592"/>
      <c r="H34" s="604"/>
      <c r="I34" s="598"/>
    </row>
    <row r="35" spans="1:9" ht="13.5" customHeight="1" thickTop="1">
      <c r="A35" s="29" t="s">
        <v>422</v>
      </c>
      <c r="B35" s="39">
        <v>664</v>
      </c>
      <c r="C35" s="40">
        <v>659</v>
      </c>
      <c r="D35" s="40">
        <v>5</v>
      </c>
      <c r="E35" s="40">
        <v>5</v>
      </c>
      <c r="F35" s="40">
        <v>0</v>
      </c>
      <c r="G35" s="40">
        <v>1137</v>
      </c>
      <c r="H35" s="40">
        <v>28</v>
      </c>
      <c r="I35" s="123" t="s">
        <v>596</v>
      </c>
    </row>
    <row r="36" spans="1:9" ht="13.5" customHeight="1">
      <c r="A36" s="182" t="s">
        <v>640</v>
      </c>
      <c r="B36" s="183">
        <v>24</v>
      </c>
      <c r="C36" s="184">
        <v>21</v>
      </c>
      <c r="D36" s="184">
        <v>3</v>
      </c>
      <c r="E36" s="184">
        <v>3</v>
      </c>
      <c r="F36" s="184">
        <v>0</v>
      </c>
      <c r="G36" s="184">
        <v>0</v>
      </c>
      <c r="H36" s="184">
        <v>0</v>
      </c>
      <c r="I36" s="247" t="s">
        <v>596</v>
      </c>
    </row>
    <row r="37" spans="1:9" ht="13.5" customHeight="1">
      <c r="A37" s="43" t="s">
        <v>627</v>
      </c>
      <c r="B37" s="44">
        <v>693</v>
      </c>
      <c r="C37" s="45">
        <v>639</v>
      </c>
      <c r="D37" s="45">
        <v>54</v>
      </c>
      <c r="E37" s="45">
        <v>54</v>
      </c>
      <c r="F37" s="45">
        <v>0</v>
      </c>
      <c r="G37" s="45">
        <v>4043</v>
      </c>
      <c r="H37" s="45">
        <v>281</v>
      </c>
      <c r="I37" s="47" t="s">
        <v>596</v>
      </c>
    </row>
    <row r="38" spans="1:9" ht="13.5" customHeight="1">
      <c r="A38" s="43" t="s">
        <v>614</v>
      </c>
      <c r="B38" s="44">
        <v>125</v>
      </c>
      <c r="C38" s="45">
        <v>116</v>
      </c>
      <c r="D38" s="45">
        <v>9</v>
      </c>
      <c r="E38" s="45">
        <v>9</v>
      </c>
      <c r="F38" s="45">
        <v>0</v>
      </c>
      <c r="G38" s="45">
        <v>0</v>
      </c>
      <c r="H38" s="45">
        <v>0</v>
      </c>
      <c r="I38" s="47" t="s">
        <v>596</v>
      </c>
    </row>
    <row r="39" spans="1:9" ht="13.5" customHeight="1">
      <c r="A39" s="43" t="s">
        <v>642</v>
      </c>
      <c r="B39" s="44">
        <v>6098</v>
      </c>
      <c r="C39" s="45">
        <v>5185</v>
      </c>
      <c r="D39" s="45">
        <v>913</v>
      </c>
      <c r="E39" s="45">
        <v>913</v>
      </c>
      <c r="F39" s="45">
        <v>0</v>
      </c>
      <c r="G39" s="45">
        <v>0</v>
      </c>
      <c r="H39" s="45">
        <v>0</v>
      </c>
      <c r="I39" s="47" t="s">
        <v>596</v>
      </c>
    </row>
    <row r="40" spans="1:9" ht="13.5" customHeight="1">
      <c r="A40" s="182" t="s">
        <v>628</v>
      </c>
      <c r="B40" s="183">
        <v>840</v>
      </c>
      <c r="C40" s="184">
        <v>773</v>
      </c>
      <c r="D40" s="184">
        <v>60</v>
      </c>
      <c r="E40" s="184">
        <v>60</v>
      </c>
      <c r="F40" s="184">
        <v>12</v>
      </c>
      <c r="G40" s="184">
        <v>80</v>
      </c>
      <c r="H40" s="184">
        <v>0</v>
      </c>
      <c r="I40" s="247" t="s">
        <v>596</v>
      </c>
    </row>
    <row r="41" spans="1:9" ht="13.5" customHeight="1">
      <c r="A41" s="111"/>
      <c r="B41" s="48"/>
      <c r="C41" s="49"/>
      <c r="D41" s="49"/>
      <c r="E41" s="49"/>
      <c r="F41" s="49"/>
      <c r="G41" s="49"/>
      <c r="H41" s="49"/>
      <c r="I41" s="50"/>
    </row>
    <row r="42" spans="1:9" ht="13.5" customHeight="1">
      <c r="A42" s="34" t="s">
        <v>255</v>
      </c>
      <c r="B42" s="51"/>
      <c r="C42" s="52"/>
      <c r="D42" s="52"/>
      <c r="E42" s="53"/>
      <c r="F42" s="53"/>
      <c r="G42" s="53"/>
      <c r="H42" s="53"/>
      <c r="I42" s="128"/>
    </row>
    <row r="43" ht="9.75" customHeight="1">
      <c r="A43" s="56"/>
    </row>
    <row r="44" ht="14.25">
      <c r="A44" s="28" t="s">
        <v>256</v>
      </c>
    </row>
    <row r="45" ht="10.5">
      <c r="J45" s="17" t="s">
        <v>214</v>
      </c>
    </row>
    <row r="46" spans="1:10" ht="13.5" customHeight="1">
      <c r="A46" s="605" t="s">
        <v>257</v>
      </c>
      <c r="B46" s="599" t="s">
        <v>601</v>
      </c>
      <c r="C46" s="591" t="s">
        <v>258</v>
      </c>
      <c r="D46" s="591" t="s">
        <v>259</v>
      </c>
      <c r="E46" s="591" t="s">
        <v>260</v>
      </c>
      <c r="F46" s="591" t="s">
        <v>602</v>
      </c>
      <c r="G46" s="602" t="s">
        <v>261</v>
      </c>
      <c r="H46" s="602" t="s">
        <v>262</v>
      </c>
      <c r="I46" s="602" t="s">
        <v>263</v>
      </c>
      <c r="J46" s="597" t="s">
        <v>595</v>
      </c>
    </row>
    <row r="47" spans="1:10" ht="13.5" customHeight="1" thickBot="1">
      <c r="A47" s="606"/>
      <c r="B47" s="600"/>
      <c r="C47" s="590"/>
      <c r="D47" s="590"/>
      <c r="E47" s="590"/>
      <c r="F47" s="590"/>
      <c r="G47" s="603"/>
      <c r="H47" s="603"/>
      <c r="I47" s="604"/>
      <c r="J47" s="598"/>
    </row>
    <row r="48" spans="1:10" ht="13.5" customHeight="1" thickTop="1">
      <c r="A48" s="111" t="s">
        <v>423</v>
      </c>
      <c r="B48" s="48"/>
      <c r="C48" s="49"/>
      <c r="D48" s="49"/>
      <c r="E48" s="49"/>
      <c r="F48" s="49"/>
      <c r="G48" s="49"/>
      <c r="H48" s="49"/>
      <c r="I48" s="49"/>
      <c r="J48" s="50"/>
    </row>
    <row r="49" spans="1:10" ht="13.5" customHeight="1">
      <c r="A49" s="57" t="s">
        <v>265</v>
      </c>
      <c r="B49" s="58"/>
      <c r="C49" s="59"/>
      <c r="D49" s="53"/>
      <c r="E49" s="53"/>
      <c r="F49" s="53"/>
      <c r="G49" s="53"/>
      <c r="H49" s="53"/>
      <c r="I49" s="53"/>
      <c r="J49" s="54"/>
    </row>
    <row r="50" ht="10.5">
      <c r="A50" s="16" t="s">
        <v>267</v>
      </c>
    </row>
    <row r="51" ht="9.75" customHeight="1"/>
    <row r="52" ht="14.25">
      <c r="A52" s="28" t="s">
        <v>268</v>
      </c>
    </row>
    <row r="53" ht="10.5">
      <c r="D53" s="17" t="s">
        <v>214</v>
      </c>
    </row>
    <row r="54" spans="1:4" ht="21.75" thickBot="1">
      <c r="A54" s="60" t="s">
        <v>269</v>
      </c>
      <c r="B54" s="61" t="s">
        <v>270</v>
      </c>
      <c r="C54" s="62" t="s">
        <v>271</v>
      </c>
      <c r="D54" s="63" t="s">
        <v>272</v>
      </c>
    </row>
    <row r="55" spans="1:4" ht="13.5" customHeight="1" thickTop="1">
      <c r="A55" s="64" t="s">
        <v>273</v>
      </c>
      <c r="B55" s="65"/>
      <c r="C55" s="40">
        <v>274</v>
      </c>
      <c r="D55" s="66"/>
    </row>
    <row r="56" spans="1:4" ht="13.5" customHeight="1">
      <c r="A56" s="67" t="s">
        <v>274</v>
      </c>
      <c r="B56" s="68"/>
      <c r="C56" s="45">
        <v>42</v>
      </c>
      <c r="D56" s="69"/>
    </row>
    <row r="57" spans="1:4" ht="13.5" customHeight="1">
      <c r="A57" s="70" t="s">
        <v>275</v>
      </c>
      <c r="B57" s="71"/>
      <c r="C57" s="49">
        <v>416</v>
      </c>
      <c r="D57" s="72"/>
    </row>
    <row r="58" spans="1:4" ht="13.5" customHeight="1">
      <c r="A58" s="73" t="s">
        <v>276</v>
      </c>
      <c r="B58" s="58"/>
      <c r="C58" s="53">
        <v>732</v>
      </c>
      <c r="D58" s="74"/>
    </row>
    <row r="59" spans="1:4" ht="10.5">
      <c r="A59" s="16" t="s">
        <v>277</v>
      </c>
      <c r="B59" s="75"/>
      <c r="C59" s="75"/>
      <c r="D59" s="75"/>
    </row>
    <row r="60" spans="1:4" ht="9.75" customHeight="1">
      <c r="A60" s="76"/>
      <c r="B60" s="75"/>
      <c r="C60" s="75"/>
      <c r="D60" s="75"/>
    </row>
    <row r="61" ht="14.25">
      <c r="A61" s="28" t="s">
        <v>278</v>
      </c>
    </row>
    <row r="62" ht="10.5" customHeight="1">
      <c r="A62" s="28"/>
    </row>
    <row r="63" spans="1:11" ht="21.75" thickBot="1">
      <c r="A63" s="60" t="s">
        <v>279</v>
      </c>
      <c r="B63" s="61" t="s">
        <v>270</v>
      </c>
      <c r="C63" s="62" t="s">
        <v>271</v>
      </c>
      <c r="D63" s="62" t="s">
        <v>272</v>
      </c>
      <c r="E63" s="77" t="s">
        <v>280</v>
      </c>
      <c r="F63" s="63" t="s">
        <v>281</v>
      </c>
      <c r="G63" s="593" t="s">
        <v>282</v>
      </c>
      <c r="H63" s="594"/>
      <c r="I63" s="61" t="s">
        <v>270</v>
      </c>
      <c r="J63" s="62" t="s">
        <v>271</v>
      </c>
      <c r="K63" s="63" t="s">
        <v>272</v>
      </c>
    </row>
    <row r="64" spans="1:11" ht="13.5" customHeight="1" thickTop="1">
      <c r="A64" s="64" t="s">
        <v>283</v>
      </c>
      <c r="B64" s="78" t="s">
        <v>701</v>
      </c>
      <c r="C64" s="79">
        <v>7.27</v>
      </c>
      <c r="D64" s="79" t="s">
        <v>701</v>
      </c>
      <c r="E64" s="80" t="s">
        <v>702</v>
      </c>
      <c r="F64" s="81" t="s">
        <v>703</v>
      </c>
      <c r="G64" s="585" t="s">
        <v>680</v>
      </c>
      <c r="H64" s="586"/>
      <c r="I64" s="82"/>
      <c r="J64" s="83" t="s">
        <v>425</v>
      </c>
      <c r="K64" s="84"/>
    </row>
    <row r="65" spans="1:11" ht="13.5" customHeight="1">
      <c r="A65" s="67" t="s">
        <v>285</v>
      </c>
      <c r="B65" s="85"/>
      <c r="C65" s="86">
        <v>8.32</v>
      </c>
      <c r="D65" s="87"/>
      <c r="E65" s="88" t="s">
        <v>703</v>
      </c>
      <c r="F65" s="89" t="s">
        <v>704</v>
      </c>
      <c r="G65" s="583" t="s">
        <v>668</v>
      </c>
      <c r="H65" s="584"/>
      <c r="I65" s="85"/>
      <c r="J65" s="248">
        <v>2.1</v>
      </c>
      <c r="K65" s="91"/>
    </row>
    <row r="66" spans="1:11" ht="13.5" customHeight="1">
      <c r="A66" s="67" t="s">
        <v>604</v>
      </c>
      <c r="B66" s="92">
        <v>18.1</v>
      </c>
      <c r="C66" s="90">
        <v>18.3</v>
      </c>
      <c r="D66" s="90">
        <v>0.2</v>
      </c>
      <c r="E66" s="93">
        <v>25</v>
      </c>
      <c r="F66" s="94">
        <v>35</v>
      </c>
      <c r="G66" s="583" t="s">
        <v>494</v>
      </c>
      <c r="H66" s="584"/>
      <c r="I66" s="85"/>
      <c r="J66" s="90" t="s">
        <v>426</v>
      </c>
      <c r="K66" s="91"/>
    </row>
    <row r="67" spans="1:11" ht="13.5" customHeight="1">
      <c r="A67" s="67" t="s">
        <v>287</v>
      </c>
      <c r="B67" s="95"/>
      <c r="C67" s="90">
        <v>116.4</v>
      </c>
      <c r="D67" s="96"/>
      <c r="E67" s="93">
        <v>350</v>
      </c>
      <c r="F67" s="97"/>
      <c r="G67" s="583"/>
      <c r="H67" s="584"/>
      <c r="I67" s="85"/>
      <c r="J67" s="90"/>
      <c r="K67" s="91"/>
    </row>
    <row r="68" spans="1:11" ht="13.5" customHeight="1">
      <c r="A68" s="67" t="s">
        <v>603</v>
      </c>
      <c r="B68" s="98">
        <v>0.14</v>
      </c>
      <c r="C68" s="86">
        <v>0.14</v>
      </c>
      <c r="D68" s="90">
        <v>0</v>
      </c>
      <c r="E68" s="99"/>
      <c r="F68" s="100"/>
      <c r="G68" s="583"/>
      <c r="H68" s="584"/>
      <c r="I68" s="85"/>
      <c r="J68" s="90"/>
      <c r="K68" s="91"/>
    </row>
    <row r="69" spans="1:11" ht="13.5" customHeight="1">
      <c r="A69" s="101" t="s">
        <v>605</v>
      </c>
      <c r="B69" s="102">
        <v>95.3</v>
      </c>
      <c r="C69" s="103">
        <v>95.7</v>
      </c>
      <c r="D69" s="103">
        <v>0.4</v>
      </c>
      <c r="E69" s="104"/>
      <c r="F69" s="105"/>
      <c r="G69" s="587"/>
      <c r="H69" s="588"/>
      <c r="I69" s="106"/>
      <c r="J69" s="103"/>
      <c r="K69" s="107"/>
    </row>
    <row r="70" ht="10.5">
      <c r="A70" s="16" t="s">
        <v>288</v>
      </c>
    </row>
    <row r="71" ht="10.5">
      <c r="A71" s="16" t="s">
        <v>289</v>
      </c>
    </row>
  </sheetData>
  <mergeCells count="43">
    <mergeCell ref="A33:A34"/>
    <mergeCell ref="B33:B34"/>
    <mergeCell ref="C33:C34"/>
    <mergeCell ref="A46:A47"/>
    <mergeCell ref="B46:B47"/>
    <mergeCell ref="C46:C47"/>
    <mergeCell ref="D46:D47"/>
    <mergeCell ref="E46:E47"/>
    <mergeCell ref="H46:H47"/>
    <mergeCell ref="J46:J47"/>
    <mergeCell ref="F46:F47"/>
    <mergeCell ref="G46:G47"/>
    <mergeCell ref="I46:I47"/>
    <mergeCell ref="D33:D34"/>
    <mergeCell ref="E33:E34"/>
    <mergeCell ref="I17:I18"/>
    <mergeCell ref="D17:D18"/>
    <mergeCell ref="E17:E18"/>
    <mergeCell ref="F17:F18"/>
    <mergeCell ref="H33:H34"/>
    <mergeCell ref="I33:I34"/>
    <mergeCell ref="G33:G34"/>
    <mergeCell ref="H17:H18"/>
    <mergeCell ref="A8:A9"/>
    <mergeCell ref="H8:H9"/>
    <mergeCell ref="A17:A18"/>
    <mergeCell ref="B17:B18"/>
    <mergeCell ref="C17:C18"/>
    <mergeCell ref="D8:D9"/>
    <mergeCell ref="C8:C9"/>
    <mergeCell ref="E8:E9"/>
    <mergeCell ref="B8:B9"/>
    <mergeCell ref="G17:G18"/>
    <mergeCell ref="G8:G9"/>
    <mergeCell ref="F8:F9"/>
    <mergeCell ref="G63:H63"/>
    <mergeCell ref="F33:F34"/>
    <mergeCell ref="G65:H65"/>
    <mergeCell ref="G64:H64"/>
    <mergeCell ref="G69:H69"/>
    <mergeCell ref="G68:H68"/>
    <mergeCell ref="G67:H67"/>
    <mergeCell ref="G66:H66"/>
  </mergeCells>
  <printOptions/>
  <pageMargins left="0.4330708661417323" right="0.3937007874015748" top="0.5118110236220472" bottom="0.31496062992125984" header="0.4330708661417323" footer="0.1968503937007874"/>
  <pageSetup horizontalDpi="300" verticalDpi="300" orientation="portrait" paperSize="9" scale="90" r:id="rId1"/>
  <colBreaks count="1" manualBreakCount="1">
    <brk id="11" max="72" man="1"/>
  </colBreaks>
</worksheet>
</file>

<file path=xl/worksheets/sheet13.xml><?xml version="1.0" encoding="utf-8"?>
<worksheet xmlns="http://schemas.openxmlformats.org/spreadsheetml/2006/main" xmlns:r="http://schemas.openxmlformats.org/officeDocument/2006/relationships">
  <dimension ref="A1:M74"/>
  <sheetViews>
    <sheetView view="pageBreakPreview" zoomScaleSheetLayoutView="100" workbookViewId="0" topLeftCell="A1">
      <selection activeCell="C5" sqref="C5"/>
    </sheetView>
  </sheetViews>
  <sheetFormatPr defaultColWidth="9.00390625" defaultRowHeight="13.5" customHeight="1"/>
  <cols>
    <col min="1" max="1" width="16.625" style="16" customWidth="1"/>
    <col min="2" max="10" width="9.00390625" style="16" customWidth="1"/>
    <col min="11" max="11" width="8.875" style="16" customWidth="1"/>
    <col min="1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427</v>
      </c>
      <c r="B4" s="19"/>
      <c r="G4" s="20" t="s">
        <v>216</v>
      </c>
      <c r="H4" s="21" t="s">
        <v>217</v>
      </c>
      <c r="I4" s="22" t="s">
        <v>218</v>
      </c>
      <c r="J4" s="23" t="s">
        <v>219</v>
      </c>
    </row>
    <row r="5" spans="7:10" ht="13.5" customHeight="1" thickTop="1">
      <c r="G5" s="24">
        <v>352</v>
      </c>
      <c r="H5" s="25">
        <v>1280</v>
      </c>
      <c r="I5" s="26">
        <v>85</v>
      </c>
      <c r="J5" s="27">
        <f>SUM(G5:I5)</f>
        <v>1717</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2786</v>
      </c>
      <c r="C10" s="31">
        <v>2698</v>
      </c>
      <c r="D10" s="31">
        <v>88</v>
      </c>
      <c r="E10" s="31">
        <v>78</v>
      </c>
      <c r="F10" s="31">
        <v>260</v>
      </c>
      <c r="G10" s="31">
        <v>4317</v>
      </c>
      <c r="H10" s="33"/>
    </row>
    <row r="11" spans="1:8" ht="13.5" customHeight="1">
      <c r="A11" s="43"/>
      <c r="B11" s="108"/>
      <c r="C11" s="109"/>
      <c r="D11" s="109"/>
      <c r="E11" s="109"/>
      <c r="F11" s="109"/>
      <c r="G11" s="109"/>
      <c r="H11" s="110"/>
    </row>
    <row r="12" spans="1:8" ht="13.5" customHeight="1" hidden="1">
      <c r="A12" s="43"/>
      <c r="B12" s="108"/>
      <c r="C12" s="109"/>
      <c r="D12" s="109"/>
      <c r="E12" s="109"/>
      <c r="F12" s="109"/>
      <c r="G12" s="109"/>
      <c r="H12" s="110"/>
    </row>
    <row r="13" spans="1:8" ht="13.5" customHeight="1" hidden="1">
      <c r="A13" s="111"/>
      <c r="B13" s="112"/>
      <c r="C13" s="113"/>
      <c r="D13" s="113"/>
      <c r="E13" s="113"/>
      <c r="F13" s="113"/>
      <c r="G13" s="113"/>
      <c r="H13" s="114"/>
    </row>
    <row r="14" spans="1:8" ht="13.5" customHeight="1">
      <c r="A14" s="34" t="s">
        <v>292</v>
      </c>
      <c r="B14" s="35">
        <v>2783</v>
      </c>
      <c r="C14" s="36">
        <v>2695</v>
      </c>
      <c r="D14" s="36">
        <v>88</v>
      </c>
      <c r="E14" s="36">
        <v>78</v>
      </c>
      <c r="F14" s="52"/>
      <c r="G14" s="36">
        <v>4317</v>
      </c>
      <c r="H14" s="38"/>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13.5" customHeight="1" thickTop="1">
      <c r="A20" s="29" t="s">
        <v>683</v>
      </c>
      <c r="B20" s="39">
        <v>645</v>
      </c>
      <c r="C20" s="40">
        <v>608</v>
      </c>
      <c r="D20" s="40">
        <v>37</v>
      </c>
      <c r="E20" s="40">
        <v>37</v>
      </c>
      <c r="F20" s="40">
        <v>108</v>
      </c>
      <c r="G20" s="40">
        <v>0</v>
      </c>
      <c r="H20" s="40">
        <v>0</v>
      </c>
      <c r="I20" s="42"/>
    </row>
    <row r="21" spans="1:9" ht="13.5" customHeight="1">
      <c r="A21" s="43" t="s">
        <v>684</v>
      </c>
      <c r="B21" s="44">
        <v>806</v>
      </c>
      <c r="C21" s="45">
        <v>772</v>
      </c>
      <c r="D21" s="45">
        <v>35</v>
      </c>
      <c r="E21" s="45">
        <v>35</v>
      </c>
      <c r="F21" s="45">
        <v>88</v>
      </c>
      <c r="G21" s="45">
        <v>0</v>
      </c>
      <c r="H21" s="45">
        <v>0</v>
      </c>
      <c r="I21" s="47"/>
    </row>
    <row r="22" spans="1:9" ht="13.5" customHeight="1">
      <c r="A22" s="43" t="s">
        <v>680</v>
      </c>
      <c r="B22" s="44">
        <v>80</v>
      </c>
      <c r="C22" s="45">
        <v>75</v>
      </c>
      <c r="D22" s="45">
        <v>5</v>
      </c>
      <c r="E22" s="45">
        <v>5</v>
      </c>
      <c r="F22" s="45">
        <v>37</v>
      </c>
      <c r="G22" s="45">
        <v>158</v>
      </c>
      <c r="H22" s="45">
        <v>78</v>
      </c>
      <c r="I22" s="47"/>
    </row>
    <row r="23" spans="1:9" ht="13.5" customHeight="1">
      <c r="A23" s="111" t="s">
        <v>669</v>
      </c>
      <c r="B23" s="48">
        <v>25</v>
      </c>
      <c r="C23" s="49">
        <v>22</v>
      </c>
      <c r="D23" s="49">
        <v>3</v>
      </c>
      <c r="E23" s="49">
        <v>3</v>
      </c>
      <c r="F23" s="49">
        <v>20</v>
      </c>
      <c r="G23" s="49">
        <v>106</v>
      </c>
      <c r="H23" s="49">
        <v>90</v>
      </c>
      <c r="I23" s="50"/>
    </row>
    <row r="24" spans="1:9" ht="13.5" customHeight="1">
      <c r="A24" s="34" t="s">
        <v>233</v>
      </c>
      <c r="B24" s="51"/>
      <c r="C24" s="52"/>
      <c r="D24" s="52"/>
      <c r="E24" s="53">
        <v>79</v>
      </c>
      <c r="F24" s="52"/>
      <c r="G24" s="53">
        <v>264</v>
      </c>
      <c r="H24" s="53">
        <v>168</v>
      </c>
      <c r="I24" s="54"/>
    </row>
    <row r="25" ht="10.5">
      <c r="A25" s="16" t="s">
        <v>234</v>
      </c>
    </row>
    <row r="26" ht="10.5">
      <c r="A26" s="16" t="s">
        <v>235</v>
      </c>
    </row>
    <row r="27" ht="10.5">
      <c r="A27" s="16" t="s">
        <v>236</v>
      </c>
    </row>
    <row r="28" ht="10.5">
      <c r="A28" s="16" t="s">
        <v>237</v>
      </c>
    </row>
    <row r="29" ht="9.75" customHeight="1"/>
    <row r="30" ht="14.25">
      <c r="A30" s="28" t="s">
        <v>238</v>
      </c>
    </row>
    <row r="31" spans="9:10" ht="10.5">
      <c r="I31" s="17" t="s">
        <v>214</v>
      </c>
      <c r="J31" s="17"/>
    </row>
    <row r="32" spans="1:9" ht="13.5" customHeight="1">
      <c r="A32" s="595" t="s">
        <v>239</v>
      </c>
      <c r="B32" s="599" t="s">
        <v>678</v>
      </c>
      <c r="C32" s="591" t="s">
        <v>225</v>
      </c>
      <c r="D32" s="591" t="s">
        <v>226</v>
      </c>
      <c r="E32" s="602" t="s">
        <v>227</v>
      </c>
      <c r="F32" s="591" t="s">
        <v>222</v>
      </c>
      <c r="G32" s="591" t="s">
        <v>228</v>
      </c>
      <c r="H32" s="602" t="s">
        <v>240</v>
      </c>
      <c r="I32" s="597" t="s">
        <v>595</v>
      </c>
    </row>
    <row r="33" spans="1:9" ht="13.5" customHeight="1" thickBot="1">
      <c r="A33" s="596"/>
      <c r="B33" s="600"/>
      <c r="C33" s="590"/>
      <c r="D33" s="590"/>
      <c r="E33" s="603"/>
      <c r="F33" s="592"/>
      <c r="G33" s="592"/>
      <c r="H33" s="604"/>
      <c r="I33" s="598"/>
    </row>
    <row r="34" spans="1:9" ht="21.75" thickTop="1">
      <c r="A34" s="249" t="s">
        <v>640</v>
      </c>
      <c r="B34" s="39">
        <v>24</v>
      </c>
      <c r="C34" s="40">
        <v>21</v>
      </c>
      <c r="D34" s="40">
        <v>3</v>
      </c>
      <c r="E34" s="40">
        <v>3</v>
      </c>
      <c r="F34" s="40">
        <v>0</v>
      </c>
      <c r="G34" s="40">
        <v>0</v>
      </c>
      <c r="H34" s="40">
        <v>0</v>
      </c>
      <c r="I34" s="123" t="s">
        <v>596</v>
      </c>
    </row>
    <row r="35" spans="1:9" ht="13.5" customHeight="1">
      <c r="A35" s="43" t="s">
        <v>627</v>
      </c>
      <c r="B35" s="44">
        <v>693</v>
      </c>
      <c r="C35" s="45">
        <v>639</v>
      </c>
      <c r="D35" s="45">
        <v>54</v>
      </c>
      <c r="E35" s="45">
        <v>54</v>
      </c>
      <c r="F35" s="45">
        <v>0</v>
      </c>
      <c r="G35" s="45">
        <v>4043</v>
      </c>
      <c r="H35" s="45">
        <v>299</v>
      </c>
      <c r="I35" s="47" t="s">
        <v>596</v>
      </c>
    </row>
    <row r="36" spans="1:9" ht="13.5" customHeight="1">
      <c r="A36" s="43" t="s">
        <v>496</v>
      </c>
      <c r="B36" s="44">
        <v>798</v>
      </c>
      <c r="C36" s="45">
        <v>769</v>
      </c>
      <c r="D36" s="45">
        <v>29</v>
      </c>
      <c r="E36" s="45">
        <v>29</v>
      </c>
      <c r="F36" s="45">
        <v>0</v>
      </c>
      <c r="G36" s="45">
        <v>410</v>
      </c>
      <c r="H36" s="45">
        <v>111</v>
      </c>
      <c r="I36" s="47" t="s">
        <v>596</v>
      </c>
    </row>
    <row r="37" spans="1:9" ht="21">
      <c r="A37" s="250" t="s">
        <v>496</v>
      </c>
      <c r="B37" s="44">
        <v>1403</v>
      </c>
      <c r="C37" s="45">
        <v>1331</v>
      </c>
      <c r="D37" s="45">
        <v>72</v>
      </c>
      <c r="E37" s="45">
        <v>72</v>
      </c>
      <c r="F37" s="45">
        <v>0</v>
      </c>
      <c r="G37" s="45">
        <v>0</v>
      </c>
      <c r="H37" s="45">
        <v>0</v>
      </c>
      <c r="I37" s="221" t="s">
        <v>685</v>
      </c>
    </row>
    <row r="38" spans="1:9" ht="13.5" customHeight="1">
      <c r="A38" s="43" t="s">
        <v>614</v>
      </c>
      <c r="B38" s="44">
        <v>125</v>
      </c>
      <c r="C38" s="45">
        <v>116</v>
      </c>
      <c r="D38" s="45">
        <v>9</v>
      </c>
      <c r="E38" s="45">
        <v>9</v>
      </c>
      <c r="F38" s="45">
        <v>0</v>
      </c>
      <c r="G38" s="45">
        <v>0</v>
      </c>
      <c r="H38" s="45">
        <v>0</v>
      </c>
      <c r="I38" s="47" t="s">
        <v>596</v>
      </c>
    </row>
    <row r="39" spans="1:9" ht="13.5" customHeight="1">
      <c r="A39" s="43" t="s">
        <v>642</v>
      </c>
      <c r="B39" s="44">
        <v>6098</v>
      </c>
      <c r="C39" s="45">
        <v>5185</v>
      </c>
      <c r="D39" s="45">
        <v>913</v>
      </c>
      <c r="E39" s="45">
        <v>913</v>
      </c>
      <c r="F39" s="45">
        <v>0</v>
      </c>
      <c r="G39" s="45">
        <v>0</v>
      </c>
      <c r="H39" s="45">
        <v>0</v>
      </c>
      <c r="I39" s="47" t="s">
        <v>596</v>
      </c>
    </row>
    <row r="40" spans="1:9" ht="21">
      <c r="A40" s="250" t="s">
        <v>428</v>
      </c>
      <c r="B40" s="44">
        <v>682</v>
      </c>
      <c r="C40" s="45">
        <v>680</v>
      </c>
      <c r="D40" s="45">
        <v>2</v>
      </c>
      <c r="E40" s="45">
        <v>2</v>
      </c>
      <c r="F40" s="45">
        <v>0</v>
      </c>
      <c r="G40" s="45">
        <v>0</v>
      </c>
      <c r="H40" s="45">
        <v>0</v>
      </c>
      <c r="I40" s="47" t="s">
        <v>596</v>
      </c>
    </row>
    <row r="41" spans="1:9" ht="21">
      <c r="A41" s="251" t="s">
        <v>613</v>
      </c>
      <c r="B41" s="48">
        <v>840</v>
      </c>
      <c r="C41" s="49">
        <v>773</v>
      </c>
      <c r="D41" s="49">
        <v>60</v>
      </c>
      <c r="E41" s="49">
        <v>60</v>
      </c>
      <c r="F41" s="49">
        <v>12</v>
      </c>
      <c r="G41" s="49">
        <v>80</v>
      </c>
      <c r="H41" s="49">
        <v>0</v>
      </c>
      <c r="I41" s="50" t="s">
        <v>596</v>
      </c>
    </row>
    <row r="42" spans="1:9" ht="13.5" customHeight="1">
      <c r="A42" s="34" t="s">
        <v>255</v>
      </c>
      <c r="B42" s="51"/>
      <c r="C42" s="52"/>
      <c r="D42" s="52"/>
      <c r="E42" s="53">
        <v>1143</v>
      </c>
      <c r="F42" s="52"/>
      <c r="G42" s="53">
        <v>4533</v>
      </c>
      <c r="H42" s="53">
        <v>410</v>
      </c>
      <c r="I42" s="128"/>
    </row>
    <row r="43" ht="9.75" customHeight="1">
      <c r="A43" s="56"/>
    </row>
    <row r="44" ht="14.25">
      <c r="A44" s="28" t="s">
        <v>256</v>
      </c>
    </row>
    <row r="45" ht="10.5">
      <c r="J45" s="17" t="s">
        <v>214</v>
      </c>
    </row>
    <row r="46" spans="1:10" ht="13.5" customHeight="1">
      <c r="A46" s="605" t="s">
        <v>257</v>
      </c>
      <c r="B46" s="599" t="s">
        <v>601</v>
      </c>
      <c r="C46" s="591" t="s">
        <v>258</v>
      </c>
      <c r="D46" s="591" t="s">
        <v>259</v>
      </c>
      <c r="E46" s="591" t="s">
        <v>260</v>
      </c>
      <c r="F46" s="591" t="s">
        <v>602</v>
      </c>
      <c r="G46" s="602" t="s">
        <v>261</v>
      </c>
      <c r="H46" s="602" t="s">
        <v>262</v>
      </c>
      <c r="I46" s="602" t="s">
        <v>263</v>
      </c>
      <c r="J46" s="597" t="s">
        <v>595</v>
      </c>
    </row>
    <row r="47" spans="1:10" ht="13.5" customHeight="1" thickBot="1">
      <c r="A47" s="606"/>
      <c r="B47" s="600"/>
      <c r="C47" s="590"/>
      <c r="D47" s="590"/>
      <c r="E47" s="590"/>
      <c r="F47" s="590"/>
      <c r="G47" s="603"/>
      <c r="H47" s="603"/>
      <c r="I47" s="604"/>
      <c r="J47" s="598"/>
    </row>
    <row r="48" spans="1:10" ht="13.5" customHeight="1" thickTop="1">
      <c r="A48" s="29" t="s">
        <v>497</v>
      </c>
      <c r="B48" s="39">
        <v>0</v>
      </c>
      <c r="C48" s="40">
        <v>984</v>
      </c>
      <c r="D48" s="40">
        <v>149</v>
      </c>
      <c r="E48" s="40">
        <v>3</v>
      </c>
      <c r="F48" s="40">
        <v>0</v>
      </c>
      <c r="G48" s="40">
        <v>0</v>
      </c>
      <c r="H48" s="40">
        <v>0</v>
      </c>
      <c r="I48" s="40">
        <v>0</v>
      </c>
      <c r="J48" s="42"/>
    </row>
    <row r="49" spans="1:10" ht="13.5" customHeight="1">
      <c r="A49" s="43" t="s">
        <v>429</v>
      </c>
      <c r="B49" s="44">
        <v>-3</v>
      </c>
      <c r="C49" s="45">
        <v>1</v>
      </c>
      <c r="D49" s="45">
        <v>3</v>
      </c>
      <c r="E49" s="45">
        <v>1</v>
      </c>
      <c r="F49" s="45">
        <v>0</v>
      </c>
      <c r="G49" s="45">
        <v>0</v>
      </c>
      <c r="H49" s="45">
        <v>0</v>
      </c>
      <c r="I49" s="45">
        <v>0</v>
      </c>
      <c r="J49" s="47"/>
    </row>
    <row r="50" spans="1:10" ht="13.5" customHeight="1" hidden="1">
      <c r="A50" s="43"/>
      <c r="B50" s="44"/>
      <c r="C50" s="45"/>
      <c r="D50" s="45"/>
      <c r="E50" s="45"/>
      <c r="F50" s="45"/>
      <c r="G50" s="45"/>
      <c r="H50" s="45"/>
      <c r="I50" s="45"/>
      <c r="J50" s="47"/>
    </row>
    <row r="51" spans="1:10" ht="13.5" customHeight="1" hidden="1">
      <c r="A51" s="111"/>
      <c r="B51" s="48"/>
      <c r="C51" s="49"/>
      <c r="D51" s="49"/>
      <c r="E51" s="49"/>
      <c r="F51" s="49"/>
      <c r="G51" s="49"/>
      <c r="H51" s="49"/>
      <c r="I51" s="49"/>
      <c r="J51" s="50"/>
    </row>
    <row r="52" spans="1:10" ht="13.5" customHeight="1">
      <c r="A52" s="57" t="s">
        <v>265</v>
      </c>
      <c r="B52" s="58"/>
      <c r="C52" s="59"/>
      <c r="D52" s="53">
        <v>152</v>
      </c>
      <c r="E52" s="53">
        <v>4</v>
      </c>
      <c r="F52" s="53">
        <v>0</v>
      </c>
      <c r="G52" s="53">
        <v>0</v>
      </c>
      <c r="H52" s="53">
        <v>0</v>
      </c>
      <c r="I52" s="53">
        <v>0</v>
      </c>
      <c r="J52" s="54"/>
    </row>
    <row r="53" ht="10.5">
      <c r="A53" s="16" t="s">
        <v>267</v>
      </c>
    </row>
    <row r="54" ht="9.75" customHeight="1"/>
    <row r="55" ht="14.25">
      <c r="A55" s="28" t="s">
        <v>268</v>
      </c>
    </row>
    <row r="56" ht="10.5">
      <c r="D56" s="17" t="s">
        <v>214</v>
      </c>
    </row>
    <row r="57" spans="1:4" ht="21.75" thickBot="1">
      <c r="A57" s="60" t="s">
        <v>269</v>
      </c>
      <c r="B57" s="61" t="s">
        <v>270</v>
      </c>
      <c r="C57" s="62" t="s">
        <v>271</v>
      </c>
      <c r="D57" s="63" t="s">
        <v>272</v>
      </c>
    </row>
    <row r="58" spans="1:4" ht="13.5" customHeight="1" thickTop="1">
      <c r="A58" s="64" t="s">
        <v>273</v>
      </c>
      <c r="B58" s="65"/>
      <c r="C58" s="40">
        <v>227</v>
      </c>
      <c r="D58" s="66"/>
    </row>
    <row r="59" spans="1:4" ht="13.5" customHeight="1">
      <c r="A59" s="67" t="s">
        <v>274</v>
      </c>
      <c r="B59" s="68"/>
      <c r="C59" s="45">
        <v>299</v>
      </c>
      <c r="D59" s="69"/>
    </row>
    <row r="60" spans="1:4" ht="13.5" customHeight="1">
      <c r="A60" s="70" t="s">
        <v>275</v>
      </c>
      <c r="B60" s="71"/>
      <c r="C60" s="49">
        <v>1980</v>
      </c>
      <c r="D60" s="72"/>
    </row>
    <row r="61" spans="1:4" ht="13.5" customHeight="1">
      <c r="A61" s="73" t="s">
        <v>276</v>
      </c>
      <c r="B61" s="58"/>
      <c r="C61" s="53">
        <v>2506</v>
      </c>
      <c r="D61" s="74"/>
    </row>
    <row r="62" spans="1:4" ht="10.5">
      <c r="A62" s="16" t="s">
        <v>277</v>
      </c>
      <c r="B62" s="75"/>
      <c r="C62" s="75"/>
      <c r="D62" s="75"/>
    </row>
    <row r="63" spans="1:4" ht="9.75" customHeight="1">
      <c r="A63" s="76"/>
      <c r="B63" s="75"/>
      <c r="C63" s="75"/>
      <c r="D63" s="75"/>
    </row>
    <row r="64" ht="14.25">
      <c r="A64" s="28" t="s">
        <v>278</v>
      </c>
    </row>
    <row r="65" ht="10.5" customHeight="1">
      <c r="A65" s="28"/>
    </row>
    <row r="66" spans="1:11" ht="21.75" thickBot="1">
      <c r="A66" s="60" t="s">
        <v>279</v>
      </c>
      <c r="B66" s="61" t="s">
        <v>270</v>
      </c>
      <c r="C66" s="62" t="s">
        <v>271</v>
      </c>
      <c r="D66" s="62" t="s">
        <v>272</v>
      </c>
      <c r="E66" s="77" t="s">
        <v>280</v>
      </c>
      <c r="F66" s="63" t="s">
        <v>281</v>
      </c>
      <c r="G66" s="593" t="s">
        <v>282</v>
      </c>
      <c r="H66" s="594"/>
      <c r="I66" s="61" t="s">
        <v>270</v>
      </c>
      <c r="J66" s="62" t="s">
        <v>271</v>
      </c>
      <c r="K66" s="63" t="s">
        <v>272</v>
      </c>
    </row>
    <row r="67" spans="1:11" ht="13.5" customHeight="1" thickTop="1">
      <c r="A67" s="64" t="s">
        <v>283</v>
      </c>
      <c r="B67" s="78">
        <v>5.24</v>
      </c>
      <c r="C67" s="79">
        <v>4.54</v>
      </c>
      <c r="D67" s="79">
        <v>-0.7</v>
      </c>
      <c r="E67" s="80">
        <v>-15</v>
      </c>
      <c r="F67" s="81">
        <v>-20</v>
      </c>
      <c r="G67" s="585" t="s">
        <v>196</v>
      </c>
      <c r="H67" s="586"/>
      <c r="I67" s="82"/>
      <c r="J67" s="83">
        <v>12.9</v>
      </c>
      <c r="K67" s="84"/>
    </row>
    <row r="68" spans="1:11" ht="13.5" customHeight="1">
      <c r="A68" s="67" t="s">
        <v>285</v>
      </c>
      <c r="B68" s="85"/>
      <c r="C68" s="86">
        <v>9.12</v>
      </c>
      <c r="D68" s="87"/>
      <c r="E68" s="88">
        <v>-20</v>
      </c>
      <c r="F68" s="89">
        <v>-40</v>
      </c>
      <c r="G68" s="583" t="s">
        <v>669</v>
      </c>
      <c r="H68" s="584"/>
      <c r="I68" s="85"/>
      <c r="J68" s="90">
        <v>60.2</v>
      </c>
      <c r="K68" s="91"/>
    </row>
    <row r="69" spans="1:11" ht="13.5" customHeight="1">
      <c r="A69" s="67" t="s">
        <v>604</v>
      </c>
      <c r="B69" s="92">
        <v>20.2</v>
      </c>
      <c r="C69" s="90">
        <v>19.8</v>
      </c>
      <c r="D69" s="90">
        <v>-0.4</v>
      </c>
      <c r="E69" s="93">
        <v>25</v>
      </c>
      <c r="F69" s="94">
        <v>35</v>
      </c>
      <c r="G69" s="583"/>
      <c r="H69" s="584"/>
      <c r="I69" s="85"/>
      <c r="J69" s="90"/>
      <c r="K69" s="91"/>
    </row>
    <row r="70" spans="1:11" ht="13.5" customHeight="1">
      <c r="A70" s="67" t="s">
        <v>287</v>
      </c>
      <c r="B70" s="95"/>
      <c r="C70" s="90">
        <v>-77.6</v>
      </c>
      <c r="D70" s="96"/>
      <c r="E70" s="93">
        <v>350</v>
      </c>
      <c r="F70" s="97"/>
      <c r="G70" s="583"/>
      <c r="H70" s="584"/>
      <c r="I70" s="85"/>
      <c r="J70" s="90"/>
      <c r="K70" s="91"/>
    </row>
    <row r="71" spans="1:11" ht="13.5" customHeight="1">
      <c r="A71" s="67" t="s">
        <v>603</v>
      </c>
      <c r="B71" s="98">
        <v>0.18</v>
      </c>
      <c r="C71" s="86">
        <v>0.18</v>
      </c>
      <c r="D71" s="90">
        <v>0</v>
      </c>
      <c r="E71" s="99"/>
      <c r="F71" s="100"/>
      <c r="G71" s="583"/>
      <c r="H71" s="584"/>
      <c r="I71" s="85"/>
      <c r="J71" s="90"/>
      <c r="K71" s="91"/>
    </row>
    <row r="72" spans="1:11" ht="13.5" customHeight="1">
      <c r="A72" s="101" t="s">
        <v>605</v>
      </c>
      <c r="B72" s="102">
        <v>102.3</v>
      </c>
      <c r="C72" s="103">
        <v>101.4</v>
      </c>
      <c r="D72" s="103">
        <v>-0.9</v>
      </c>
      <c r="E72" s="104"/>
      <c r="F72" s="105"/>
      <c r="G72" s="587"/>
      <c r="H72" s="588"/>
      <c r="I72" s="106"/>
      <c r="J72" s="103"/>
      <c r="K72" s="107"/>
    </row>
    <row r="73" ht="10.5">
      <c r="A73" s="16" t="s">
        <v>288</v>
      </c>
    </row>
    <row r="74" ht="10.5">
      <c r="A74" s="16" t="s">
        <v>289</v>
      </c>
    </row>
  </sheetData>
  <mergeCells count="43">
    <mergeCell ref="A32:A33"/>
    <mergeCell ref="B32:B33"/>
    <mergeCell ref="C32:C33"/>
    <mergeCell ref="A46:A47"/>
    <mergeCell ref="B46:B47"/>
    <mergeCell ref="C46:C47"/>
    <mergeCell ref="D46:D47"/>
    <mergeCell ref="E46:E47"/>
    <mergeCell ref="H46:H47"/>
    <mergeCell ref="J46:J47"/>
    <mergeCell ref="F46:F47"/>
    <mergeCell ref="G46:G47"/>
    <mergeCell ref="I46:I47"/>
    <mergeCell ref="D32:D33"/>
    <mergeCell ref="E32:E33"/>
    <mergeCell ref="I18:I19"/>
    <mergeCell ref="D18:D19"/>
    <mergeCell ref="E18:E19"/>
    <mergeCell ref="F18:F19"/>
    <mergeCell ref="H32:H33"/>
    <mergeCell ref="I32:I33"/>
    <mergeCell ref="G32:G33"/>
    <mergeCell ref="H18:H19"/>
    <mergeCell ref="A8:A9"/>
    <mergeCell ref="H8:H9"/>
    <mergeCell ref="A18:A19"/>
    <mergeCell ref="B18:B19"/>
    <mergeCell ref="C18:C19"/>
    <mergeCell ref="D8:D9"/>
    <mergeCell ref="C8:C9"/>
    <mergeCell ref="E8:E9"/>
    <mergeCell ref="B8:B9"/>
    <mergeCell ref="G18:G19"/>
    <mergeCell ref="G8:G9"/>
    <mergeCell ref="F8:F9"/>
    <mergeCell ref="G66:H66"/>
    <mergeCell ref="F32:F33"/>
    <mergeCell ref="G68:H68"/>
    <mergeCell ref="G67:H67"/>
    <mergeCell ref="G72:H72"/>
    <mergeCell ref="G71:H71"/>
    <mergeCell ref="G70:H70"/>
    <mergeCell ref="G69:H69"/>
  </mergeCells>
  <printOptions horizontalCentered="1" verticalCentered="1"/>
  <pageMargins left="0.4330708661417323" right="0.3937007874015748" top="0" bottom="0" header="0.4330708661417323" footer="0.1968503937007874"/>
  <pageSetup horizontalDpi="300" verticalDpi="300" orientation="portrait" paperSize="9" scale="90" r:id="rId1"/>
  <colBreaks count="1" manualBreakCount="1">
    <brk id="11" max="72" man="1"/>
  </colBreaks>
</worksheet>
</file>

<file path=xl/worksheets/sheet14.xml><?xml version="1.0" encoding="utf-8"?>
<worksheet xmlns="http://schemas.openxmlformats.org/spreadsheetml/2006/main" xmlns:r="http://schemas.openxmlformats.org/officeDocument/2006/relationships">
  <dimension ref="A1:M70"/>
  <sheetViews>
    <sheetView view="pageBreakPreview" zoomScaleSheetLayoutView="100" workbookViewId="0" topLeftCell="A1">
      <selection activeCell="C14" sqref="C14"/>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430</v>
      </c>
      <c r="B4" s="19"/>
      <c r="G4" s="20" t="s">
        <v>216</v>
      </c>
      <c r="H4" s="21" t="s">
        <v>217</v>
      </c>
      <c r="I4" s="22" t="s">
        <v>218</v>
      </c>
      <c r="J4" s="23" t="s">
        <v>219</v>
      </c>
    </row>
    <row r="5" spans="7:10" ht="13.5" customHeight="1" thickTop="1">
      <c r="G5" s="24">
        <v>338</v>
      </c>
      <c r="H5" s="25">
        <v>1016</v>
      </c>
      <c r="I5" s="26">
        <v>75</v>
      </c>
      <c r="J5" s="27">
        <v>1428</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2348</v>
      </c>
      <c r="C10" s="31">
        <v>2250</v>
      </c>
      <c r="D10" s="31">
        <v>98</v>
      </c>
      <c r="E10" s="31">
        <v>82</v>
      </c>
      <c r="F10" s="31">
        <v>336</v>
      </c>
      <c r="G10" s="31">
        <v>2911</v>
      </c>
      <c r="H10" s="33"/>
    </row>
    <row r="11" spans="1:8" ht="13.5" customHeight="1">
      <c r="A11" s="111"/>
      <c r="B11" s="112"/>
      <c r="C11" s="113"/>
      <c r="D11" s="113"/>
      <c r="E11" s="113"/>
      <c r="F11" s="113"/>
      <c r="G11" s="113"/>
      <c r="H11" s="114"/>
    </row>
    <row r="12" spans="1:8" ht="13.5" customHeight="1">
      <c r="A12" s="34" t="s">
        <v>292</v>
      </c>
      <c r="B12" s="35">
        <v>2348</v>
      </c>
      <c r="C12" s="36">
        <v>2250</v>
      </c>
      <c r="D12" s="36">
        <v>98</v>
      </c>
      <c r="E12" s="36">
        <v>82</v>
      </c>
      <c r="F12" s="36">
        <v>336</v>
      </c>
      <c r="G12" s="36">
        <v>2911</v>
      </c>
      <c r="H12" s="38"/>
    </row>
    <row r="13" ht="9.75" customHeight="1"/>
    <row r="14" ht="14.25">
      <c r="A14" s="28" t="s">
        <v>224</v>
      </c>
    </row>
    <row r="15" spans="9:12" ht="10.5">
      <c r="I15" s="17" t="s">
        <v>214</v>
      </c>
      <c r="K15" s="17"/>
      <c r="L15" s="17"/>
    </row>
    <row r="16" spans="1:9" ht="13.5" customHeight="1">
      <c r="A16" s="595" t="s">
        <v>221</v>
      </c>
      <c r="B16" s="599" t="s">
        <v>678</v>
      </c>
      <c r="C16" s="591" t="s">
        <v>225</v>
      </c>
      <c r="D16" s="591" t="s">
        <v>226</v>
      </c>
      <c r="E16" s="602" t="s">
        <v>227</v>
      </c>
      <c r="F16" s="591" t="s">
        <v>222</v>
      </c>
      <c r="G16" s="591" t="s">
        <v>228</v>
      </c>
      <c r="H16" s="602" t="s">
        <v>229</v>
      </c>
      <c r="I16" s="597" t="s">
        <v>595</v>
      </c>
    </row>
    <row r="17" spans="1:9" ht="13.5" customHeight="1" thickBot="1">
      <c r="A17" s="596"/>
      <c r="B17" s="600"/>
      <c r="C17" s="590"/>
      <c r="D17" s="590"/>
      <c r="E17" s="603"/>
      <c r="F17" s="592"/>
      <c r="G17" s="592"/>
      <c r="H17" s="604"/>
      <c r="I17" s="598"/>
    </row>
    <row r="18" spans="1:9" ht="13.5" customHeight="1" thickTop="1">
      <c r="A18" s="29" t="s">
        <v>431</v>
      </c>
      <c r="B18" s="39">
        <v>53</v>
      </c>
      <c r="C18" s="40">
        <v>41</v>
      </c>
      <c r="D18" s="40">
        <v>12</v>
      </c>
      <c r="E18" s="40">
        <v>12</v>
      </c>
      <c r="F18" s="40">
        <v>10</v>
      </c>
      <c r="G18" s="40">
        <v>729</v>
      </c>
      <c r="H18" s="117">
        <v>299</v>
      </c>
      <c r="I18" s="42"/>
    </row>
    <row r="19" spans="1:9" ht="13.5" customHeight="1">
      <c r="A19" s="43" t="s">
        <v>499</v>
      </c>
      <c r="B19" s="44">
        <v>590</v>
      </c>
      <c r="C19" s="45">
        <v>589</v>
      </c>
      <c r="D19" s="45">
        <v>1</v>
      </c>
      <c r="E19" s="45">
        <v>1</v>
      </c>
      <c r="F19" s="45">
        <v>43</v>
      </c>
      <c r="G19" s="45"/>
      <c r="H19" s="45"/>
      <c r="I19" s="47"/>
    </row>
    <row r="20" spans="1:9" ht="13.5" customHeight="1">
      <c r="A20" s="43" t="s">
        <v>500</v>
      </c>
      <c r="B20" s="44">
        <v>569</v>
      </c>
      <c r="C20" s="45">
        <v>553</v>
      </c>
      <c r="D20" s="45">
        <v>16</v>
      </c>
      <c r="E20" s="45">
        <v>8</v>
      </c>
      <c r="F20" s="45">
        <v>52</v>
      </c>
      <c r="G20" s="45"/>
      <c r="H20" s="45"/>
      <c r="I20" s="47"/>
    </row>
    <row r="21" spans="1:9" ht="13.5" customHeight="1">
      <c r="A21" s="111"/>
      <c r="B21" s="48"/>
      <c r="C21" s="49"/>
      <c r="D21" s="49"/>
      <c r="E21" s="49"/>
      <c r="F21" s="49"/>
      <c r="G21" s="49"/>
      <c r="H21" s="49"/>
      <c r="I21" s="50"/>
    </row>
    <row r="22" spans="1:9" ht="13.5" customHeight="1">
      <c r="A22" s="34" t="s">
        <v>233</v>
      </c>
      <c r="B22" s="51"/>
      <c r="C22" s="52"/>
      <c r="D22" s="52"/>
      <c r="E22" s="53">
        <v>21</v>
      </c>
      <c r="F22" s="53">
        <v>105</v>
      </c>
      <c r="G22" s="53">
        <v>729</v>
      </c>
      <c r="H22" s="53">
        <v>299</v>
      </c>
      <c r="I22" s="54"/>
    </row>
    <row r="23" ht="10.5">
      <c r="A23" s="16" t="s">
        <v>234</v>
      </c>
    </row>
    <row r="24" ht="10.5">
      <c r="A24" s="16" t="s">
        <v>235</v>
      </c>
    </row>
    <row r="25" ht="10.5">
      <c r="A25" s="16" t="s">
        <v>236</v>
      </c>
    </row>
    <row r="26" ht="10.5">
      <c r="A26" s="16" t="s">
        <v>237</v>
      </c>
    </row>
    <row r="27" ht="9.75" customHeight="1"/>
    <row r="28" ht="14.25">
      <c r="A28" s="28" t="s">
        <v>238</v>
      </c>
    </row>
    <row r="29" spans="9:10" ht="10.5">
      <c r="I29" s="17" t="s">
        <v>214</v>
      </c>
      <c r="J29" s="17"/>
    </row>
    <row r="30" spans="1:9" ht="13.5" customHeight="1">
      <c r="A30" s="595" t="s">
        <v>239</v>
      </c>
      <c r="B30" s="599" t="s">
        <v>678</v>
      </c>
      <c r="C30" s="591" t="s">
        <v>225</v>
      </c>
      <c r="D30" s="591" t="s">
        <v>226</v>
      </c>
      <c r="E30" s="602" t="s">
        <v>227</v>
      </c>
      <c r="F30" s="591" t="s">
        <v>222</v>
      </c>
      <c r="G30" s="591" t="s">
        <v>228</v>
      </c>
      <c r="H30" s="602" t="s">
        <v>240</v>
      </c>
      <c r="I30" s="597" t="s">
        <v>595</v>
      </c>
    </row>
    <row r="31" spans="1:9" ht="13.5" customHeight="1" thickBot="1">
      <c r="A31" s="596"/>
      <c r="B31" s="600"/>
      <c r="C31" s="590"/>
      <c r="D31" s="590"/>
      <c r="E31" s="603"/>
      <c r="F31" s="592"/>
      <c r="G31" s="592"/>
      <c r="H31" s="604"/>
      <c r="I31" s="598"/>
    </row>
    <row r="32" spans="1:9" ht="13.5" customHeight="1" thickTop="1">
      <c r="A32" s="29" t="s">
        <v>611</v>
      </c>
      <c r="B32" s="39">
        <v>664</v>
      </c>
      <c r="C32" s="40">
        <v>659</v>
      </c>
      <c r="D32" s="40">
        <v>5</v>
      </c>
      <c r="E32" s="40">
        <v>5</v>
      </c>
      <c r="F32" s="40"/>
      <c r="G32" s="40">
        <v>1137</v>
      </c>
      <c r="H32" s="117">
        <v>10</v>
      </c>
      <c r="I32" s="175" t="s">
        <v>596</v>
      </c>
    </row>
    <row r="33" spans="1:9" ht="13.5" customHeight="1">
      <c r="A33" s="182" t="s">
        <v>432</v>
      </c>
      <c r="B33" s="183">
        <v>24</v>
      </c>
      <c r="C33" s="184">
        <v>21</v>
      </c>
      <c r="D33" s="184">
        <v>3</v>
      </c>
      <c r="E33" s="184">
        <v>3</v>
      </c>
      <c r="F33" s="184"/>
      <c r="G33" s="184"/>
      <c r="H33" s="252"/>
      <c r="I33" s="253" t="s">
        <v>596</v>
      </c>
    </row>
    <row r="34" spans="1:9" ht="13.5" customHeight="1">
      <c r="A34" s="43" t="s">
        <v>433</v>
      </c>
      <c r="B34" s="44">
        <v>693</v>
      </c>
      <c r="C34" s="45">
        <v>639</v>
      </c>
      <c r="D34" s="45">
        <v>54</v>
      </c>
      <c r="E34" s="45">
        <v>54</v>
      </c>
      <c r="F34" s="45"/>
      <c r="G34" s="45">
        <v>4043</v>
      </c>
      <c r="H34" s="121">
        <v>261</v>
      </c>
      <c r="I34" s="176" t="s">
        <v>596</v>
      </c>
    </row>
    <row r="35" spans="1:9" ht="13.5" customHeight="1">
      <c r="A35" s="633" t="s">
        <v>434</v>
      </c>
      <c r="B35" s="183">
        <v>798</v>
      </c>
      <c r="C35" s="184">
        <v>769</v>
      </c>
      <c r="D35" s="184">
        <v>29</v>
      </c>
      <c r="E35" s="184">
        <v>29</v>
      </c>
      <c r="F35" s="184"/>
      <c r="G35" s="184">
        <v>410</v>
      </c>
      <c r="H35" s="252">
        <v>98</v>
      </c>
      <c r="I35" s="253" t="s">
        <v>596</v>
      </c>
    </row>
    <row r="36" spans="1:9" ht="13.5" customHeight="1">
      <c r="A36" s="634"/>
      <c r="B36" s="44">
        <v>1403</v>
      </c>
      <c r="C36" s="45">
        <v>1331</v>
      </c>
      <c r="D36" s="45">
        <v>72</v>
      </c>
      <c r="E36" s="45">
        <v>72</v>
      </c>
      <c r="F36" s="45"/>
      <c r="G36" s="45"/>
      <c r="H36" s="121"/>
      <c r="I36" s="176" t="s">
        <v>685</v>
      </c>
    </row>
    <row r="37" spans="1:9" ht="13.5" customHeight="1">
      <c r="A37" s="43" t="s">
        <v>435</v>
      </c>
      <c r="B37" s="44">
        <v>125</v>
      </c>
      <c r="C37" s="45">
        <v>116</v>
      </c>
      <c r="D37" s="45">
        <v>9</v>
      </c>
      <c r="E37" s="45">
        <v>9</v>
      </c>
      <c r="F37" s="45"/>
      <c r="G37" s="45"/>
      <c r="H37" s="121"/>
      <c r="I37" s="176" t="s">
        <v>596</v>
      </c>
    </row>
    <row r="38" spans="1:9" ht="13.5" customHeight="1">
      <c r="A38" s="182" t="s">
        <v>436</v>
      </c>
      <c r="B38" s="183">
        <v>6098</v>
      </c>
      <c r="C38" s="184">
        <v>5185</v>
      </c>
      <c r="D38" s="184">
        <v>913</v>
      </c>
      <c r="E38" s="184">
        <v>913</v>
      </c>
      <c r="F38" s="184"/>
      <c r="G38" s="184"/>
      <c r="H38" s="252"/>
      <c r="I38" s="253" t="s">
        <v>596</v>
      </c>
    </row>
    <row r="39" spans="1:9" ht="13.5" customHeight="1">
      <c r="A39" s="43" t="s">
        <v>437</v>
      </c>
      <c r="B39" s="44">
        <v>682</v>
      </c>
      <c r="C39" s="45">
        <v>680</v>
      </c>
      <c r="D39" s="45">
        <v>2</v>
      </c>
      <c r="E39" s="45">
        <v>2</v>
      </c>
      <c r="F39" s="45"/>
      <c r="G39" s="45"/>
      <c r="H39" s="121"/>
      <c r="I39" s="176" t="s">
        <v>596</v>
      </c>
    </row>
    <row r="40" spans="1:9" ht="13.5" customHeight="1">
      <c r="A40" s="111" t="s">
        <v>438</v>
      </c>
      <c r="B40" s="48">
        <v>840</v>
      </c>
      <c r="C40" s="49">
        <v>773</v>
      </c>
      <c r="D40" s="49">
        <v>60</v>
      </c>
      <c r="E40" s="49">
        <v>60</v>
      </c>
      <c r="F40" s="49">
        <v>12</v>
      </c>
      <c r="G40" s="49">
        <v>80</v>
      </c>
      <c r="H40" s="122"/>
      <c r="I40" s="254" t="s">
        <v>596</v>
      </c>
    </row>
    <row r="41" spans="1:9" ht="13.5" customHeight="1">
      <c r="A41" s="34" t="s">
        <v>255</v>
      </c>
      <c r="B41" s="51"/>
      <c r="C41" s="52"/>
      <c r="D41" s="52"/>
      <c r="E41" s="53">
        <v>1147</v>
      </c>
      <c r="F41" s="53">
        <v>12</v>
      </c>
      <c r="G41" s="53">
        <v>5670</v>
      </c>
      <c r="H41" s="53">
        <v>369</v>
      </c>
      <c r="I41" s="128"/>
    </row>
    <row r="42" ht="9.75" customHeight="1">
      <c r="A42" s="56"/>
    </row>
    <row r="43" ht="14.25">
      <c r="A43" s="28" t="s">
        <v>256</v>
      </c>
    </row>
    <row r="44" ht="10.5">
      <c r="J44" s="17" t="s">
        <v>214</v>
      </c>
    </row>
    <row r="45" spans="1:10" ht="13.5" customHeight="1">
      <c r="A45" s="605" t="s">
        <v>257</v>
      </c>
      <c r="B45" s="599" t="s">
        <v>601</v>
      </c>
      <c r="C45" s="591" t="s">
        <v>258</v>
      </c>
      <c r="D45" s="591" t="s">
        <v>259</v>
      </c>
      <c r="E45" s="591" t="s">
        <v>260</v>
      </c>
      <c r="F45" s="591" t="s">
        <v>602</v>
      </c>
      <c r="G45" s="602" t="s">
        <v>261</v>
      </c>
      <c r="H45" s="602" t="s">
        <v>262</v>
      </c>
      <c r="I45" s="602" t="s">
        <v>263</v>
      </c>
      <c r="J45" s="597" t="s">
        <v>595</v>
      </c>
    </row>
    <row r="46" spans="1:10" ht="13.5" customHeight="1" thickBot="1">
      <c r="A46" s="606"/>
      <c r="B46" s="600"/>
      <c r="C46" s="590"/>
      <c r="D46" s="590"/>
      <c r="E46" s="590"/>
      <c r="F46" s="590"/>
      <c r="G46" s="603"/>
      <c r="H46" s="603"/>
      <c r="I46" s="604"/>
      <c r="J46" s="598"/>
    </row>
    <row r="47" spans="1:10" ht="13.5" customHeight="1" thickTop="1">
      <c r="A47" s="29"/>
      <c r="B47" s="39"/>
      <c r="C47" s="40"/>
      <c r="D47" s="40"/>
      <c r="E47" s="40"/>
      <c r="F47" s="40"/>
      <c r="G47" s="40"/>
      <c r="H47" s="40"/>
      <c r="I47" s="40"/>
      <c r="J47" s="42"/>
    </row>
    <row r="48" spans="1:10" ht="13.5" customHeight="1">
      <c r="A48" s="57" t="s">
        <v>265</v>
      </c>
      <c r="B48" s="58"/>
      <c r="C48" s="59"/>
      <c r="D48" s="53"/>
      <c r="E48" s="53"/>
      <c r="F48" s="53"/>
      <c r="G48" s="53"/>
      <c r="H48" s="53"/>
      <c r="I48" s="53"/>
      <c r="J48" s="54"/>
    </row>
    <row r="49" ht="10.5">
      <c r="A49" s="16" t="s">
        <v>267</v>
      </c>
    </row>
    <row r="50" ht="9.75" customHeight="1"/>
    <row r="51" ht="14.25">
      <c r="A51" s="28" t="s">
        <v>268</v>
      </c>
    </row>
    <row r="52" ht="10.5">
      <c r="D52" s="17" t="s">
        <v>214</v>
      </c>
    </row>
    <row r="53" spans="1:4" ht="21.75" thickBot="1">
      <c r="A53" s="60" t="s">
        <v>269</v>
      </c>
      <c r="B53" s="61" t="s">
        <v>270</v>
      </c>
      <c r="C53" s="62" t="s">
        <v>271</v>
      </c>
      <c r="D53" s="63" t="s">
        <v>272</v>
      </c>
    </row>
    <row r="54" spans="1:4" ht="13.5" customHeight="1" thickTop="1">
      <c r="A54" s="64" t="s">
        <v>273</v>
      </c>
      <c r="B54" s="65"/>
      <c r="C54" s="40">
        <v>114</v>
      </c>
      <c r="D54" s="66"/>
    </row>
    <row r="55" spans="1:4" ht="13.5" customHeight="1">
      <c r="A55" s="67" t="s">
        <v>274</v>
      </c>
      <c r="B55" s="68"/>
      <c r="C55" s="45">
        <v>266</v>
      </c>
      <c r="D55" s="69"/>
    </row>
    <row r="56" spans="1:4" ht="13.5" customHeight="1">
      <c r="A56" s="70" t="s">
        <v>275</v>
      </c>
      <c r="B56" s="71"/>
      <c r="C56" s="122">
        <v>1421</v>
      </c>
      <c r="D56" s="72"/>
    </row>
    <row r="57" spans="1:4" ht="13.5" customHeight="1">
      <c r="A57" s="73" t="s">
        <v>276</v>
      </c>
      <c r="B57" s="58"/>
      <c r="C57" s="53">
        <v>1801</v>
      </c>
      <c r="D57" s="74"/>
    </row>
    <row r="58" spans="1:4" ht="10.5">
      <c r="A58" s="16" t="s">
        <v>277</v>
      </c>
      <c r="B58" s="75"/>
      <c r="C58" s="75"/>
      <c r="D58" s="75"/>
    </row>
    <row r="59" spans="1:4" ht="9.75" customHeight="1">
      <c r="A59" s="76"/>
      <c r="B59" s="75"/>
      <c r="C59" s="75"/>
      <c r="D59" s="75"/>
    </row>
    <row r="60" ht="14.25">
      <c r="A60" s="28" t="s">
        <v>278</v>
      </c>
    </row>
    <row r="61" ht="10.5" customHeight="1">
      <c r="A61" s="28"/>
    </row>
    <row r="62" spans="1:11" ht="21.75" thickBot="1">
      <c r="A62" s="60" t="s">
        <v>279</v>
      </c>
      <c r="B62" s="61" t="s">
        <v>270</v>
      </c>
      <c r="C62" s="62" t="s">
        <v>271</v>
      </c>
      <c r="D62" s="62" t="s">
        <v>272</v>
      </c>
      <c r="E62" s="77" t="s">
        <v>280</v>
      </c>
      <c r="F62" s="63" t="s">
        <v>281</v>
      </c>
      <c r="G62" s="593" t="s">
        <v>282</v>
      </c>
      <c r="H62" s="594"/>
      <c r="I62" s="61" t="s">
        <v>270</v>
      </c>
      <c r="J62" s="62" t="s">
        <v>271</v>
      </c>
      <c r="K62" s="63" t="s">
        <v>272</v>
      </c>
    </row>
    <row r="63" spans="1:11" ht="13.5" customHeight="1" thickTop="1">
      <c r="A63" s="64" t="s">
        <v>283</v>
      </c>
      <c r="B63" s="255">
        <v>3.2</v>
      </c>
      <c r="C63" s="256">
        <v>5.74</v>
      </c>
      <c r="D63" s="79">
        <v>2.54</v>
      </c>
      <c r="E63" s="80">
        <v>-15</v>
      </c>
      <c r="F63" s="81">
        <v>-20</v>
      </c>
      <c r="G63" s="585" t="s">
        <v>196</v>
      </c>
      <c r="H63" s="586"/>
      <c r="I63" s="82"/>
      <c r="J63" s="129">
        <v>43.3</v>
      </c>
      <c r="K63" s="84"/>
    </row>
    <row r="64" spans="1:11" ht="13.5" customHeight="1">
      <c r="A64" s="67" t="s">
        <v>285</v>
      </c>
      <c r="B64" s="85"/>
      <c r="C64" s="257">
        <v>7.26</v>
      </c>
      <c r="D64" s="87"/>
      <c r="E64" s="88">
        <v>-20</v>
      </c>
      <c r="F64" s="89">
        <v>-40</v>
      </c>
      <c r="G64" s="583"/>
      <c r="H64" s="584"/>
      <c r="I64" s="85"/>
      <c r="J64" s="90"/>
      <c r="K64" s="91"/>
    </row>
    <row r="65" spans="1:11" ht="13.5" customHeight="1">
      <c r="A65" s="67" t="s">
        <v>604</v>
      </c>
      <c r="B65" s="92">
        <v>16.6</v>
      </c>
      <c r="C65" s="90">
        <v>18.9</v>
      </c>
      <c r="D65" s="90">
        <v>2.3</v>
      </c>
      <c r="E65" s="93">
        <v>25</v>
      </c>
      <c r="F65" s="94">
        <v>35</v>
      </c>
      <c r="G65" s="583"/>
      <c r="H65" s="584"/>
      <c r="I65" s="85"/>
      <c r="J65" s="90"/>
      <c r="K65" s="91"/>
    </row>
    <row r="66" spans="1:11" ht="13.5" customHeight="1">
      <c r="A66" s="67" t="s">
        <v>287</v>
      </c>
      <c r="B66" s="95"/>
      <c r="C66" s="90">
        <v>-44.2</v>
      </c>
      <c r="D66" s="96"/>
      <c r="E66" s="93">
        <v>350</v>
      </c>
      <c r="F66" s="97"/>
      <c r="G66" s="583"/>
      <c r="H66" s="584"/>
      <c r="I66" s="85"/>
      <c r="J66" s="90"/>
      <c r="K66" s="91"/>
    </row>
    <row r="67" spans="1:11" ht="13.5" customHeight="1">
      <c r="A67" s="67" t="s">
        <v>603</v>
      </c>
      <c r="B67" s="98">
        <v>0.203</v>
      </c>
      <c r="C67" s="86">
        <v>0.201</v>
      </c>
      <c r="D67" s="90">
        <v>0</v>
      </c>
      <c r="E67" s="99"/>
      <c r="F67" s="100"/>
      <c r="G67" s="583"/>
      <c r="H67" s="584"/>
      <c r="I67" s="85"/>
      <c r="J67" s="90"/>
      <c r="K67" s="91"/>
    </row>
    <row r="68" spans="1:11" ht="13.5" customHeight="1">
      <c r="A68" s="101" t="s">
        <v>605</v>
      </c>
      <c r="B68" s="102">
        <v>98.8</v>
      </c>
      <c r="C68" s="103">
        <v>96.5</v>
      </c>
      <c r="D68" s="103">
        <v>-2.3</v>
      </c>
      <c r="E68" s="104"/>
      <c r="F68" s="105"/>
      <c r="G68" s="587"/>
      <c r="H68" s="588"/>
      <c r="I68" s="106"/>
      <c r="J68" s="103"/>
      <c r="K68" s="107"/>
    </row>
    <row r="69" ht="10.5">
      <c r="A69" s="16" t="s">
        <v>288</v>
      </c>
    </row>
    <row r="70" ht="10.5">
      <c r="A70" s="16" t="s">
        <v>289</v>
      </c>
    </row>
  </sheetData>
  <mergeCells count="44">
    <mergeCell ref="A30:A31"/>
    <mergeCell ref="B30:B31"/>
    <mergeCell ref="C30:C31"/>
    <mergeCell ref="A45:A46"/>
    <mergeCell ref="B45:B46"/>
    <mergeCell ref="C45:C46"/>
    <mergeCell ref="A35:A36"/>
    <mergeCell ref="D45:D46"/>
    <mergeCell ref="E45:E46"/>
    <mergeCell ref="H45:H46"/>
    <mergeCell ref="J45:J46"/>
    <mergeCell ref="F45:F46"/>
    <mergeCell ref="G45:G46"/>
    <mergeCell ref="I45:I46"/>
    <mergeCell ref="D30:D31"/>
    <mergeCell ref="E30:E31"/>
    <mergeCell ref="I16:I17"/>
    <mergeCell ref="D16:D17"/>
    <mergeCell ref="E16:E17"/>
    <mergeCell ref="F16:F17"/>
    <mergeCell ref="H30:H31"/>
    <mergeCell ref="I30:I31"/>
    <mergeCell ref="G30:G31"/>
    <mergeCell ref="H16:H17"/>
    <mergeCell ref="A8:A9"/>
    <mergeCell ref="H8:H9"/>
    <mergeCell ref="A16:A17"/>
    <mergeCell ref="B16:B17"/>
    <mergeCell ref="C16:C17"/>
    <mergeCell ref="D8:D9"/>
    <mergeCell ref="C8:C9"/>
    <mergeCell ref="E8:E9"/>
    <mergeCell ref="B8:B9"/>
    <mergeCell ref="G16:G17"/>
    <mergeCell ref="G8:G9"/>
    <mergeCell ref="F8:F9"/>
    <mergeCell ref="G62:H62"/>
    <mergeCell ref="F30:F31"/>
    <mergeCell ref="G64:H64"/>
    <mergeCell ref="G63:H63"/>
    <mergeCell ref="G68:H68"/>
    <mergeCell ref="G67:H67"/>
    <mergeCell ref="G66:H66"/>
    <mergeCell ref="G65:H65"/>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xl/worksheets/sheet15.xml><?xml version="1.0" encoding="utf-8"?>
<worksheet xmlns="http://schemas.openxmlformats.org/spreadsheetml/2006/main" xmlns:r="http://schemas.openxmlformats.org/officeDocument/2006/relationships">
  <dimension ref="A1:M70"/>
  <sheetViews>
    <sheetView view="pageBreakPreview" zoomScaleSheetLayoutView="100" workbookViewId="0" topLeftCell="A1">
      <selection activeCell="O58" sqref="O58"/>
    </sheetView>
  </sheetViews>
  <sheetFormatPr defaultColWidth="9.00390625" defaultRowHeight="13.5" customHeight="1"/>
  <cols>
    <col min="1" max="1" width="16.625" style="16" customWidth="1"/>
    <col min="2" max="9" width="9.00390625" style="16" customWidth="1"/>
    <col min="10" max="10" width="8.375" style="16" customWidth="1"/>
    <col min="11" max="11" width="7.50390625" style="16" customWidth="1"/>
    <col min="1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439</v>
      </c>
      <c r="B4" s="19"/>
      <c r="G4" s="20" t="s">
        <v>216</v>
      </c>
      <c r="H4" s="21" t="s">
        <v>217</v>
      </c>
      <c r="I4" s="22" t="s">
        <v>218</v>
      </c>
      <c r="J4" s="23" t="s">
        <v>219</v>
      </c>
    </row>
    <row r="5" spans="7:10" ht="13.5" customHeight="1" thickTop="1">
      <c r="G5" s="24">
        <v>304</v>
      </c>
      <c r="H5" s="25">
        <v>1180</v>
      </c>
      <c r="I5" s="26">
        <v>82</v>
      </c>
      <c r="J5" s="27">
        <v>1566</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2611</v>
      </c>
      <c r="C10" s="31">
        <v>2545</v>
      </c>
      <c r="D10" s="31">
        <v>66</v>
      </c>
      <c r="E10" s="31">
        <v>57</v>
      </c>
      <c r="F10" s="31">
        <v>34</v>
      </c>
      <c r="G10" s="31">
        <v>4072</v>
      </c>
      <c r="H10" s="33"/>
    </row>
    <row r="11" spans="1:8" ht="13.5" customHeight="1">
      <c r="A11" s="43" t="s">
        <v>502</v>
      </c>
      <c r="B11" s="108">
        <v>14</v>
      </c>
      <c r="C11" s="109">
        <v>14</v>
      </c>
      <c r="D11" s="109">
        <v>0</v>
      </c>
      <c r="E11" s="109">
        <v>0</v>
      </c>
      <c r="F11" s="109">
        <v>12</v>
      </c>
      <c r="G11" s="109"/>
      <c r="H11" s="110"/>
    </row>
    <row r="12" spans="1:8" ht="13.5" customHeight="1">
      <c r="A12" s="43" t="s">
        <v>503</v>
      </c>
      <c r="B12" s="108">
        <v>34</v>
      </c>
      <c r="C12" s="109">
        <v>34</v>
      </c>
      <c r="D12" s="109">
        <v>0</v>
      </c>
      <c r="E12" s="109">
        <v>0</v>
      </c>
      <c r="F12" s="109"/>
      <c r="G12" s="109">
        <v>185</v>
      </c>
      <c r="H12" s="110"/>
    </row>
    <row r="13" spans="1:8" ht="13.5" customHeight="1">
      <c r="A13" s="34" t="s">
        <v>292</v>
      </c>
      <c r="B13" s="35">
        <v>2659</v>
      </c>
      <c r="C13" s="36">
        <v>2593</v>
      </c>
      <c r="D13" s="36">
        <v>66</v>
      </c>
      <c r="E13" s="36">
        <v>57</v>
      </c>
      <c r="F13" s="36">
        <v>46</v>
      </c>
      <c r="G13" s="36">
        <v>4257</v>
      </c>
      <c r="H13" s="38"/>
    </row>
    <row r="14" ht="9.75" customHeight="1"/>
    <row r="15" ht="14.25">
      <c r="A15" s="28" t="s">
        <v>224</v>
      </c>
    </row>
    <row r="16" spans="9:12" ht="10.5">
      <c r="I16" s="17" t="s">
        <v>214</v>
      </c>
      <c r="K16" s="17"/>
      <c r="L16" s="17"/>
    </row>
    <row r="17" spans="1:9" ht="13.5" customHeight="1">
      <c r="A17" s="595" t="s">
        <v>221</v>
      </c>
      <c r="B17" s="599" t="s">
        <v>678</v>
      </c>
      <c r="C17" s="591" t="s">
        <v>225</v>
      </c>
      <c r="D17" s="591" t="s">
        <v>226</v>
      </c>
      <c r="E17" s="602" t="s">
        <v>227</v>
      </c>
      <c r="F17" s="591" t="s">
        <v>222</v>
      </c>
      <c r="G17" s="591" t="s">
        <v>228</v>
      </c>
      <c r="H17" s="602" t="s">
        <v>229</v>
      </c>
      <c r="I17" s="597" t="s">
        <v>595</v>
      </c>
    </row>
    <row r="18" spans="1:9" ht="13.5" customHeight="1" thickBot="1">
      <c r="A18" s="596"/>
      <c r="B18" s="600"/>
      <c r="C18" s="590"/>
      <c r="D18" s="590"/>
      <c r="E18" s="603"/>
      <c r="F18" s="592"/>
      <c r="G18" s="592"/>
      <c r="H18" s="604"/>
      <c r="I18" s="598"/>
    </row>
    <row r="19" spans="1:9" ht="13.5" customHeight="1" thickTop="1">
      <c r="A19" s="29" t="s">
        <v>680</v>
      </c>
      <c r="B19" s="39">
        <v>70</v>
      </c>
      <c r="C19" s="40">
        <v>70</v>
      </c>
      <c r="D19" s="180" t="s">
        <v>482</v>
      </c>
      <c r="E19" s="180" t="s">
        <v>482</v>
      </c>
      <c r="F19" s="40">
        <v>16</v>
      </c>
      <c r="G19" s="40">
        <v>331</v>
      </c>
      <c r="H19" s="40">
        <v>165</v>
      </c>
      <c r="I19" s="42"/>
    </row>
    <row r="20" spans="1:9" ht="13.5" customHeight="1">
      <c r="A20" s="43" t="s">
        <v>331</v>
      </c>
      <c r="B20" s="44">
        <v>611</v>
      </c>
      <c r="C20" s="45">
        <v>602</v>
      </c>
      <c r="D20" s="45">
        <v>9</v>
      </c>
      <c r="E20" s="45">
        <v>9</v>
      </c>
      <c r="F20" s="45">
        <v>67</v>
      </c>
      <c r="G20" s="45"/>
      <c r="H20" s="45"/>
      <c r="I20" s="47"/>
    </row>
    <row r="21" spans="1:9" ht="13.5" customHeight="1">
      <c r="A21" s="43" t="s">
        <v>440</v>
      </c>
      <c r="B21" s="44">
        <v>713</v>
      </c>
      <c r="C21" s="45">
        <v>709</v>
      </c>
      <c r="D21" s="45">
        <v>4</v>
      </c>
      <c r="E21" s="45">
        <v>4</v>
      </c>
      <c r="F21" s="45">
        <v>60</v>
      </c>
      <c r="G21" s="45"/>
      <c r="H21" s="45"/>
      <c r="I21" s="47"/>
    </row>
    <row r="22" spans="1:9" ht="13.5" customHeight="1">
      <c r="A22" s="34" t="s">
        <v>233</v>
      </c>
      <c r="B22" s="51"/>
      <c r="C22" s="52"/>
      <c r="D22" s="52"/>
      <c r="E22" s="53">
        <v>13</v>
      </c>
      <c r="F22" s="53">
        <v>143</v>
      </c>
      <c r="G22" s="53">
        <v>331</v>
      </c>
      <c r="H22" s="53">
        <v>165</v>
      </c>
      <c r="I22" s="54"/>
    </row>
    <row r="23" ht="10.5">
      <c r="A23" s="16" t="s">
        <v>234</v>
      </c>
    </row>
    <row r="24" ht="10.5">
      <c r="A24" s="16" t="s">
        <v>235</v>
      </c>
    </row>
    <row r="25" ht="10.5">
      <c r="A25" s="16" t="s">
        <v>236</v>
      </c>
    </row>
    <row r="26" ht="10.5">
      <c r="A26" s="16" t="s">
        <v>237</v>
      </c>
    </row>
    <row r="27" ht="9.75" customHeight="1"/>
    <row r="28" ht="14.25">
      <c r="A28" s="28" t="s">
        <v>238</v>
      </c>
    </row>
    <row r="29" spans="9:10" ht="10.5">
      <c r="I29" s="17" t="s">
        <v>214</v>
      </c>
      <c r="J29" s="17"/>
    </row>
    <row r="30" spans="1:9" ht="13.5" customHeight="1">
      <c r="A30" s="595" t="s">
        <v>239</v>
      </c>
      <c r="B30" s="599" t="s">
        <v>678</v>
      </c>
      <c r="C30" s="591" t="s">
        <v>225</v>
      </c>
      <c r="D30" s="591" t="s">
        <v>226</v>
      </c>
      <c r="E30" s="602" t="s">
        <v>227</v>
      </c>
      <c r="F30" s="591" t="s">
        <v>222</v>
      </c>
      <c r="G30" s="591" t="s">
        <v>228</v>
      </c>
      <c r="H30" s="602" t="s">
        <v>240</v>
      </c>
      <c r="I30" s="597" t="s">
        <v>595</v>
      </c>
    </row>
    <row r="31" spans="1:9" ht="13.5" customHeight="1" thickBot="1">
      <c r="A31" s="596"/>
      <c r="B31" s="600"/>
      <c r="C31" s="590"/>
      <c r="D31" s="590"/>
      <c r="E31" s="603"/>
      <c r="F31" s="592"/>
      <c r="G31" s="592"/>
      <c r="H31" s="604"/>
      <c r="I31" s="598"/>
    </row>
    <row r="32" spans="1:9" ht="13.5" customHeight="1" thickTop="1">
      <c r="A32" s="29" t="s">
        <v>640</v>
      </c>
      <c r="B32" s="39">
        <v>24</v>
      </c>
      <c r="C32" s="40">
        <v>21</v>
      </c>
      <c r="D32" s="40">
        <v>3</v>
      </c>
      <c r="E32" s="40">
        <v>3</v>
      </c>
      <c r="F32" s="40"/>
      <c r="G32" s="40"/>
      <c r="H32" s="40"/>
      <c r="I32" s="247" t="s">
        <v>596</v>
      </c>
    </row>
    <row r="33" spans="1:9" ht="13.5" customHeight="1">
      <c r="A33" s="182" t="s">
        <v>627</v>
      </c>
      <c r="B33" s="183">
        <v>693</v>
      </c>
      <c r="C33" s="184">
        <v>639</v>
      </c>
      <c r="D33" s="184">
        <v>54</v>
      </c>
      <c r="E33" s="184">
        <v>54</v>
      </c>
      <c r="F33" s="184"/>
      <c r="G33" s="184">
        <v>4043</v>
      </c>
      <c r="H33" s="184">
        <v>276</v>
      </c>
      <c r="I33" s="127" t="s">
        <v>596</v>
      </c>
    </row>
    <row r="34" spans="1:9" ht="13.5" customHeight="1">
      <c r="A34" s="43" t="s">
        <v>496</v>
      </c>
      <c r="B34" s="44">
        <v>798</v>
      </c>
      <c r="C34" s="45">
        <v>769</v>
      </c>
      <c r="D34" s="45">
        <v>29</v>
      </c>
      <c r="E34" s="45">
        <v>29</v>
      </c>
      <c r="F34" s="45"/>
      <c r="G34" s="45">
        <v>410</v>
      </c>
      <c r="H34" s="45">
        <v>101</v>
      </c>
      <c r="I34" s="47" t="s">
        <v>596</v>
      </c>
    </row>
    <row r="35" spans="1:9" ht="13.5" customHeight="1">
      <c r="A35" s="43" t="s">
        <v>614</v>
      </c>
      <c r="B35" s="44">
        <v>125</v>
      </c>
      <c r="C35" s="45">
        <v>116</v>
      </c>
      <c r="D35" s="45">
        <v>9</v>
      </c>
      <c r="E35" s="45">
        <v>9</v>
      </c>
      <c r="F35" s="45"/>
      <c r="G35" s="45"/>
      <c r="H35" s="45"/>
      <c r="I35" s="247" t="s">
        <v>596</v>
      </c>
    </row>
    <row r="36" spans="1:9" ht="13.5" customHeight="1">
      <c r="A36" s="182" t="s">
        <v>642</v>
      </c>
      <c r="B36" s="183">
        <v>6098</v>
      </c>
      <c r="C36" s="184">
        <v>5185</v>
      </c>
      <c r="D36" s="184">
        <v>913</v>
      </c>
      <c r="E36" s="184">
        <v>913</v>
      </c>
      <c r="F36" s="184"/>
      <c r="G36" s="184"/>
      <c r="H36" s="184"/>
      <c r="I36" s="47" t="s">
        <v>596</v>
      </c>
    </row>
    <row r="37" spans="1:9" ht="13.5" customHeight="1">
      <c r="A37" s="43" t="s">
        <v>643</v>
      </c>
      <c r="B37" s="44">
        <v>682</v>
      </c>
      <c r="C37" s="45">
        <v>680</v>
      </c>
      <c r="D37" s="45">
        <v>2</v>
      </c>
      <c r="E37" s="45">
        <v>2</v>
      </c>
      <c r="F37" s="45"/>
      <c r="G37" s="45"/>
      <c r="H37" s="45"/>
      <c r="I37" s="42" t="s">
        <v>596</v>
      </c>
    </row>
    <row r="38" spans="1:9" ht="13.5" customHeight="1">
      <c r="A38" s="111" t="s">
        <v>628</v>
      </c>
      <c r="B38" s="48">
        <v>840</v>
      </c>
      <c r="C38" s="49">
        <v>773</v>
      </c>
      <c r="D38" s="49">
        <v>60</v>
      </c>
      <c r="E38" s="49">
        <v>60</v>
      </c>
      <c r="F38" s="49">
        <v>12</v>
      </c>
      <c r="G38" s="49">
        <v>80</v>
      </c>
      <c r="H38" s="49"/>
      <c r="I38" s="247" t="s">
        <v>596</v>
      </c>
    </row>
    <row r="39" spans="1:9" ht="13.5" customHeight="1">
      <c r="A39" s="34" t="s">
        <v>255</v>
      </c>
      <c r="B39" s="51"/>
      <c r="C39" s="52"/>
      <c r="D39" s="52"/>
      <c r="E39" s="53">
        <v>1070</v>
      </c>
      <c r="F39" s="53">
        <v>12</v>
      </c>
      <c r="G39" s="53">
        <v>4533</v>
      </c>
      <c r="H39" s="53">
        <v>377</v>
      </c>
      <c r="I39" s="128"/>
    </row>
    <row r="40" ht="9.75" customHeight="1">
      <c r="A40" s="56"/>
    </row>
    <row r="41" ht="14.25">
      <c r="A41" s="28" t="s">
        <v>256</v>
      </c>
    </row>
    <row r="42" ht="10.5">
      <c r="J42" s="17" t="s">
        <v>214</v>
      </c>
    </row>
    <row r="43" spans="1:10" ht="13.5" customHeight="1">
      <c r="A43" s="605" t="s">
        <v>257</v>
      </c>
      <c r="B43" s="599" t="s">
        <v>601</v>
      </c>
      <c r="C43" s="591" t="s">
        <v>258</v>
      </c>
      <c r="D43" s="591" t="s">
        <v>259</v>
      </c>
      <c r="E43" s="591" t="s">
        <v>260</v>
      </c>
      <c r="F43" s="591" t="s">
        <v>602</v>
      </c>
      <c r="G43" s="602" t="s">
        <v>261</v>
      </c>
      <c r="H43" s="602" t="s">
        <v>262</v>
      </c>
      <c r="I43" s="602" t="s">
        <v>263</v>
      </c>
      <c r="J43" s="597" t="s">
        <v>595</v>
      </c>
    </row>
    <row r="44" spans="1:10" ht="13.5" customHeight="1" thickBot="1">
      <c r="A44" s="606"/>
      <c r="B44" s="600"/>
      <c r="C44" s="590"/>
      <c r="D44" s="590"/>
      <c r="E44" s="590"/>
      <c r="F44" s="590"/>
      <c r="G44" s="603"/>
      <c r="H44" s="603"/>
      <c r="I44" s="604"/>
      <c r="J44" s="598"/>
    </row>
    <row r="45" spans="1:10" ht="13.5" customHeight="1" thickTop="1">
      <c r="A45" s="29"/>
      <c r="B45" s="39"/>
      <c r="C45" s="40"/>
      <c r="D45" s="40"/>
      <c r="E45" s="40"/>
      <c r="F45" s="40"/>
      <c r="G45" s="40"/>
      <c r="H45" s="40"/>
      <c r="I45" s="40"/>
      <c r="J45" s="42"/>
    </row>
    <row r="46" spans="1:10" ht="13.5" customHeight="1">
      <c r="A46" s="43"/>
      <c r="B46" s="44"/>
      <c r="C46" s="45"/>
      <c r="D46" s="45"/>
      <c r="E46" s="45"/>
      <c r="F46" s="45"/>
      <c r="G46" s="45"/>
      <c r="H46" s="45"/>
      <c r="I46" s="45"/>
      <c r="J46" s="47"/>
    </row>
    <row r="47" spans="1:10" ht="13.5" customHeight="1">
      <c r="A47" s="111"/>
      <c r="B47" s="48"/>
      <c r="C47" s="49"/>
      <c r="D47" s="49"/>
      <c r="E47" s="49"/>
      <c r="F47" s="49"/>
      <c r="G47" s="49"/>
      <c r="H47" s="49"/>
      <c r="I47" s="49"/>
      <c r="J47" s="50"/>
    </row>
    <row r="48" spans="1:10" ht="13.5" customHeight="1">
      <c r="A48" s="57" t="s">
        <v>265</v>
      </c>
      <c r="B48" s="58"/>
      <c r="C48" s="59"/>
      <c r="D48" s="53"/>
      <c r="E48" s="53"/>
      <c r="F48" s="53"/>
      <c r="G48" s="53"/>
      <c r="H48" s="53"/>
      <c r="I48" s="53"/>
      <c r="J48" s="54"/>
    </row>
    <row r="49" ht="10.5">
      <c r="A49" s="16" t="s">
        <v>267</v>
      </c>
    </row>
    <row r="50" ht="9.75" customHeight="1"/>
    <row r="51" ht="14.25">
      <c r="A51" s="28" t="s">
        <v>268</v>
      </c>
    </row>
    <row r="52" ht="10.5">
      <c r="D52" s="17" t="s">
        <v>214</v>
      </c>
    </row>
    <row r="53" spans="1:4" ht="21.75" thickBot="1">
      <c r="A53" s="60" t="s">
        <v>269</v>
      </c>
      <c r="B53" s="61" t="s">
        <v>270</v>
      </c>
      <c r="C53" s="62" t="s">
        <v>271</v>
      </c>
      <c r="D53" s="63" t="s">
        <v>272</v>
      </c>
    </row>
    <row r="54" spans="1:4" ht="13.5" customHeight="1" thickTop="1">
      <c r="A54" s="64" t="s">
        <v>273</v>
      </c>
      <c r="B54" s="65"/>
      <c r="C54" s="40">
        <v>280</v>
      </c>
      <c r="D54" s="66"/>
    </row>
    <row r="55" spans="1:4" ht="13.5" customHeight="1">
      <c r="A55" s="67" t="s">
        <v>274</v>
      </c>
      <c r="B55" s="68"/>
      <c r="C55" s="45">
        <v>638</v>
      </c>
      <c r="D55" s="69"/>
    </row>
    <row r="56" spans="1:4" ht="13.5" customHeight="1">
      <c r="A56" s="70" t="s">
        <v>275</v>
      </c>
      <c r="B56" s="71"/>
      <c r="C56" s="49">
        <v>1300</v>
      </c>
      <c r="D56" s="72"/>
    </row>
    <row r="57" spans="1:4" ht="13.5" customHeight="1">
      <c r="A57" s="73" t="s">
        <v>276</v>
      </c>
      <c r="B57" s="58"/>
      <c r="C57" s="53">
        <f>SUM(C54:C56)</f>
        <v>2218</v>
      </c>
      <c r="D57" s="74"/>
    </row>
    <row r="58" spans="1:4" ht="10.5">
      <c r="A58" s="16" t="s">
        <v>277</v>
      </c>
      <c r="B58" s="75"/>
      <c r="C58" s="75"/>
      <c r="D58" s="75"/>
    </row>
    <row r="59" spans="1:4" ht="9.75" customHeight="1">
      <c r="A59" s="76"/>
      <c r="B59" s="75"/>
      <c r="C59" s="75"/>
      <c r="D59" s="75"/>
    </row>
    <row r="60" ht="14.25">
      <c r="A60" s="28" t="s">
        <v>278</v>
      </c>
    </row>
    <row r="61" ht="10.5" customHeight="1">
      <c r="A61" s="28"/>
    </row>
    <row r="62" spans="1:11" ht="21.75" thickBot="1">
      <c r="A62" s="60" t="s">
        <v>279</v>
      </c>
      <c r="B62" s="61" t="s">
        <v>270</v>
      </c>
      <c r="C62" s="62" t="s">
        <v>271</v>
      </c>
      <c r="D62" s="62" t="s">
        <v>272</v>
      </c>
      <c r="E62" s="77" t="s">
        <v>280</v>
      </c>
      <c r="F62" s="63" t="s">
        <v>281</v>
      </c>
      <c r="G62" s="593" t="s">
        <v>282</v>
      </c>
      <c r="H62" s="594"/>
      <c r="I62" s="61" t="s">
        <v>270</v>
      </c>
      <c r="J62" s="62" t="s">
        <v>271</v>
      </c>
      <c r="K62" s="63" t="s">
        <v>272</v>
      </c>
    </row>
    <row r="63" spans="1:11" ht="13.5" customHeight="1" thickTop="1">
      <c r="A63" s="64" t="s">
        <v>283</v>
      </c>
      <c r="B63" s="78" t="s">
        <v>538</v>
      </c>
      <c r="C63" s="79">
        <v>3.65</v>
      </c>
      <c r="D63" s="79" t="s">
        <v>538</v>
      </c>
      <c r="E63" s="80">
        <v>-15</v>
      </c>
      <c r="F63" s="81">
        <v>-20</v>
      </c>
      <c r="G63" s="585" t="s">
        <v>680</v>
      </c>
      <c r="H63" s="586"/>
      <c r="I63" s="82"/>
      <c r="J63" s="83">
        <v>0.4</v>
      </c>
      <c r="K63" s="84"/>
    </row>
    <row r="64" spans="1:11" ht="13.5" customHeight="1">
      <c r="A64" s="67" t="s">
        <v>285</v>
      </c>
      <c r="B64" s="85"/>
      <c r="C64" s="86">
        <v>4.52</v>
      </c>
      <c r="D64" s="87"/>
      <c r="E64" s="88">
        <v>-20</v>
      </c>
      <c r="F64" s="89">
        <v>-40</v>
      </c>
      <c r="G64" s="583"/>
      <c r="H64" s="584"/>
      <c r="I64" s="85"/>
      <c r="J64" s="90"/>
      <c r="K64" s="91"/>
    </row>
    <row r="65" spans="1:11" ht="13.5" customHeight="1">
      <c r="A65" s="67" t="s">
        <v>604</v>
      </c>
      <c r="B65" s="92">
        <v>18.3</v>
      </c>
      <c r="C65" s="90">
        <v>19</v>
      </c>
      <c r="D65" s="90">
        <f>C65-B65</f>
        <v>0.6999999999999993</v>
      </c>
      <c r="E65" s="93">
        <v>25</v>
      </c>
      <c r="F65" s="94">
        <v>35</v>
      </c>
      <c r="G65" s="583"/>
      <c r="H65" s="584"/>
      <c r="I65" s="85"/>
      <c r="J65" s="90"/>
      <c r="K65" s="91"/>
    </row>
    <row r="66" spans="1:11" ht="13.5" customHeight="1">
      <c r="A66" s="67" t="s">
        <v>287</v>
      </c>
      <c r="B66" s="95"/>
      <c r="C66" s="90">
        <v>-3.7</v>
      </c>
      <c r="D66" s="96"/>
      <c r="E66" s="93">
        <v>350</v>
      </c>
      <c r="F66" s="97"/>
      <c r="G66" s="583"/>
      <c r="H66" s="584"/>
      <c r="I66" s="85"/>
      <c r="J66" s="90"/>
      <c r="K66" s="91"/>
    </row>
    <row r="67" spans="1:11" ht="13.5" customHeight="1">
      <c r="A67" s="67" t="s">
        <v>603</v>
      </c>
      <c r="B67" s="98">
        <v>0.172</v>
      </c>
      <c r="C67" s="86">
        <v>0.17</v>
      </c>
      <c r="D67" s="90" t="s">
        <v>483</v>
      </c>
      <c r="E67" s="99"/>
      <c r="F67" s="100"/>
      <c r="G67" s="583"/>
      <c r="H67" s="584"/>
      <c r="I67" s="85"/>
      <c r="J67" s="90"/>
      <c r="K67" s="91"/>
    </row>
    <row r="68" spans="1:11" ht="13.5" customHeight="1">
      <c r="A68" s="101" t="s">
        <v>605</v>
      </c>
      <c r="B68" s="102">
        <v>94.7</v>
      </c>
      <c r="C68" s="103">
        <v>96.5</v>
      </c>
      <c r="D68" s="103">
        <f>C68-B68</f>
        <v>1.7999999999999972</v>
      </c>
      <c r="E68" s="104"/>
      <c r="F68" s="105"/>
      <c r="G68" s="587"/>
      <c r="H68" s="588"/>
      <c r="I68" s="106"/>
      <c r="J68" s="103"/>
      <c r="K68" s="107"/>
    </row>
    <row r="69" ht="10.5">
      <c r="A69" s="16" t="s">
        <v>288</v>
      </c>
    </row>
    <row r="70" ht="10.5">
      <c r="A70" s="16" t="s">
        <v>289</v>
      </c>
    </row>
  </sheetData>
  <mergeCells count="43">
    <mergeCell ref="A30:A31"/>
    <mergeCell ref="B30:B31"/>
    <mergeCell ref="C30:C31"/>
    <mergeCell ref="A43:A44"/>
    <mergeCell ref="B43:B44"/>
    <mergeCell ref="C43:C44"/>
    <mergeCell ref="D43:D44"/>
    <mergeCell ref="E43:E44"/>
    <mergeCell ref="H43:H44"/>
    <mergeCell ref="J43:J44"/>
    <mergeCell ref="F43:F44"/>
    <mergeCell ref="G43:G44"/>
    <mergeCell ref="I43:I44"/>
    <mergeCell ref="D30:D31"/>
    <mergeCell ref="E30:E31"/>
    <mergeCell ref="I17:I18"/>
    <mergeCell ref="D17:D18"/>
    <mergeCell ref="E17:E18"/>
    <mergeCell ref="F17:F18"/>
    <mergeCell ref="H30:H31"/>
    <mergeCell ref="I30:I31"/>
    <mergeCell ref="G30:G31"/>
    <mergeCell ref="H17:H18"/>
    <mergeCell ref="A8:A9"/>
    <mergeCell ref="H8:H9"/>
    <mergeCell ref="A17:A18"/>
    <mergeCell ref="B17:B18"/>
    <mergeCell ref="C17:C18"/>
    <mergeCell ref="D8:D9"/>
    <mergeCell ref="C8:C9"/>
    <mergeCell ref="E8:E9"/>
    <mergeCell ref="B8:B9"/>
    <mergeCell ref="G17:G18"/>
    <mergeCell ref="G8:G9"/>
    <mergeCell ref="F8:F9"/>
    <mergeCell ref="G62:H62"/>
    <mergeCell ref="F30:F31"/>
    <mergeCell ref="G64:H64"/>
    <mergeCell ref="G63:H63"/>
    <mergeCell ref="G68:H68"/>
    <mergeCell ref="G67:H67"/>
    <mergeCell ref="G66:H66"/>
    <mergeCell ref="G65:H65"/>
  </mergeCells>
  <printOptions/>
  <pageMargins left="0.65" right="0.26" top="0.71" bottom="0.3" header="0.45" footer="0.2"/>
  <pageSetup horizontalDpi="300" verticalDpi="300" orientation="portrait" paperSize="9" scale="90" r:id="rId1"/>
  <colBreaks count="1" manualBreakCount="1">
    <brk id="11" max="72" man="1"/>
  </colBreaks>
</worksheet>
</file>

<file path=xl/worksheets/sheet16.xml><?xml version="1.0" encoding="utf-8"?>
<worksheet xmlns="http://schemas.openxmlformats.org/spreadsheetml/2006/main" xmlns:r="http://schemas.openxmlformats.org/officeDocument/2006/relationships">
  <dimension ref="A1:M73"/>
  <sheetViews>
    <sheetView view="pageBreakPreview" zoomScaleSheetLayoutView="100" workbookViewId="0" topLeftCell="A1">
      <selection activeCell="D17" sqref="D17"/>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441</v>
      </c>
      <c r="B4" s="19"/>
      <c r="G4" s="20" t="s">
        <v>216</v>
      </c>
      <c r="H4" s="21" t="s">
        <v>217</v>
      </c>
      <c r="I4" s="22" t="s">
        <v>218</v>
      </c>
      <c r="J4" s="23" t="s">
        <v>219</v>
      </c>
    </row>
    <row r="5" spans="7:10" ht="13.5" customHeight="1" thickTop="1">
      <c r="G5" s="24">
        <v>250</v>
      </c>
      <c r="H5" s="25">
        <v>798</v>
      </c>
      <c r="I5" s="26">
        <v>65</v>
      </c>
      <c r="J5" s="27">
        <v>1114</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1892</v>
      </c>
      <c r="C10" s="31">
        <v>1848</v>
      </c>
      <c r="D10" s="31">
        <v>44</v>
      </c>
      <c r="E10" s="31">
        <v>24</v>
      </c>
      <c r="F10" s="32" t="s">
        <v>616</v>
      </c>
      <c r="G10" s="31">
        <v>2149</v>
      </c>
      <c r="H10" s="33"/>
    </row>
    <row r="11" spans="1:8" ht="13.5" customHeight="1">
      <c r="A11" s="43" t="s">
        <v>442</v>
      </c>
      <c r="B11" s="108">
        <v>19</v>
      </c>
      <c r="C11" s="109">
        <v>19</v>
      </c>
      <c r="D11" s="109">
        <v>0</v>
      </c>
      <c r="E11" s="109">
        <v>0</v>
      </c>
      <c r="F11" s="109">
        <v>15</v>
      </c>
      <c r="G11" s="109">
        <v>0</v>
      </c>
      <c r="H11" s="110"/>
    </row>
    <row r="12" spans="1:8" ht="13.5" customHeight="1">
      <c r="A12" s="43"/>
      <c r="B12" s="108"/>
      <c r="C12" s="109"/>
      <c r="D12" s="109"/>
      <c r="E12" s="109"/>
      <c r="F12" s="109"/>
      <c r="G12" s="109"/>
      <c r="H12" s="110"/>
    </row>
    <row r="13" spans="1:8" ht="13.5" customHeight="1">
      <c r="A13" s="111"/>
      <c r="B13" s="112"/>
      <c r="C13" s="113"/>
      <c r="D13" s="113"/>
      <c r="E13" s="113"/>
      <c r="F13" s="113"/>
      <c r="G13" s="113"/>
      <c r="H13" s="114"/>
    </row>
    <row r="14" spans="1:8" ht="13.5" customHeight="1">
      <c r="A14" s="34" t="s">
        <v>292</v>
      </c>
      <c r="B14" s="35">
        <v>1893</v>
      </c>
      <c r="C14" s="36">
        <v>1849</v>
      </c>
      <c r="D14" s="36">
        <v>44</v>
      </c>
      <c r="E14" s="36">
        <v>24</v>
      </c>
      <c r="F14" s="37" t="s">
        <v>616</v>
      </c>
      <c r="G14" s="36">
        <v>2149</v>
      </c>
      <c r="H14" s="38"/>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13.5" customHeight="1" thickTop="1">
      <c r="A20" s="29" t="s">
        <v>683</v>
      </c>
      <c r="B20" s="39">
        <v>265</v>
      </c>
      <c r="C20" s="40">
        <v>259</v>
      </c>
      <c r="D20" s="40">
        <v>6</v>
      </c>
      <c r="E20" s="40">
        <v>6</v>
      </c>
      <c r="F20" s="40">
        <v>23</v>
      </c>
      <c r="G20" s="41" t="s">
        <v>490</v>
      </c>
      <c r="H20" s="41" t="s">
        <v>490</v>
      </c>
      <c r="I20" s="42"/>
    </row>
    <row r="21" spans="1:9" ht="13.5" customHeight="1">
      <c r="A21" s="43" t="s">
        <v>684</v>
      </c>
      <c r="B21" s="44">
        <v>334</v>
      </c>
      <c r="C21" s="45">
        <v>320</v>
      </c>
      <c r="D21" s="45">
        <v>14</v>
      </c>
      <c r="E21" s="45">
        <v>14</v>
      </c>
      <c r="F21" s="45">
        <v>26</v>
      </c>
      <c r="G21" s="46" t="s">
        <v>647</v>
      </c>
      <c r="H21" s="46" t="s">
        <v>647</v>
      </c>
      <c r="I21" s="47"/>
    </row>
    <row r="22" spans="1:9" ht="13.5" customHeight="1">
      <c r="A22" s="43" t="s">
        <v>295</v>
      </c>
      <c r="B22" s="44">
        <v>40</v>
      </c>
      <c r="C22" s="45">
        <v>38</v>
      </c>
      <c r="D22" s="45">
        <v>2</v>
      </c>
      <c r="E22" s="45">
        <v>2</v>
      </c>
      <c r="F22" s="46" t="s">
        <v>631</v>
      </c>
      <c r="G22" s="46" t="s">
        <v>631</v>
      </c>
      <c r="H22" s="46" t="s">
        <v>631</v>
      </c>
      <c r="I22" s="47"/>
    </row>
    <row r="23" spans="1:9" ht="13.5" customHeight="1">
      <c r="A23" s="111" t="s">
        <v>510</v>
      </c>
      <c r="B23" s="48">
        <v>72</v>
      </c>
      <c r="C23" s="49">
        <v>72</v>
      </c>
      <c r="D23" s="49">
        <v>0</v>
      </c>
      <c r="E23" s="49">
        <v>0</v>
      </c>
      <c r="F23" s="49">
        <v>61</v>
      </c>
      <c r="G23" s="49">
        <v>25</v>
      </c>
      <c r="H23" s="49">
        <v>12</v>
      </c>
      <c r="I23" s="50"/>
    </row>
    <row r="24" spans="1:9" ht="13.5" customHeight="1">
      <c r="A24" s="34" t="s">
        <v>233</v>
      </c>
      <c r="B24" s="51"/>
      <c r="C24" s="52"/>
      <c r="D24" s="52"/>
      <c r="E24" s="53">
        <v>20</v>
      </c>
      <c r="F24" s="53">
        <v>110</v>
      </c>
      <c r="G24" s="53">
        <v>25</v>
      </c>
      <c r="H24" s="53">
        <v>12</v>
      </c>
      <c r="I24" s="54"/>
    </row>
    <row r="25" ht="10.5">
      <c r="A25" s="16" t="s">
        <v>234</v>
      </c>
    </row>
    <row r="26" ht="10.5">
      <c r="A26" s="16" t="s">
        <v>235</v>
      </c>
    </row>
    <row r="27" ht="10.5">
      <c r="A27" s="16" t="s">
        <v>236</v>
      </c>
    </row>
    <row r="28" ht="10.5">
      <c r="A28" s="16" t="s">
        <v>237</v>
      </c>
    </row>
    <row r="29" ht="9.75" customHeight="1"/>
    <row r="30" ht="14.25">
      <c r="A30" s="28" t="s">
        <v>238</v>
      </c>
    </row>
    <row r="31" spans="9:10" ht="10.5">
      <c r="I31" s="17" t="s">
        <v>214</v>
      </c>
      <c r="J31" s="17"/>
    </row>
    <row r="32" spans="1:9" ht="13.5" customHeight="1">
      <c r="A32" s="595" t="s">
        <v>239</v>
      </c>
      <c r="B32" s="599" t="s">
        <v>678</v>
      </c>
      <c r="C32" s="591" t="s">
        <v>225</v>
      </c>
      <c r="D32" s="591" t="s">
        <v>226</v>
      </c>
      <c r="E32" s="602" t="s">
        <v>227</v>
      </c>
      <c r="F32" s="591" t="s">
        <v>222</v>
      </c>
      <c r="G32" s="591" t="s">
        <v>228</v>
      </c>
      <c r="H32" s="602" t="s">
        <v>240</v>
      </c>
      <c r="I32" s="597" t="s">
        <v>595</v>
      </c>
    </row>
    <row r="33" spans="1:9" ht="13.5" customHeight="1" thickBot="1">
      <c r="A33" s="596"/>
      <c r="B33" s="600"/>
      <c r="C33" s="590"/>
      <c r="D33" s="590"/>
      <c r="E33" s="603"/>
      <c r="F33" s="592"/>
      <c r="G33" s="592"/>
      <c r="H33" s="604"/>
      <c r="I33" s="598"/>
    </row>
    <row r="34" spans="1:9" ht="13.5" customHeight="1" thickTop="1">
      <c r="A34" s="29" t="s">
        <v>640</v>
      </c>
      <c r="B34" s="39">
        <v>24</v>
      </c>
      <c r="C34" s="40">
        <v>21</v>
      </c>
      <c r="D34" s="40">
        <v>3</v>
      </c>
      <c r="E34" s="40">
        <v>3</v>
      </c>
      <c r="F34" s="40">
        <v>0</v>
      </c>
      <c r="G34" s="40">
        <v>0</v>
      </c>
      <c r="H34" s="40">
        <v>0</v>
      </c>
      <c r="I34" s="123" t="s">
        <v>596</v>
      </c>
    </row>
    <row r="35" spans="1:9" ht="13.5" customHeight="1">
      <c r="A35" s="43" t="s">
        <v>627</v>
      </c>
      <c r="B35" s="44">
        <v>693</v>
      </c>
      <c r="C35" s="45">
        <v>639</v>
      </c>
      <c r="D35" s="45">
        <v>54</v>
      </c>
      <c r="E35" s="45">
        <v>54</v>
      </c>
      <c r="F35" s="45">
        <v>0</v>
      </c>
      <c r="G35" s="45">
        <v>4043</v>
      </c>
      <c r="H35" s="45">
        <v>185</v>
      </c>
      <c r="I35" s="47" t="s">
        <v>596</v>
      </c>
    </row>
    <row r="36" spans="1:9" ht="13.5" customHeight="1">
      <c r="A36" s="43" t="s">
        <v>496</v>
      </c>
      <c r="B36" s="44">
        <v>798</v>
      </c>
      <c r="C36" s="45">
        <v>769</v>
      </c>
      <c r="D36" s="45">
        <v>29</v>
      </c>
      <c r="E36" s="45">
        <v>29</v>
      </c>
      <c r="F36" s="45">
        <v>0</v>
      </c>
      <c r="G36" s="45">
        <v>410</v>
      </c>
      <c r="H36" s="45">
        <v>54</v>
      </c>
      <c r="I36" s="47" t="s">
        <v>596</v>
      </c>
    </row>
    <row r="37" spans="1:9" ht="13.5" customHeight="1">
      <c r="A37" s="43" t="s">
        <v>614</v>
      </c>
      <c r="B37" s="44">
        <v>125</v>
      </c>
      <c r="C37" s="45">
        <v>116</v>
      </c>
      <c r="D37" s="45">
        <v>9</v>
      </c>
      <c r="E37" s="45">
        <v>9</v>
      </c>
      <c r="F37" s="45">
        <v>0</v>
      </c>
      <c r="G37" s="45">
        <v>0</v>
      </c>
      <c r="H37" s="45">
        <v>0</v>
      </c>
      <c r="I37" s="47" t="s">
        <v>596</v>
      </c>
    </row>
    <row r="38" spans="1:9" ht="13.5" customHeight="1">
      <c r="A38" s="43" t="s">
        <v>642</v>
      </c>
      <c r="B38" s="44">
        <v>6098</v>
      </c>
      <c r="C38" s="45">
        <v>5185</v>
      </c>
      <c r="D38" s="45">
        <v>913</v>
      </c>
      <c r="E38" s="45">
        <v>913</v>
      </c>
      <c r="F38" s="45">
        <v>0</v>
      </c>
      <c r="G38" s="45">
        <v>0</v>
      </c>
      <c r="H38" s="45">
        <v>0</v>
      </c>
      <c r="I38" s="47" t="s">
        <v>596</v>
      </c>
    </row>
    <row r="39" spans="1:9" ht="13.5" customHeight="1">
      <c r="A39" s="43" t="s">
        <v>643</v>
      </c>
      <c r="B39" s="44">
        <v>682</v>
      </c>
      <c r="C39" s="45">
        <v>680</v>
      </c>
      <c r="D39" s="45">
        <v>2</v>
      </c>
      <c r="E39" s="45">
        <v>2</v>
      </c>
      <c r="F39" s="45">
        <v>0</v>
      </c>
      <c r="G39" s="45">
        <v>0</v>
      </c>
      <c r="H39" s="45">
        <v>0</v>
      </c>
      <c r="I39" s="47" t="s">
        <v>596</v>
      </c>
    </row>
    <row r="40" spans="1:9" ht="13.5" customHeight="1">
      <c r="A40" s="111" t="s">
        <v>628</v>
      </c>
      <c r="B40" s="48">
        <v>840</v>
      </c>
      <c r="C40" s="49">
        <v>773</v>
      </c>
      <c r="D40" s="49">
        <v>60</v>
      </c>
      <c r="E40" s="49">
        <v>60</v>
      </c>
      <c r="F40" s="49">
        <v>12</v>
      </c>
      <c r="G40" s="49">
        <v>80</v>
      </c>
      <c r="H40" s="49">
        <v>0</v>
      </c>
      <c r="I40" s="50" t="s">
        <v>596</v>
      </c>
    </row>
    <row r="41" spans="1:9" ht="13.5" customHeight="1">
      <c r="A41" s="34" t="s">
        <v>255</v>
      </c>
      <c r="B41" s="51"/>
      <c r="C41" s="52"/>
      <c r="D41" s="52"/>
      <c r="E41" s="53">
        <v>1071</v>
      </c>
      <c r="F41" s="53">
        <v>12</v>
      </c>
      <c r="G41" s="53">
        <v>4533</v>
      </c>
      <c r="H41" s="53">
        <v>238</v>
      </c>
      <c r="I41" s="128"/>
    </row>
    <row r="42" ht="9.75" customHeight="1">
      <c r="A42" s="56"/>
    </row>
    <row r="43" ht="14.25">
      <c r="A43" s="28" t="s">
        <v>256</v>
      </c>
    </row>
    <row r="44" ht="10.5">
      <c r="J44" s="17" t="s">
        <v>214</v>
      </c>
    </row>
    <row r="45" spans="1:10" ht="13.5" customHeight="1">
      <c r="A45" s="605" t="s">
        <v>257</v>
      </c>
      <c r="B45" s="599" t="s">
        <v>601</v>
      </c>
      <c r="C45" s="591" t="s">
        <v>258</v>
      </c>
      <c r="D45" s="591" t="s">
        <v>259</v>
      </c>
      <c r="E45" s="591" t="s">
        <v>260</v>
      </c>
      <c r="F45" s="591" t="s">
        <v>602</v>
      </c>
      <c r="G45" s="602" t="s">
        <v>261</v>
      </c>
      <c r="H45" s="602" t="s">
        <v>262</v>
      </c>
      <c r="I45" s="602" t="s">
        <v>263</v>
      </c>
      <c r="J45" s="597" t="s">
        <v>595</v>
      </c>
    </row>
    <row r="46" spans="1:10" ht="13.5" customHeight="1" thickBot="1">
      <c r="A46" s="606"/>
      <c r="B46" s="600"/>
      <c r="C46" s="590"/>
      <c r="D46" s="590"/>
      <c r="E46" s="590"/>
      <c r="F46" s="590"/>
      <c r="G46" s="603"/>
      <c r="H46" s="603"/>
      <c r="I46" s="604"/>
      <c r="J46" s="598"/>
    </row>
    <row r="47" spans="1:10" ht="13.5" customHeight="1" thickTop="1">
      <c r="A47" s="29" t="s">
        <v>443</v>
      </c>
      <c r="B47" s="39">
        <v>-1</v>
      </c>
      <c r="C47" s="40">
        <v>49</v>
      </c>
      <c r="D47" s="40">
        <v>31</v>
      </c>
      <c r="E47" s="40"/>
      <c r="F47" s="40"/>
      <c r="G47" s="40"/>
      <c r="H47" s="40"/>
      <c r="I47" s="40"/>
      <c r="J47" s="42"/>
    </row>
    <row r="48" spans="1:10" ht="13.5" customHeight="1">
      <c r="A48" s="43"/>
      <c r="B48" s="44"/>
      <c r="C48" s="45"/>
      <c r="D48" s="45"/>
      <c r="E48" s="45"/>
      <c r="F48" s="45"/>
      <c r="G48" s="45"/>
      <c r="H48" s="45"/>
      <c r="I48" s="45"/>
      <c r="J48" s="47"/>
    </row>
    <row r="49" spans="1:10" ht="13.5" customHeight="1">
      <c r="A49" s="43"/>
      <c r="B49" s="44"/>
      <c r="C49" s="45"/>
      <c r="D49" s="45"/>
      <c r="E49" s="45"/>
      <c r="F49" s="45"/>
      <c r="G49" s="45"/>
      <c r="H49" s="45"/>
      <c r="I49" s="45"/>
      <c r="J49" s="47"/>
    </row>
    <row r="50" spans="1:10" ht="13.5" customHeight="1">
      <c r="A50" s="111"/>
      <c r="B50" s="48"/>
      <c r="C50" s="49"/>
      <c r="D50" s="49"/>
      <c r="E50" s="49"/>
      <c r="F50" s="49"/>
      <c r="G50" s="49"/>
      <c r="H50" s="49"/>
      <c r="I50" s="49"/>
      <c r="J50" s="50"/>
    </row>
    <row r="51" spans="1:10" ht="13.5" customHeight="1">
      <c r="A51" s="57" t="s">
        <v>265</v>
      </c>
      <c r="B51" s="58"/>
      <c r="C51" s="59"/>
      <c r="D51" s="53">
        <v>31</v>
      </c>
      <c r="E51" s="53"/>
      <c r="F51" s="53"/>
      <c r="G51" s="53"/>
      <c r="H51" s="53"/>
      <c r="I51" s="53"/>
      <c r="J51" s="54"/>
    </row>
    <row r="52" ht="10.5">
      <c r="A52" s="16" t="s">
        <v>267</v>
      </c>
    </row>
    <row r="53" ht="9.75" customHeight="1"/>
    <row r="54" ht="14.25">
      <c r="A54" s="28" t="s">
        <v>268</v>
      </c>
    </row>
    <row r="55" ht="10.5">
      <c r="D55" s="17" t="s">
        <v>214</v>
      </c>
    </row>
    <row r="56" spans="1:4" ht="21.75" thickBot="1">
      <c r="A56" s="60" t="s">
        <v>269</v>
      </c>
      <c r="B56" s="61" t="s">
        <v>270</v>
      </c>
      <c r="C56" s="62" t="s">
        <v>271</v>
      </c>
      <c r="D56" s="63" t="s">
        <v>272</v>
      </c>
    </row>
    <row r="57" spans="1:4" ht="13.5" customHeight="1" thickTop="1">
      <c r="A57" s="64" t="s">
        <v>273</v>
      </c>
      <c r="B57" s="65"/>
      <c r="C57" s="40">
        <v>388</v>
      </c>
      <c r="D57" s="66"/>
    </row>
    <row r="58" spans="1:4" ht="13.5" customHeight="1">
      <c r="A58" s="67" t="s">
        <v>274</v>
      </c>
      <c r="B58" s="68"/>
      <c r="C58" s="45">
        <v>600</v>
      </c>
      <c r="D58" s="69"/>
    </row>
    <row r="59" spans="1:4" ht="13.5" customHeight="1">
      <c r="A59" s="70" t="s">
        <v>275</v>
      </c>
      <c r="B59" s="71"/>
      <c r="C59" s="49">
        <v>891</v>
      </c>
      <c r="D59" s="72"/>
    </row>
    <row r="60" spans="1:4" ht="13.5" customHeight="1">
      <c r="A60" s="73" t="s">
        <v>276</v>
      </c>
      <c r="B60" s="58"/>
      <c r="C60" s="53">
        <v>1879</v>
      </c>
      <c r="D60" s="74"/>
    </row>
    <row r="61" spans="1:4" ht="10.5">
      <c r="A61" s="16" t="s">
        <v>277</v>
      </c>
      <c r="B61" s="75"/>
      <c r="C61" s="75"/>
      <c r="D61" s="75"/>
    </row>
    <row r="62" spans="1:4" ht="9.75" customHeight="1">
      <c r="A62" s="76"/>
      <c r="B62" s="75"/>
      <c r="C62" s="75"/>
      <c r="D62" s="75"/>
    </row>
    <row r="63" ht="14.25">
      <c r="A63" s="28" t="s">
        <v>278</v>
      </c>
    </row>
    <row r="64" ht="10.5" customHeight="1">
      <c r="A64" s="28"/>
    </row>
    <row r="65" spans="1:11" ht="21.75" thickBot="1">
      <c r="A65" s="60" t="s">
        <v>279</v>
      </c>
      <c r="B65" s="61" t="s">
        <v>270</v>
      </c>
      <c r="C65" s="62" t="s">
        <v>271</v>
      </c>
      <c r="D65" s="62" t="s">
        <v>272</v>
      </c>
      <c r="E65" s="77" t="s">
        <v>280</v>
      </c>
      <c r="F65" s="63" t="s">
        <v>281</v>
      </c>
      <c r="G65" s="593" t="s">
        <v>282</v>
      </c>
      <c r="H65" s="594"/>
      <c r="I65" s="61" t="s">
        <v>270</v>
      </c>
      <c r="J65" s="62" t="s">
        <v>271</v>
      </c>
      <c r="K65" s="63" t="s">
        <v>272</v>
      </c>
    </row>
    <row r="66" spans="1:11" ht="13.5" customHeight="1" thickTop="1">
      <c r="A66" s="64" t="s">
        <v>283</v>
      </c>
      <c r="B66" s="78">
        <v>4.43</v>
      </c>
      <c r="C66" s="79">
        <v>2.15</v>
      </c>
      <c r="D66" s="79">
        <v>-2.28</v>
      </c>
      <c r="E66" s="80">
        <v>-15</v>
      </c>
      <c r="F66" s="81">
        <v>-20</v>
      </c>
      <c r="G66" s="585" t="s">
        <v>510</v>
      </c>
      <c r="H66" s="586"/>
      <c r="I66" s="82"/>
      <c r="J66" s="83">
        <v>0.1</v>
      </c>
      <c r="K66" s="84"/>
    </row>
    <row r="67" spans="1:11" ht="13.5" customHeight="1">
      <c r="A67" s="67" t="s">
        <v>285</v>
      </c>
      <c r="B67" s="85"/>
      <c r="C67" s="86">
        <v>4.14</v>
      </c>
      <c r="D67" s="87"/>
      <c r="E67" s="88">
        <v>-20</v>
      </c>
      <c r="F67" s="89">
        <v>-40</v>
      </c>
      <c r="G67" s="583"/>
      <c r="H67" s="584"/>
      <c r="I67" s="85"/>
      <c r="J67" s="90"/>
      <c r="K67" s="91"/>
    </row>
    <row r="68" spans="1:11" ht="13.5" customHeight="1">
      <c r="A68" s="67" t="s">
        <v>604</v>
      </c>
      <c r="B68" s="92">
        <v>16.6</v>
      </c>
      <c r="C68" s="90">
        <v>14</v>
      </c>
      <c r="D68" s="90">
        <v>-2.6</v>
      </c>
      <c r="E68" s="93">
        <v>25</v>
      </c>
      <c r="F68" s="94">
        <v>35</v>
      </c>
      <c r="G68" s="583"/>
      <c r="H68" s="584"/>
      <c r="I68" s="85"/>
      <c r="J68" s="90"/>
      <c r="K68" s="91"/>
    </row>
    <row r="69" spans="1:11" ht="13.5" customHeight="1">
      <c r="A69" s="67" t="s">
        <v>287</v>
      </c>
      <c r="B69" s="95"/>
      <c r="C69" s="90">
        <v>-117.8</v>
      </c>
      <c r="D69" s="96"/>
      <c r="E69" s="93">
        <v>350</v>
      </c>
      <c r="F69" s="97"/>
      <c r="G69" s="583"/>
      <c r="H69" s="584"/>
      <c r="I69" s="85"/>
      <c r="J69" s="90"/>
      <c r="K69" s="91"/>
    </row>
    <row r="70" spans="1:11" ht="13.5" customHeight="1">
      <c r="A70" s="67" t="s">
        <v>603</v>
      </c>
      <c r="B70" s="98">
        <v>0.19</v>
      </c>
      <c r="C70" s="86">
        <v>0.19</v>
      </c>
      <c r="D70" s="90">
        <v>0</v>
      </c>
      <c r="E70" s="99"/>
      <c r="F70" s="100"/>
      <c r="G70" s="583"/>
      <c r="H70" s="584"/>
      <c r="I70" s="85"/>
      <c r="J70" s="90"/>
      <c r="K70" s="91"/>
    </row>
    <row r="71" spans="1:11" ht="13.5" customHeight="1">
      <c r="A71" s="101" t="s">
        <v>605</v>
      </c>
      <c r="B71" s="102">
        <v>91.9</v>
      </c>
      <c r="C71" s="103">
        <v>89.8</v>
      </c>
      <c r="D71" s="103">
        <v>-2.1</v>
      </c>
      <c r="E71" s="104"/>
      <c r="F71" s="105"/>
      <c r="G71" s="587"/>
      <c r="H71" s="588"/>
      <c r="I71" s="106"/>
      <c r="J71" s="103"/>
      <c r="K71" s="107"/>
    </row>
    <row r="72" ht="10.5">
      <c r="A72" s="16" t="s">
        <v>288</v>
      </c>
    </row>
    <row r="73" ht="10.5">
      <c r="A73" s="16" t="s">
        <v>289</v>
      </c>
    </row>
  </sheetData>
  <mergeCells count="43">
    <mergeCell ref="A32:A33"/>
    <mergeCell ref="B32:B33"/>
    <mergeCell ref="C32:C33"/>
    <mergeCell ref="A45:A46"/>
    <mergeCell ref="B45:B46"/>
    <mergeCell ref="C45:C46"/>
    <mergeCell ref="D45:D46"/>
    <mergeCell ref="E45:E46"/>
    <mergeCell ref="H45:H46"/>
    <mergeCell ref="J45:J46"/>
    <mergeCell ref="F45:F46"/>
    <mergeCell ref="G45:G46"/>
    <mergeCell ref="I45:I46"/>
    <mergeCell ref="D32:D33"/>
    <mergeCell ref="E32:E33"/>
    <mergeCell ref="I18:I19"/>
    <mergeCell ref="D18:D19"/>
    <mergeCell ref="E18:E19"/>
    <mergeCell ref="F18:F19"/>
    <mergeCell ref="H32:H33"/>
    <mergeCell ref="I32:I33"/>
    <mergeCell ref="G32:G33"/>
    <mergeCell ref="H18:H19"/>
    <mergeCell ref="A8:A9"/>
    <mergeCell ref="H8:H9"/>
    <mergeCell ref="A18:A19"/>
    <mergeCell ref="B18:B19"/>
    <mergeCell ref="C18:C19"/>
    <mergeCell ref="D8:D9"/>
    <mergeCell ref="C8:C9"/>
    <mergeCell ref="E8:E9"/>
    <mergeCell ref="B8:B9"/>
    <mergeCell ref="G18:G19"/>
    <mergeCell ref="G8:G9"/>
    <mergeCell ref="F8:F9"/>
    <mergeCell ref="G65:H65"/>
    <mergeCell ref="F32:F33"/>
    <mergeCell ref="G67:H67"/>
    <mergeCell ref="G66:H66"/>
    <mergeCell ref="G71:H71"/>
    <mergeCell ref="G70:H70"/>
    <mergeCell ref="G69:H69"/>
    <mergeCell ref="G68:H68"/>
  </mergeCells>
  <printOptions/>
  <pageMargins left="0.4330708661417323" right="0.3937007874015748" top="0.71" bottom="0.3" header="0.45" footer="0.2"/>
  <pageSetup horizontalDpi="300" verticalDpi="300" orientation="portrait" paperSize="9" scale="86" r:id="rId1"/>
  <colBreaks count="1" manualBreakCount="1">
    <brk id="11" max="72" man="1"/>
  </colBreaks>
</worksheet>
</file>

<file path=xl/worksheets/sheet17.xml><?xml version="1.0" encoding="utf-8"?>
<worksheet xmlns="http://schemas.openxmlformats.org/spreadsheetml/2006/main" xmlns:r="http://schemas.openxmlformats.org/officeDocument/2006/relationships">
  <dimension ref="A1:M73"/>
  <sheetViews>
    <sheetView view="pageBreakPreview" zoomScaleSheetLayoutView="100" workbookViewId="0" topLeftCell="A1">
      <selection activeCell="D16" sqref="D16"/>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444</v>
      </c>
      <c r="B4" s="19"/>
      <c r="G4" s="20" t="s">
        <v>216</v>
      </c>
      <c r="H4" s="21" t="s">
        <v>217</v>
      </c>
      <c r="I4" s="22" t="s">
        <v>218</v>
      </c>
      <c r="J4" s="23" t="s">
        <v>219</v>
      </c>
    </row>
    <row r="5" spans="7:10" ht="13.5" customHeight="1" thickTop="1">
      <c r="G5" s="24">
        <v>195</v>
      </c>
      <c r="H5" s="25">
        <v>732</v>
      </c>
      <c r="I5" s="26">
        <v>59</v>
      </c>
      <c r="J5" s="27">
        <v>986</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1616</v>
      </c>
      <c r="C10" s="31">
        <v>1536</v>
      </c>
      <c r="D10" s="31">
        <v>80</v>
      </c>
      <c r="E10" s="31">
        <v>35</v>
      </c>
      <c r="F10" s="31">
        <v>0</v>
      </c>
      <c r="G10" s="31">
        <v>2110</v>
      </c>
      <c r="H10" s="33"/>
    </row>
    <row r="11" spans="1:8" ht="13.5" customHeight="1">
      <c r="A11" s="43" t="s">
        <v>509</v>
      </c>
      <c r="B11" s="108">
        <v>93</v>
      </c>
      <c r="C11" s="109">
        <v>91</v>
      </c>
      <c r="D11" s="109">
        <v>2</v>
      </c>
      <c r="E11" s="109">
        <v>2</v>
      </c>
      <c r="F11" s="109">
        <v>20</v>
      </c>
      <c r="G11" s="109">
        <v>0</v>
      </c>
      <c r="H11" s="110"/>
    </row>
    <row r="12" spans="1:8" ht="13.5" customHeight="1">
      <c r="A12" s="43"/>
      <c r="B12" s="108"/>
      <c r="C12" s="109"/>
      <c r="D12" s="109"/>
      <c r="E12" s="109"/>
      <c r="F12" s="109"/>
      <c r="G12" s="109"/>
      <c r="H12" s="110"/>
    </row>
    <row r="13" spans="1:8" ht="13.5" customHeight="1">
      <c r="A13" s="111"/>
      <c r="B13" s="112"/>
      <c r="C13" s="113"/>
      <c r="D13" s="113"/>
      <c r="E13" s="113"/>
      <c r="F13" s="113"/>
      <c r="G13" s="113"/>
      <c r="H13" s="114"/>
    </row>
    <row r="14" spans="1:8" ht="13.5" customHeight="1">
      <c r="A14" s="34" t="s">
        <v>292</v>
      </c>
      <c r="B14" s="35">
        <f aca="true" t="shared" si="0" ref="B14:G14">SUM(B10:B11)</f>
        <v>1709</v>
      </c>
      <c r="C14" s="35">
        <f t="shared" si="0"/>
        <v>1627</v>
      </c>
      <c r="D14" s="35">
        <f t="shared" si="0"/>
        <v>82</v>
      </c>
      <c r="E14" s="35">
        <f t="shared" si="0"/>
        <v>37</v>
      </c>
      <c r="F14" s="35">
        <f t="shared" si="0"/>
        <v>20</v>
      </c>
      <c r="G14" s="35">
        <f t="shared" si="0"/>
        <v>2110</v>
      </c>
      <c r="H14" s="38"/>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13.5" customHeight="1" thickTop="1">
      <c r="A20" s="29" t="s">
        <v>513</v>
      </c>
      <c r="B20" s="39">
        <v>42</v>
      </c>
      <c r="C20" s="40">
        <v>41</v>
      </c>
      <c r="D20" s="40">
        <v>-1</v>
      </c>
      <c r="E20" s="40">
        <v>1</v>
      </c>
      <c r="F20" s="40">
        <v>30</v>
      </c>
      <c r="G20" s="40">
        <v>121</v>
      </c>
      <c r="H20" s="40"/>
      <c r="I20" s="42" t="s">
        <v>623</v>
      </c>
    </row>
    <row r="21" spans="1:9" ht="13.5" customHeight="1">
      <c r="A21" s="43" t="s">
        <v>445</v>
      </c>
      <c r="B21" s="44">
        <v>19</v>
      </c>
      <c r="C21" s="45">
        <v>19</v>
      </c>
      <c r="D21" s="45">
        <v>0</v>
      </c>
      <c r="E21" s="45">
        <v>0</v>
      </c>
      <c r="F21" s="45">
        <v>5</v>
      </c>
      <c r="G21" s="45">
        <v>0</v>
      </c>
      <c r="H21" s="45">
        <v>0</v>
      </c>
      <c r="I21" s="47" t="s">
        <v>623</v>
      </c>
    </row>
    <row r="22" spans="1:9" ht="13.5" customHeight="1">
      <c r="A22" s="43" t="s">
        <v>505</v>
      </c>
      <c r="B22" s="44">
        <v>173</v>
      </c>
      <c r="C22" s="45">
        <v>171</v>
      </c>
      <c r="D22" s="45">
        <v>2</v>
      </c>
      <c r="E22" s="45">
        <v>2</v>
      </c>
      <c r="F22" s="45">
        <v>14</v>
      </c>
      <c r="G22" s="45">
        <v>0</v>
      </c>
      <c r="H22" s="45">
        <v>0</v>
      </c>
      <c r="I22" s="47"/>
    </row>
    <row r="23" spans="1:9" ht="13.5" customHeight="1">
      <c r="A23" s="124" t="s">
        <v>197</v>
      </c>
      <c r="B23" s="125">
        <v>217</v>
      </c>
      <c r="C23" s="126">
        <v>217</v>
      </c>
      <c r="D23" s="126">
        <v>0</v>
      </c>
      <c r="E23" s="126">
        <v>0</v>
      </c>
      <c r="F23" s="126">
        <v>14</v>
      </c>
      <c r="G23" s="126">
        <v>0</v>
      </c>
      <c r="H23" s="126">
        <v>0</v>
      </c>
      <c r="I23" s="127"/>
    </row>
    <row r="24" spans="1:9" ht="13.5" customHeight="1">
      <c r="A24" s="34" t="s">
        <v>233</v>
      </c>
      <c r="B24" s="51"/>
      <c r="C24" s="52"/>
      <c r="D24" s="52"/>
      <c r="E24" s="53"/>
      <c r="F24" s="53"/>
      <c r="G24" s="53"/>
      <c r="H24" s="53"/>
      <c r="I24" s="54"/>
    </row>
    <row r="25" ht="10.5">
      <c r="A25" s="16" t="s">
        <v>234</v>
      </c>
    </row>
    <row r="26" ht="10.5">
      <c r="A26" s="16" t="s">
        <v>235</v>
      </c>
    </row>
    <row r="27" ht="10.5">
      <c r="A27" s="16" t="s">
        <v>236</v>
      </c>
    </row>
    <row r="28" ht="10.5">
      <c r="A28" s="16" t="s">
        <v>237</v>
      </c>
    </row>
    <row r="29" ht="9.75" customHeight="1"/>
    <row r="30" ht="14.25">
      <c r="A30" s="28" t="s">
        <v>238</v>
      </c>
    </row>
    <row r="31" spans="9:10" ht="10.5">
      <c r="I31" s="17" t="s">
        <v>214</v>
      </c>
      <c r="J31" s="17"/>
    </row>
    <row r="32" spans="1:9" ht="13.5" customHeight="1">
      <c r="A32" s="595" t="s">
        <v>239</v>
      </c>
      <c r="B32" s="599" t="s">
        <v>678</v>
      </c>
      <c r="C32" s="591" t="s">
        <v>225</v>
      </c>
      <c r="D32" s="591" t="s">
        <v>226</v>
      </c>
      <c r="E32" s="602" t="s">
        <v>227</v>
      </c>
      <c r="F32" s="591" t="s">
        <v>222</v>
      </c>
      <c r="G32" s="591" t="s">
        <v>228</v>
      </c>
      <c r="H32" s="602" t="s">
        <v>240</v>
      </c>
      <c r="I32" s="597" t="s">
        <v>595</v>
      </c>
    </row>
    <row r="33" spans="1:9" ht="13.5" customHeight="1">
      <c r="A33" s="635"/>
      <c r="B33" s="636"/>
      <c r="C33" s="637"/>
      <c r="D33" s="637"/>
      <c r="E33" s="638"/>
      <c r="F33" s="641"/>
      <c r="G33" s="641"/>
      <c r="H33" s="639"/>
      <c r="I33" s="640"/>
    </row>
    <row r="34" spans="1:9" ht="13.5" customHeight="1">
      <c r="A34" s="258" t="s">
        <v>627</v>
      </c>
      <c r="B34" s="45">
        <v>693</v>
      </c>
      <c r="C34" s="45">
        <v>639</v>
      </c>
      <c r="D34" s="45">
        <v>54</v>
      </c>
      <c r="E34" s="45">
        <v>54</v>
      </c>
      <c r="F34" s="45">
        <v>0</v>
      </c>
      <c r="G34" s="45">
        <v>4043</v>
      </c>
      <c r="H34" s="45">
        <v>158</v>
      </c>
      <c r="I34" s="45" t="s">
        <v>596</v>
      </c>
    </row>
    <row r="35" spans="1:9" ht="13.5" customHeight="1">
      <c r="A35" s="259" t="s">
        <v>496</v>
      </c>
      <c r="B35" s="45">
        <v>798</v>
      </c>
      <c r="C35" s="45">
        <v>769</v>
      </c>
      <c r="D35" s="45">
        <v>29</v>
      </c>
      <c r="E35" s="45">
        <v>29</v>
      </c>
      <c r="F35" s="45">
        <v>0</v>
      </c>
      <c r="G35" s="45">
        <v>410</v>
      </c>
      <c r="H35" s="45">
        <v>46</v>
      </c>
      <c r="I35" s="45" t="s">
        <v>596</v>
      </c>
    </row>
    <row r="36" spans="1:9" ht="13.5" customHeight="1">
      <c r="A36" s="259" t="s">
        <v>628</v>
      </c>
      <c r="B36" s="45">
        <v>840</v>
      </c>
      <c r="C36" s="45">
        <v>773</v>
      </c>
      <c r="D36" s="45">
        <v>60</v>
      </c>
      <c r="E36" s="45">
        <v>60</v>
      </c>
      <c r="F36" s="45">
        <v>12</v>
      </c>
      <c r="G36" s="45">
        <v>80</v>
      </c>
      <c r="H36" s="45">
        <v>0</v>
      </c>
      <c r="I36" s="45" t="s">
        <v>596</v>
      </c>
    </row>
    <row r="37" spans="1:9" ht="13.5" customHeight="1">
      <c r="A37" s="260" t="s">
        <v>446</v>
      </c>
      <c r="B37" s="45">
        <v>24</v>
      </c>
      <c r="C37" s="45">
        <v>21</v>
      </c>
      <c r="D37" s="45">
        <v>3</v>
      </c>
      <c r="E37" s="45">
        <v>3</v>
      </c>
      <c r="F37" s="45">
        <v>0</v>
      </c>
      <c r="G37" s="45">
        <v>0</v>
      </c>
      <c r="H37" s="45">
        <v>0</v>
      </c>
      <c r="I37" s="45" t="s">
        <v>596</v>
      </c>
    </row>
    <row r="38" spans="1:9" ht="13.5" customHeight="1">
      <c r="A38" s="260" t="s">
        <v>642</v>
      </c>
      <c r="B38" s="119">
        <v>6098</v>
      </c>
      <c r="C38" s="119">
        <v>5185</v>
      </c>
      <c r="D38" s="119">
        <v>913</v>
      </c>
      <c r="E38" s="119">
        <v>913</v>
      </c>
      <c r="F38" s="119">
        <v>0</v>
      </c>
      <c r="G38" s="119">
        <v>0</v>
      </c>
      <c r="H38" s="119">
        <v>0</v>
      </c>
      <c r="I38" s="45" t="s">
        <v>596</v>
      </c>
    </row>
    <row r="39" spans="1:9" ht="13.5" customHeight="1">
      <c r="A39" s="261" t="s">
        <v>447</v>
      </c>
      <c r="B39" s="262">
        <v>125</v>
      </c>
      <c r="C39" s="263">
        <v>116</v>
      </c>
      <c r="D39" s="263">
        <v>9</v>
      </c>
      <c r="E39" s="262">
        <v>9</v>
      </c>
      <c r="F39" s="263">
        <v>0</v>
      </c>
      <c r="G39" s="262">
        <v>0</v>
      </c>
      <c r="H39" s="263">
        <v>0</v>
      </c>
      <c r="I39" s="45" t="s">
        <v>596</v>
      </c>
    </row>
    <row r="40" spans="1:9" ht="13.5" customHeight="1">
      <c r="A40" s="261" t="s">
        <v>643</v>
      </c>
      <c r="B40" s="262">
        <v>682</v>
      </c>
      <c r="C40" s="263">
        <v>680</v>
      </c>
      <c r="D40" s="263">
        <v>2</v>
      </c>
      <c r="E40" s="262">
        <v>2</v>
      </c>
      <c r="F40" s="263">
        <v>0</v>
      </c>
      <c r="G40" s="262">
        <v>0</v>
      </c>
      <c r="H40" s="263">
        <v>0</v>
      </c>
      <c r="I40" s="45" t="s">
        <v>596</v>
      </c>
    </row>
    <row r="41" spans="1:9" ht="13.5" customHeight="1">
      <c r="A41" s="34" t="s">
        <v>255</v>
      </c>
      <c r="B41" s="51"/>
      <c r="C41" s="52"/>
      <c r="D41" s="52"/>
      <c r="E41" s="53"/>
      <c r="F41" s="53"/>
      <c r="G41" s="53"/>
      <c r="H41" s="53"/>
      <c r="I41" s="128"/>
    </row>
    <row r="42" ht="9.75" customHeight="1">
      <c r="A42" s="56"/>
    </row>
    <row r="43" ht="14.25">
      <c r="A43" s="28" t="s">
        <v>256</v>
      </c>
    </row>
    <row r="44" ht="10.5">
      <c r="J44" s="17" t="s">
        <v>214</v>
      </c>
    </row>
    <row r="45" spans="1:10" ht="13.5" customHeight="1">
      <c r="A45" s="605" t="s">
        <v>257</v>
      </c>
      <c r="B45" s="599" t="s">
        <v>601</v>
      </c>
      <c r="C45" s="591" t="s">
        <v>258</v>
      </c>
      <c r="D45" s="591" t="s">
        <v>259</v>
      </c>
      <c r="E45" s="591" t="s">
        <v>260</v>
      </c>
      <c r="F45" s="591" t="s">
        <v>602</v>
      </c>
      <c r="G45" s="602" t="s">
        <v>261</v>
      </c>
      <c r="H45" s="602" t="s">
        <v>262</v>
      </c>
      <c r="I45" s="602" t="s">
        <v>263</v>
      </c>
      <c r="J45" s="597" t="s">
        <v>595</v>
      </c>
    </row>
    <row r="46" spans="1:10" ht="13.5" customHeight="1" thickBot="1">
      <c r="A46" s="606"/>
      <c r="B46" s="600"/>
      <c r="C46" s="590"/>
      <c r="D46" s="590"/>
      <c r="E46" s="590"/>
      <c r="F46" s="590"/>
      <c r="G46" s="603"/>
      <c r="H46" s="603"/>
      <c r="I46" s="604"/>
      <c r="J46" s="598"/>
    </row>
    <row r="47" spans="1:10" ht="13.5" customHeight="1" thickTop="1">
      <c r="A47" s="29" t="s">
        <v>448</v>
      </c>
      <c r="B47" s="39">
        <v>-21</v>
      </c>
      <c r="C47" s="40">
        <v>115</v>
      </c>
      <c r="D47" s="40">
        <v>398</v>
      </c>
      <c r="E47" s="40">
        <v>28</v>
      </c>
      <c r="F47" s="40">
        <v>0</v>
      </c>
      <c r="G47" s="40">
        <v>0</v>
      </c>
      <c r="H47" s="40">
        <v>0</v>
      </c>
      <c r="I47" s="40">
        <v>0</v>
      </c>
      <c r="J47" s="42"/>
    </row>
    <row r="48" spans="1:10" ht="13.5" customHeight="1">
      <c r="A48" s="43"/>
      <c r="B48" s="44"/>
      <c r="C48" s="45"/>
      <c r="D48" s="45"/>
      <c r="E48" s="45"/>
      <c r="F48" s="45"/>
      <c r="G48" s="45"/>
      <c r="H48" s="45"/>
      <c r="I48" s="45"/>
      <c r="J48" s="47"/>
    </row>
    <row r="49" spans="1:10" ht="13.5" customHeight="1">
      <c r="A49" s="43"/>
      <c r="B49" s="44"/>
      <c r="C49" s="45"/>
      <c r="D49" s="45"/>
      <c r="E49" s="45"/>
      <c r="F49" s="45"/>
      <c r="G49" s="45"/>
      <c r="H49" s="45"/>
      <c r="I49" s="45"/>
      <c r="J49" s="47"/>
    </row>
    <row r="50" spans="1:10" ht="13.5" customHeight="1">
      <c r="A50" s="111"/>
      <c r="B50" s="48"/>
      <c r="C50" s="49"/>
      <c r="D50" s="49"/>
      <c r="E50" s="49"/>
      <c r="F50" s="49"/>
      <c r="G50" s="49"/>
      <c r="H50" s="49"/>
      <c r="I50" s="49"/>
      <c r="J50" s="50"/>
    </row>
    <row r="51" spans="1:10" ht="13.5" customHeight="1">
      <c r="A51" s="57" t="s">
        <v>265</v>
      </c>
      <c r="B51" s="58"/>
      <c r="C51" s="59"/>
      <c r="D51" s="53"/>
      <c r="E51" s="53"/>
      <c r="F51" s="53"/>
      <c r="G51" s="53"/>
      <c r="H51" s="53"/>
      <c r="I51" s="53"/>
      <c r="J51" s="54"/>
    </row>
    <row r="52" ht="10.5">
      <c r="A52" s="16" t="s">
        <v>267</v>
      </c>
    </row>
    <row r="53" ht="9.75" customHeight="1"/>
    <row r="54" ht="14.25">
      <c r="A54" s="28" t="s">
        <v>268</v>
      </c>
    </row>
    <row r="55" ht="10.5">
      <c r="D55" s="17" t="s">
        <v>214</v>
      </c>
    </row>
    <row r="56" spans="1:4" ht="21.75" thickBot="1">
      <c r="A56" s="60" t="s">
        <v>269</v>
      </c>
      <c r="B56" s="61" t="s">
        <v>270</v>
      </c>
      <c r="C56" s="62" t="s">
        <v>271</v>
      </c>
      <c r="D56" s="63" t="s">
        <v>272</v>
      </c>
    </row>
    <row r="57" spans="1:4" ht="13.5" customHeight="1" thickTop="1">
      <c r="A57" s="64" t="s">
        <v>273</v>
      </c>
      <c r="B57" s="65"/>
      <c r="C57" s="40">
        <v>331</v>
      </c>
      <c r="D57" s="66"/>
    </row>
    <row r="58" spans="1:4" ht="13.5" customHeight="1">
      <c r="A58" s="67" t="s">
        <v>274</v>
      </c>
      <c r="B58" s="68"/>
      <c r="C58" s="45">
        <v>516</v>
      </c>
      <c r="D58" s="69"/>
    </row>
    <row r="59" spans="1:4" ht="13.5" customHeight="1">
      <c r="A59" s="70" t="s">
        <v>275</v>
      </c>
      <c r="B59" s="71"/>
      <c r="C59" s="49">
        <v>807</v>
      </c>
      <c r="D59" s="72"/>
    </row>
    <row r="60" spans="1:4" ht="13.5" customHeight="1">
      <c r="A60" s="73" t="s">
        <v>276</v>
      </c>
      <c r="B60" s="58"/>
      <c r="C60" s="53">
        <v>1654</v>
      </c>
      <c r="D60" s="74"/>
    </row>
    <row r="61" spans="1:4" ht="10.5">
      <c r="A61" s="16" t="s">
        <v>277</v>
      </c>
      <c r="B61" s="75"/>
      <c r="C61" s="75"/>
      <c r="D61" s="75"/>
    </row>
    <row r="62" spans="1:4" ht="9.75" customHeight="1">
      <c r="A62" s="76"/>
      <c r="B62" s="75"/>
      <c r="C62" s="75"/>
      <c r="D62" s="75"/>
    </row>
    <row r="63" ht="14.25">
      <c r="A63" s="28" t="s">
        <v>278</v>
      </c>
    </row>
    <row r="64" ht="10.5" customHeight="1">
      <c r="A64" s="28"/>
    </row>
    <row r="65" spans="1:11" ht="21.75" thickBot="1">
      <c r="A65" s="60" t="s">
        <v>279</v>
      </c>
      <c r="B65" s="61" t="s">
        <v>270</v>
      </c>
      <c r="C65" s="62" t="s">
        <v>271</v>
      </c>
      <c r="D65" s="62" t="s">
        <v>272</v>
      </c>
      <c r="E65" s="77" t="s">
        <v>280</v>
      </c>
      <c r="F65" s="63" t="s">
        <v>281</v>
      </c>
      <c r="G65" s="593" t="s">
        <v>282</v>
      </c>
      <c r="H65" s="594"/>
      <c r="I65" s="61" t="s">
        <v>270</v>
      </c>
      <c r="J65" s="62" t="s">
        <v>271</v>
      </c>
      <c r="K65" s="63" t="s">
        <v>272</v>
      </c>
    </row>
    <row r="66" spans="1:11" ht="13.5" customHeight="1" thickTop="1">
      <c r="A66" s="64" t="s">
        <v>283</v>
      </c>
      <c r="B66" s="78"/>
      <c r="C66" s="79">
        <v>3.75</v>
      </c>
      <c r="D66" s="79">
        <v>-3.75</v>
      </c>
      <c r="E66" s="80">
        <v>-15</v>
      </c>
      <c r="F66" s="81">
        <v>-20</v>
      </c>
      <c r="G66" s="585" t="s">
        <v>513</v>
      </c>
      <c r="H66" s="586"/>
      <c r="I66" s="82"/>
      <c r="J66" s="83">
        <v>6.7</v>
      </c>
      <c r="K66" s="84"/>
    </row>
    <row r="67" spans="1:11" ht="13.5" customHeight="1">
      <c r="A67" s="67" t="s">
        <v>285</v>
      </c>
      <c r="B67" s="85"/>
      <c r="C67" s="86">
        <v>4.11</v>
      </c>
      <c r="D67" s="87"/>
      <c r="E67" s="88">
        <v>-20</v>
      </c>
      <c r="F67" s="89">
        <v>-40</v>
      </c>
      <c r="G67" s="583"/>
      <c r="H67" s="584"/>
      <c r="I67" s="85"/>
      <c r="J67" s="90"/>
      <c r="K67" s="91"/>
    </row>
    <row r="68" spans="1:11" ht="13.5" customHeight="1">
      <c r="A68" s="67" t="s">
        <v>604</v>
      </c>
      <c r="B68" s="92">
        <v>17.317</v>
      </c>
      <c r="C68" s="90">
        <v>16.5</v>
      </c>
      <c r="D68" s="90">
        <v>-0.4</v>
      </c>
      <c r="E68" s="93">
        <v>25</v>
      </c>
      <c r="F68" s="94">
        <v>35</v>
      </c>
      <c r="G68" s="583"/>
      <c r="H68" s="584"/>
      <c r="I68" s="85"/>
      <c r="J68" s="90"/>
      <c r="K68" s="91"/>
    </row>
    <row r="69" spans="1:11" ht="13.5" customHeight="1">
      <c r="A69" s="67" t="s">
        <v>287</v>
      </c>
      <c r="B69" s="95"/>
      <c r="C69" s="90">
        <v>-91.4</v>
      </c>
      <c r="D69" s="96"/>
      <c r="E69" s="93">
        <v>350</v>
      </c>
      <c r="F69" s="97"/>
      <c r="G69" s="583"/>
      <c r="H69" s="584"/>
      <c r="I69" s="85"/>
      <c r="J69" s="90"/>
      <c r="K69" s="91"/>
    </row>
    <row r="70" spans="1:11" ht="13.5" customHeight="1">
      <c r="A70" s="67" t="s">
        <v>603</v>
      </c>
      <c r="B70" s="264">
        <v>0.175</v>
      </c>
      <c r="C70" s="265">
        <v>0.174</v>
      </c>
      <c r="D70" s="86">
        <v>0.01</v>
      </c>
      <c r="E70" s="99"/>
      <c r="F70" s="100"/>
      <c r="G70" s="583"/>
      <c r="H70" s="584"/>
      <c r="I70" s="85"/>
      <c r="J70" s="90"/>
      <c r="K70" s="91"/>
    </row>
    <row r="71" spans="1:11" ht="13.5" customHeight="1">
      <c r="A71" s="101" t="s">
        <v>605</v>
      </c>
      <c r="B71" s="102">
        <v>91.2</v>
      </c>
      <c r="C71" s="103">
        <v>89.5</v>
      </c>
      <c r="D71" s="103">
        <f>(B71-C71)</f>
        <v>1.7000000000000028</v>
      </c>
      <c r="E71" s="104"/>
      <c r="F71" s="105"/>
      <c r="G71" s="587"/>
      <c r="H71" s="588"/>
      <c r="I71" s="106"/>
      <c r="J71" s="103"/>
      <c r="K71" s="107"/>
    </row>
    <row r="72" ht="10.5">
      <c r="A72" s="16" t="s">
        <v>288</v>
      </c>
    </row>
    <row r="73" ht="10.5">
      <c r="A73" s="16" t="s">
        <v>289</v>
      </c>
    </row>
  </sheetData>
  <mergeCells count="43">
    <mergeCell ref="G67:H67"/>
    <mergeCell ref="G66:H66"/>
    <mergeCell ref="G71:H71"/>
    <mergeCell ref="G70:H70"/>
    <mergeCell ref="G69:H69"/>
    <mergeCell ref="G68:H68"/>
    <mergeCell ref="G8:G9"/>
    <mergeCell ref="F8:F9"/>
    <mergeCell ref="G65:H65"/>
    <mergeCell ref="F32:F33"/>
    <mergeCell ref="A8:A9"/>
    <mergeCell ref="H8:H9"/>
    <mergeCell ref="A18:A19"/>
    <mergeCell ref="B18:B19"/>
    <mergeCell ref="C18:C19"/>
    <mergeCell ref="D8:D9"/>
    <mergeCell ref="C8:C9"/>
    <mergeCell ref="E8:E9"/>
    <mergeCell ref="B8:B9"/>
    <mergeCell ref="G18:G19"/>
    <mergeCell ref="D32:D33"/>
    <mergeCell ref="E32:E33"/>
    <mergeCell ref="I18:I19"/>
    <mergeCell ref="D18:D19"/>
    <mergeCell ref="E18:E19"/>
    <mergeCell ref="F18:F19"/>
    <mergeCell ref="H32:H33"/>
    <mergeCell ref="I32:I33"/>
    <mergeCell ref="G32:G33"/>
    <mergeCell ref="H18:H19"/>
    <mergeCell ref="D45:D46"/>
    <mergeCell ref="E45:E46"/>
    <mergeCell ref="H45:H46"/>
    <mergeCell ref="J45:J46"/>
    <mergeCell ref="F45:F46"/>
    <mergeCell ref="G45:G46"/>
    <mergeCell ref="I45:I46"/>
    <mergeCell ref="A32:A33"/>
    <mergeCell ref="B32:B33"/>
    <mergeCell ref="C32:C33"/>
    <mergeCell ref="A45:A46"/>
    <mergeCell ref="B45:B46"/>
    <mergeCell ref="C45:C46"/>
  </mergeCells>
  <printOptions/>
  <pageMargins left="0.4330708661417323" right="0.3937007874015748" top="0.4" bottom="0.3" header="0.22" footer="0.2"/>
  <pageSetup horizontalDpi="300" verticalDpi="300" orientation="portrait" paperSize="9" scale="87" r:id="rId1"/>
  <colBreaks count="1" manualBreakCount="1">
    <brk id="11" max="72" man="1"/>
  </colBreaks>
</worksheet>
</file>

<file path=xl/worksheets/sheet18.xml><?xml version="1.0" encoding="utf-8"?>
<worksheet xmlns="http://schemas.openxmlformats.org/spreadsheetml/2006/main" xmlns:r="http://schemas.openxmlformats.org/officeDocument/2006/relationships">
  <dimension ref="A1:M70"/>
  <sheetViews>
    <sheetView view="pageBreakPreview" zoomScaleSheetLayoutView="100" workbookViewId="0" topLeftCell="A1">
      <selection activeCell="E14" sqref="E14"/>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449</v>
      </c>
      <c r="B4" s="19"/>
      <c r="G4" s="20" t="s">
        <v>216</v>
      </c>
      <c r="H4" s="21" t="s">
        <v>217</v>
      </c>
      <c r="I4" s="22" t="s">
        <v>218</v>
      </c>
      <c r="J4" s="23" t="s">
        <v>219</v>
      </c>
    </row>
    <row r="5" spans="7:10" ht="13.5" customHeight="1" thickTop="1">
      <c r="G5" s="24">
        <v>472</v>
      </c>
      <c r="H5" s="25">
        <v>1011</v>
      </c>
      <c r="I5" s="26">
        <v>95</v>
      </c>
      <c r="J5" s="27">
        <v>1578</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2393</v>
      </c>
      <c r="C10" s="31">
        <v>2241</v>
      </c>
      <c r="D10" s="31">
        <v>152</v>
      </c>
      <c r="E10" s="31">
        <v>98</v>
      </c>
      <c r="F10" s="31">
        <v>20</v>
      </c>
      <c r="G10" s="31">
        <v>2318</v>
      </c>
      <c r="H10" s="33"/>
    </row>
    <row r="11" spans="1:8" ht="13.5" customHeight="1">
      <c r="A11" s="43" t="s">
        <v>450</v>
      </c>
      <c r="B11" s="108">
        <v>6</v>
      </c>
      <c r="C11" s="109">
        <v>6</v>
      </c>
      <c r="D11" s="109">
        <v>0</v>
      </c>
      <c r="E11" s="109">
        <v>0</v>
      </c>
      <c r="F11" s="109">
        <v>5</v>
      </c>
      <c r="G11" s="109">
        <v>0</v>
      </c>
      <c r="H11" s="110"/>
    </row>
    <row r="12" spans="1:8" ht="13.5" customHeight="1">
      <c r="A12" s="43" t="s">
        <v>525</v>
      </c>
      <c r="B12" s="108">
        <v>16</v>
      </c>
      <c r="C12" s="109">
        <v>16</v>
      </c>
      <c r="D12" s="109">
        <v>0</v>
      </c>
      <c r="E12" s="109">
        <v>0</v>
      </c>
      <c r="F12" s="109">
        <v>6</v>
      </c>
      <c r="G12" s="109">
        <v>55</v>
      </c>
      <c r="H12" s="110"/>
    </row>
    <row r="13" spans="1:8" ht="13.5" customHeight="1">
      <c r="A13" s="34" t="s">
        <v>292</v>
      </c>
      <c r="B13" s="35">
        <v>2404</v>
      </c>
      <c r="C13" s="36">
        <v>2252</v>
      </c>
      <c r="D13" s="36">
        <v>152</v>
      </c>
      <c r="E13" s="36">
        <v>98</v>
      </c>
      <c r="F13" s="115"/>
      <c r="G13" s="36">
        <v>2373</v>
      </c>
      <c r="H13" s="38"/>
    </row>
    <row r="14" ht="9.75" customHeight="1"/>
    <row r="15" ht="14.25">
      <c r="A15" s="28" t="s">
        <v>224</v>
      </c>
    </row>
    <row r="16" spans="9:12" ht="10.5">
      <c r="I16" s="17" t="s">
        <v>214</v>
      </c>
      <c r="K16" s="17"/>
      <c r="L16" s="17"/>
    </row>
    <row r="17" spans="1:9" ht="13.5" customHeight="1">
      <c r="A17" s="595" t="s">
        <v>221</v>
      </c>
      <c r="B17" s="599" t="s">
        <v>678</v>
      </c>
      <c r="C17" s="591" t="s">
        <v>225</v>
      </c>
      <c r="D17" s="591" t="s">
        <v>226</v>
      </c>
      <c r="E17" s="602" t="s">
        <v>227</v>
      </c>
      <c r="F17" s="591" t="s">
        <v>222</v>
      </c>
      <c r="G17" s="591" t="s">
        <v>228</v>
      </c>
      <c r="H17" s="602" t="s">
        <v>229</v>
      </c>
      <c r="I17" s="597" t="s">
        <v>595</v>
      </c>
    </row>
    <row r="18" spans="1:9" ht="13.5" customHeight="1" thickBot="1">
      <c r="A18" s="596"/>
      <c r="B18" s="600"/>
      <c r="C18" s="590"/>
      <c r="D18" s="590"/>
      <c r="E18" s="603"/>
      <c r="F18" s="592"/>
      <c r="G18" s="592"/>
      <c r="H18" s="604"/>
      <c r="I18" s="598"/>
    </row>
    <row r="19" spans="1:9" ht="13.5" customHeight="1" thickTop="1">
      <c r="A19" s="29" t="s">
        <v>492</v>
      </c>
      <c r="B19" s="39">
        <v>631</v>
      </c>
      <c r="C19" s="40">
        <v>631</v>
      </c>
      <c r="D19" s="40">
        <v>0</v>
      </c>
      <c r="E19" s="40">
        <v>0</v>
      </c>
      <c r="F19" s="40">
        <v>36</v>
      </c>
      <c r="G19" s="40">
        <v>0</v>
      </c>
      <c r="H19" s="40">
        <v>0</v>
      </c>
      <c r="I19" s="42"/>
    </row>
    <row r="20" spans="1:9" ht="13.5" customHeight="1">
      <c r="A20" s="43" t="s">
        <v>683</v>
      </c>
      <c r="B20" s="44">
        <v>838</v>
      </c>
      <c r="C20" s="45">
        <v>830</v>
      </c>
      <c r="D20" s="45">
        <v>8</v>
      </c>
      <c r="E20" s="45">
        <v>8</v>
      </c>
      <c r="F20" s="45">
        <v>66</v>
      </c>
      <c r="G20" s="45">
        <v>0</v>
      </c>
      <c r="H20" s="45">
        <v>0</v>
      </c>
      <c r="I20" s="47"/>
    </row>
    <row r="21" spans="1:9" ht="13.5" customHeight="1">
      <c r="A21" s="43" t="s">
        <v>685</v>
      </c>
      <c r="B21" s="44">
        <v>415</v>
      </c>
      <c r="C21" s="45">
        <v>395</v>
      </c>
      <c r="D21" s="45">
        <v>20</v>
      </c>
      <c r="E21" s="45">
        <v>20</v>
      </c>
      <c r="F21" s="45">
        <v>58</v>
      </c>
      <c r="G21" s="45">
        <v>0</v>
      </c>
      <c r="H21" s="45">
        <v>0</v>
      </c>
      <c r="I21" s="47"/>
    </row>
    <row r="22" spans="1:9" ht="13.5" customHeight="1">
      <c r="A22" s="124" t="s">
        <v>680</v>
      </c>
      <c r="B22" s="125">
        <v>97</v>
      </c>
      <c r="C22" s="126">
        <v>95</v>
      </c>
      <c r="D22" s="126">
        <v>2</v>
      </c>
      <c r="E22" s="266">
        <v>2</v>
      </c>
      <c r="F22" s="126">
        <v>6</v>
      </c>
      <c r="G22" s="126">
        <v>296</v>
      </c>
      <c r="H22" s="126">
        <v>148</v>
      </c>
      <c r="I22" s="127"/>
    </row>
    <row r="23" spans="1:9" ht="13.5" customHeight="1">
      <c r="A23" s="111" t="s">
        <v>668</v>
      </c>
      <c r="B23" s="48">
        <v>430</v>
      </c>
      <c r="C23" s="49">
        <v>418</v>
      </c>
      <c r="D23" s="49">
        <v>11</v>
      </c>
      <c r="E23" s="267">
        <v>11</v>
      </c>
      <c r="F23" s="49">
        <v>125</v>
      </c>
      <c r="G23" s="49">
        <v>2601</v>
      </c>
      <c r="H23" s="49">
        <v>2086</v>
      </c>
      <c r="I23" s="50"/>
    </row>
    <row r="24" spans="1:9" ht="13.5" customHeight="1">
      <c r="A24" s="34" t="s">
        <v>233</v>
      </c>
      <c r="B24" s="51"/>
      <c r="C24" s="52"/>
      <c r="D24" s="52"/>
      <c r="E24" s="53">
        <v>28</v>
      </c>
      <c r="F24" s="59"/>
      <c r="G24" s="53">
        <v>2897</v>
      </c>
      <c r="H24" s="53">
        <v>2234</v>
      </c>
      <c r="I24" s="54"/>
    </row>
    <row r="25" ht="10.5">
      <c r="A25" s="16" t="s">
        <v>234</v>
      </c>
    </row>
    <row r="26" ht="10.5">
      <c r="A26" s="16" t="s">
        <v>235</v>
      </c>
    </row>
    <row r="27" ht="10.5">
      <c r="A27" s="16" t="s">
        <v>236</v>
      </c>
    </row>
    <row r="28" ht="10.5">
      <c r="A28" s="16" t="s">
        <v>237</v>
      </c>
    </row>
    <row r="29" ht="9.75" customHeight="1"/>
    <row r="30" ht="14.25">
      <c r="A30" s="28" t="s">
        <v>238</v>
      </c>
    </row>
    <row r="31" spans="9:10" ht="10.5">
      <c r="I31" s="17" t="s">
        <v>214</v>
      </c>
      <c r="J31" s="17"/>
    </row>
    <row r="32" spans="1:9" ht="13.5" customHeight="1">
      <c r="A32" s="595" t="s">
        <v>239</v>
      </c>
      <c r="B32" s="599" t="s">
        <v>678</v>
      </c>
      <c r="C32" s="591" t="s">
        <v>225</v>
      </c>
      <c r="D32" s="591" t="s">
        <v>226</v>
      </c>
      <c r="E32" s="602" t="s">
        <v>227</v>
      </c>
      <c r="F32" s="591" t="s">
        <v>222</v>
      </c>
      <c r="G32" s="591" t="s">
        <v>228</v>
      </c>
      <c r="H32" s="602" t="s">
        <v>240</v>
      </c>
      <c r="I32" s="597" t="s">
        <v>595</v>
      </c>
    </row>
    <row r="33" spans="1:9" ht="13.5" customHeight="1" thickBot="1">
      <c r="A33" s="596"/>
      <c r="B33" s="600"/>
      <c r="C33" s="590"/>
      <c r="D33" s="590"/>
      <c r="E33" s="603"/>
      <c r="F33" s="592"/>
      <c r="G33" s="592"/>
      <c r="H33" s="604"/>
      <c r="I33" s="598"/>
    </row>
    <row r="34" spans="1:9" ht="13.5" customHeight="1" thickTop="1">
      <c r="A34" s="29" t="s">
        <v>640</v>
      </c>
      <c r="B34" s="268">
        <v>24</v>
      </c>
      <c r="C34" s="269">
        <v>21</v>
      </c>
      <c r="D34" s="269">
        <v>3</v>
      </c>
      <c r="E34" s="269">
        <v>3</v>
      </c>
      <c r="F34" s="269">
        <v>0</v>
      </c>
      <c r="G34" s="269">
        <v>0</v>
      </c>
      <c r="H34" s="269">
        <v>0</v>
      </c>
      <c r="I34" s="175" t="s">
        <v>313</v>
      </c>
    </row>
    <row r="35" spans="1:9" ht="13.5" customHeight="1">
      <c r="A35" s="29" t="s">
        <v>627</v>
      </c>
      <c r="B35" s="44">
        <v>693</v>
      </c>
      <c r="C35" s="45">
        <v>639</v>
      </c>
      <c r="D35" s="45">
        <v>54</v>
      </c>
      <c r="E35" s="45">
        <v>54</v>
      </c>
      <c r="F35" s="45">
        <v>0</v>
      </c>
      <c r="G35" s="45">
        <v>4043</v>
      </c>
      <c r="H35" s="45">
        <v>302</v>
      </c>
      <c r="I35" s="176" t="s">
        <v>596</v>
      </c>
    </row>
    <row r="36" spans="1:9" ht="13.5" customHeight="1">
      <c r="A36" s="43" t="s">
        <v>614</v>
      </c>
      <c r="B36" s="44">
        <v>125</v>
      </c>
      <c r="C36" s="45">
        <v>116</v>
      </c>
      <c r="D36" s="45">
        <v>9</v>
      </c>
      <c r="E36" s="45">
        <v>9</v>
      </c>
      <c r="F36" s="45">
        <v>0</v>
      </c>
      <c r="G36" s="45">
        <v>0</v>
      </c>
      <c r="H36" s="45">
        <v>0</v>
      </c>
      <c r="I36" s="176" t="s">
        <v>317</v>
      </c>
    </row>
    <row r="37" spans="1:9" ht="13.5" customHeight="1">
      <c r="A37" s="43" t="s">
        <v>642</v>
      </c>
      <c r="B37" s="44">
        <v>6098</v>
      </c>
      <c r="C37" s="45">
        <v>5185</v>
      </c>
      <c r="D37" s="45">
        <v>913</v>
      </c>
      <c r="E37" s="45">
        <v>913</v>
      </c>
      <c r="F37" s="45">
        <v>0</v>
      </c>
      <c r="G37" s="45">
        <v>0</v>
      </c>
      <c r="H37" s="45">
        <v>0</v>
      </c>
      <c r="I37" s="176" t="s">
        <v>451</v>
      </c>
    </row>
    <row r="38" spans="1:9" ht="13.5" customHeight="1">
      <c r="A38" s="43" t="s">
        <v>643</v>
      </c>
      <c r="B38" s="44">
        <v>682</v>
      </c>
      <c r="C38" s="45">
        <v>680</v>
      </c>
      <c r="D38" s="45">
        <v>2</v>
      </c>
      <c r="E38" s="45">
        <v>2</v>
      </c>
      <c r="F38" s="45">
        <v>0</v>
      </c>
      <c r="G38" s="45">
        <v>0</v>
      </c>
      <c r="H38" s="45">
        <v>0</v>
      </c>
      <c r="I38" s="176" t="s">
        <v>313</v>
      </c>
    </row>
    <row r="39" spans="1:9" ht="13.5" customHeight="1">
      <c r="A39" s="111" t="s">
        <v>628</v>
      </c>
      <c r="B39" s="48">
        <v>840</v>
      </c>
      <c r="C39" s="49">
        <v>773</v>
      </c>
      <c r="D39" s="49">
        <v>60</v>
      </c>
      <c r="E39" s="49">
        <v>60</v>
      </c>
      <c r="F39" s="49">
        <v>12</v>
      </c>
      <c r="G39" s="49">
        <v>80</v>
      </c>
      <c r="H39" s="49">
        <v>0</v>
      </c>
      <c r="I39" s="254" t="s">
        <v>452</v>
      </c>
    </row>
    <row r="40" spans="1:9" ht="13.5" customHeight="1">
      <c r="A40" s="34" t="s">
        <v>255</v>
      </c>
      <c r="B40" s="51"/>
      <c r="C40" s="52"/>
      <c r="D40" s="52"/>
      <c r="E40" s="53">
        <v>1041</v>
      </c>
      <c r="F40" s="59"/>
      <c r="G40" s="53">
        <v>4123</v>
      </c>
      <c r="H40" s="53">
        <v>302</v>
      </c>
      <c r="I40" s="128"/>
    </row>
    <row r="41" ht="9.75" customHeight="1">
      <c r="A41" s="56"/>
    </row>
    <row r="42" ht="14.25">
      <c r="A42" s="28" t="s">
        <v>256</v>
      </c>
    </row>
    <row r="43" ht="10.5">
      <c r="J43" s="17" t="s">
        <v>214</v>
      </c>
    </row>
    <row r="44" spans="1:10" ht="13.5" customHeight="1">
      <c r="A44" s="605" t="s">
        <v>257</v>
      </c>
      <c r="B44" s="599" t="s">
        <v>601</v>
      </c>
      <c r="C44" s="591" t="s">
        <v>258</v>
      </c>
      <c r="D44" s="591" t="s">
        <v>259</v>
      </c>
      <c r="E44" s="591" t="s">
        <v>260</v>
      </c>
      <c r="F44" s="591" t="s">
        <v>602</v>
      </c>
      <c r="G44" s="602" t="s">
        <v>261</v>
      </c>
      <c r="H44" s="602" t="s">
        <v>262</v>
      </c>
      <c r="I44" s="602" t="s">
        <v>263</v>
      </c>
      <c r="J44" s="597" t="s">
        <v>595</v>
      </c>
    </row>
    <row r="45" spans="1:10" ht="13.5" customHeight="1" thickBot="1">
      <c r="A45" s="606"/>
      <c r="B45" s="600"/>
      <c r="C45" s="590"/>
      <c r="D45" s="590"/>
      <c r="E45" s="590"/>
      <c r="F45" s="590"/>
      <c r="G45" s="603"/>
      <c r="H45" s="603"/>
      <c r="I45" s="604"/>
      <c r="J45" s="598"/>
    </row>
    <row r="46" spans="1:10" ht="13.5" customHeight="1" thickTop="1">
      <c r="A46" s="29"/>
      <c r="B46" s="39"/>
      <c r="C46" s="40"/>
      <c r="D46" s="40"/>
      <c r="E46" s="40"/>
      <c r="F46" s="40"/>
      <c r="G46" s="40"/>
      <c r="H46" s="40"/>
      <c r="I46" s="40"/>
      <c r="J46" s="42"/>
    </row>
    <row r="47" spans="1:10" ht="13.5" customHeight="1">
      <c r="A47" s="111"/>
      <c r="B47" s="48"/>
      <c r="C47" s="49"/>
      <c r="D47" s="49"/>
      <c r="E47" s="49"/>
      <c r="F47" s="49"/>
      <c r="G47" s="49"/>
      <c r="H47" s="49"/>
      <c r="I47" s="49"/>
      <c r="J47" s="50"/>
    </row>
    <row r="48" spans="1:10" ht="13.5" customHeight="1">
      <c r="A48" s="57" t="s">
        <v>265</v>
      </c>
      <c r="B48" s="58"/>
      <c r="C48" s="59"/>
      <c r="D48" s="53"/>
      <c r="E48" s="53"/>
      <c r="F48" s="53"/>
      <c r="G48" s="53"/>
      <c r="H48" s="53"/>
      <c r="I48" s="53"/>
      <c r="J48" s="54"/>
    </row>
    <row r="49" ht="10.5">
      <c r="A49" s="16" t="s">
        <v>267</v>
      </c>
    </row>
    <row r="50" ht="9.75" customHeight="1"/>
    <row r="51" ht="14.25">
      <c r="A51" s="28" t="s">
        <v>268</v>
      </c>
    </row>
    <row r="52" ht="10.5">
      <c r="D52" s="17" t="s">
        <v>214</v>
      </c>
    </row>
    <row r="53" spans="1:4" ht="21.75" thickBot="1">
      <c r="A53" s="60" t="s">
        <v>269</v>
      </c>
      <c r="B53" s="61" t="s">
        <v>270</v>
      </c>
      <c r="C53" s="62" t="s">
        <v>271</v>
      </c>
      <c r="D53" s="63" t="s">
        <v>272</v>
      </c>
    </row>
    <row r="54" spans="1:4" ht="13.5" customHeight="1" thickTop="1">
      <c r="A54" s="64" t="s">
        <v>273</v>
      </c>
      <c r="B54" s="65"/>
      <c r="C54" s="40">
        <v>286</v>
      </c>
      <c r="D54" s="66"/>
    </row>
    <row r="55" spans="1:4" ht="13.5" customHeight="1">
      <c r="A55" s="67" t="s">
        <v>274</v>
      </c>
      <c r="B55" s="68"/>
      <c r="C55" s="45">
        <v>332</v>
      </c>
      <c r="D55" s="69"/>
    </row>
    <row r="56" spans="1:4" ht="13.5" customHeight="1">
      <c r="A56" s="70" t="s">
        <v>275</v>
      </c>
      <c r="B56" s="71"/>
      <c r="C56" s="49">
        <v>2038</v>
      </c>
      <c r="D56" s="72"/>
    </row>
    <row r="57" spans="1:4" ht="13.5" customHeight="1">
      <c r="A57" s="73" t="s">
        <v>276</v>
      </c>
      <c r="B57" s="58"/>
      <c r="C57" s="53">
        <v>2656</v>
      </c>
      <c r="D57" s="74"/>
    </row>
    <row r="58" spans="1:4" ht="10.5">
      <c r="A58" s="16" t="s">
        <v>277</v>
      </c>
      <c r="B58" s="75"/>
      <c r="C58" s="75"/>
      <c r="D58" s="75"/>
    </row>
    <row r="59" spans="1:4" ht="9.75" customHeight="1">
      <c r="A59" s="76"/>
      <c r="B59" s="75"/>
      <c r="C59" s="75"/>
      <c r="D59" s="75"/>
    </row>
    <row r="60" ht="14.25">
      <c r="A60" s="28" t="s">
        <v>278</v>
      </c>
    </row>
    <row r="61" ht="10.5" customHeight="1">
      <c r="A61" s="28"/>
    </row>
    <row r="62" spans="1:11" ht="21.75" thickBot="1">
      <c r="A62" s="60" t="s">
        <v>279</v>
      </c>
      <c r="B62" s="61" t="s">
        <v>270</v>
      </c>
      <c r="C62" s="62" t="s">
        <v>271</v>
      </c>
      <c r="D62" s="62" t="s">
        <v>272</v>
      </c>
      <c r="E62" s="77" t="s">
        <v>280</v>
      </c>
      <c r="F62" s="63" t="s">
        <v>281</v>
      </c>
      <c r="G62" s="593" t="s">
        <v>282</v>
      </c>
      <c r="H62" s="594"/>
      <c r="I62" s="61" t="s">
        <v>270</v>
      </c>
      <c r="J62" s="62" t="s">
        <v>271</v>
      </c>
      <c r="K62" s="63" t="s">
        <v>272</v>
      </c>
    </row>
    <row r="63" spans="1:11" ht="13.5" customHeight="1" thickTop="1">
      <c r="A63" s="64" t="s">
        <v>283</v>
      </c>
      <c r="B63" s="78">
        <v>3.85</v>
      </c>
      <c r="C63" s="79">
        <v>6.22</v>
      </c>
      <c r="D63" s="79">
        <v>2.37</v>
      </c>
      <c r="E63" s="80">
        <v>-15</v>
      </c>
      <c r="F63" s="81">
        <v>-20</v>
      </c>
      <c r="G63" s="585" t="s">
        <v>680</v>
      </c>
      <c r="H63" s="586"/>
      <c r="I63" s="82"/>
      <c r="J63" s="83">
        <v>3.4</v>
      </c>
      <c r="K63" s="84"/>
    </row>
    <row r="64" spans="1:11" ht="13.5" customHeight="1">
      <c r="A64" s="67" t="s">
        <v>285</v>
      </c>
      <c r="B64" s="85"/>
      <c r="C64" s="86">
        <v>8.87</v>
      </c>
      <c r="D64" s="87"/>
      <c r="E64" s="88">
        <v>-20</v>
      </c>
      <c r="F64" s="89">
        <v>-40</v>
      </c>
      <c r="G64" s="583" t="s">
        <v>668</v>
      </c>
      <c r="H64" s="584"/>
      <c r="I64" s="85"/>
      <c r="J64" s="90">
        <v>21.1</v>
      </c>
      <c r="K64" s="91"/>
    </row>
    <row r="65" spans="1:11" ht="13.5" customHeight="1">
      <c r="A65" s="67" t="s">
        <v>604</v>
      </c>
      <c r="B65" s="92">
        <v>12</v>
      </c>
      <c r="C65" s="90">
        <v>13</v>
      </c>
      <c r="D65" s="90">
        <v>1</v>
      </c>
      <c r="E65" s="93">
        <v>25</v>
      </c>
      <c r="F65" s="94">
        <v>35</v>
      </c>
      <c r="G65" s="583"/>
      <c r="H65" s="584"/>
      <c r="I65" s="85"/>
      <c r="J65" s="90"/>
      <c r="K65" s="91"/>
    </row>
    <row r="66" spans="1:11" ht="13.5" customHeight="1">
      <c r="A66" s="67" t="s">
        <v>287</v>
      </c>
      <c r="B66" s="95"/>
      <c r="C66" s="90">
        <v>-43.8</v>
      </c>
      <c r="D66" s="96"/>
      <c r="E66" s="93">
        <v>350</v>
      </c>
      <c r="F66" s="97"/>
      <c r="G66" s="583"/>
      <c r="H66" s="584"/>
      <c r="I66" s="85"/>
      <c r="J66" s="90"/>
      <c r="K66" s="91"/>
    </row>
    <row r="67" spans="1:11" ht="13.5" customHeight="1">
      <c r="A67" s="67" t="s">
        <v>603</v>
      </c>
      <c r="B67" s="98">
        <v>0.274</v>
      </c>
      <c r="C67" s="86">
        <v>0.27</v>
      </c>
      <c r="D67" s="90">
        <v>0</v>
      </c>
      <c r="E67" s="99"/>
      <c r="F67" s="100"/>
      <c r="G67" s="583"/>
      <c r="H67" s="584"/>
      <c r="I67" s="85"/>
      <c r="J67" s="90"/>
      <c r="K67" s="91"/>
    </row>
    <row r="68" spans="1:11" ht="13.5" customHeight="1">
      <c r="A68" s="101" t="s">
        <v>605</v>
      </c>
      <c r="B68" s="102">
        <v>90</v>
      </c>
      <c r="C68" s="103">
        <v>89</v>
      </c>
      <c r="D68" s="103">
        <v>-1</v>
      </c>
      <c r="E68" s="104"/>
      <c r="F68" s="105"/>
      <c r="G68" s="587"/>
      <c r="H68" s="588"/>
      <c r="I68" s="106"/>
      <c r="J68" s="103"/>
      <c r="K68" s="107"/>
    </row>
    <row r="69" ht="10.5">
      <c r="A69" s="16" t="s">
        <v>288</v>
      </c>
    </row>
    <row r="70" ht="10.5">
      <c r="A70" s="16" t="s">
        <v>289</v>
      </c>
    </row>
  </sheetData>
  <mergeCells count="43">
    <mergeCell ref="A32:A33"/>
    <mergeCell ref="B32:B33"/>
    <mergeCell ref="C32:C33"/>
    <mergeCell ref="A44:A45"/>
    <mergeCell ref="B44:B45"/>
    <mergeCell ref="C44:C45"/>
    <mergeCell ref="D44:D45"/>
    <mergeCell ref="E44:E45"/>
    <mergeCell ref="H44:H45"/>
    <mergeCell ref="J44:J45"/>
    <mergeCell ref="F44:F45"/>
    <mergeCell ref="G44:G45"/>
    <mergeCell ref="I44:I45"/>
    <mergeCell ref="D32:D33"/>
    <mergeCell ref="E32:E33"/>
    <mergeCell ref="I17:I18"/>
    <mergeCell ref="D17:D18"/>
    <mergeCell ref="E17:E18"/>
    <mergeCell ref="F17:F18"/>
    <mergeCell ref="H32:H33"/>
    <mergeCell ref="I32:I33"/>
    <mergeCell ref="G32:G33"/>
    <mergeCell ref="H17:H18"/>
    <mergeCell ref="A8:A9"/>
    <mergeCell ref="H8:H9"/>
    <mergeCell ref="A17:A18"/>
    <mergeCell ref="B17:B18"/>
    <mergeCell ref="C17:C18"/>
    <mergeCell ref="D8:D9"/>
    <mergeCell ref="C8:C9"/>
    <mergeCell ref="E8:E9"/>
    <mergeCell ref="B8:B9"/>
    <mergeCell ref="G17:G18"/>
    <mergeCell ref="G8:G9"/>
    <mergeCell ref="F8:F9"/>
    <mergeCell ref="G62:H62"/>
    <mergeCell ref="F32:F33"/>
    <mergeCell ref="G64:H64"/>
    <mergeCell ref="G63:H63"/>
    <mergeCell ref="G68:H68"/>
    <mergeCell ref="G67:H67"/>
    <mergeCell ref="G66:H66"/>
    <mergeCell ref="G65:H65"/>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xl/worksheets/sheet19.xml><?xml version="1.0" encoding="utf-8"?>
<worksheet xmlns="http://schemas.openxmlformats.org/spreadsheetml/2006/main" xmlns:r="http://schemas.openxmlformats.org/officeDocument/2006/relationships">
  <dimension ref="A1:M75"/>
  <sheetViews>
    <sheetView view="pageBreakPreview" zoomScaleSheetLayoutView="100" workbookViewId="0" topLeftCell="A1">
      <selection activeCell="F24" sqref="F24"/>
    </sheetView>
  </sheetViews>
  <sheetFormatPr defaultColWidth="9.00390625" defaultRowHeight="13.5" customHeight="1"/>
  <cols>
    <col min="1" max="1" width="17.1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453</v>
      </c>
      <c r="B4" s="19"/>
      <c r="G4" s="20" t="s">
        <v>216</v>
      </c>
      <c r="H4" s="21" t="s">
        <v>217</v>
      </c>
      <c r="I4" s="22" t="s">
        <v>218</v>
      </c>
      <c r="J4" s="23" t="s">
        <v>219</v>
      </c>
    </row>
    <row r="5" spans="7:10" ht="13.5" customHeight="1" thickTop="1">
      <c r="G5" s="24">
        <v>416</v>
      </c>
      <c r="H5" s="25">
        <v>1598</v>
      </c>
      <c r="I5" s="26">
        <v>109</v>
      </c>
      <c r="J5" s="27">
        <v>2123</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70" t="s">
        <v>454</v>
      </c>
      <c r="B10" s="30">
        <v>2812</v>
      </c>
      <c r="C10" s="31">
        <v>2744</v>
      </c>
      <c r="D10" s="31">
        <f>B10-C10</f>
        <v>68</v>
      </c>
      <c r="E10" s="31">
        <v>62</v>
      </c>
      <c r="F10" s="271">
        <v>4</v>
      </c>
      <c r="G10" s="31">
        <v>2805</v>
      </c>
      <c r="H10" s="33"/>
    </row>
    <row r="11" spans="1:8" ht="13.5" customHeight="1">
      <c r="A11" s="272" t="s">
        <v>193</v>
      </c>
      <c r="B11" s="108">
        <v>0</v>
      </c>
      <c r="C11" s="109">
        <v>0</v>
      </c>
      <c r="D11" s="109">
        <f>B11-C11</f>
        <v>0</v>
      </c>
      <c r="E11" s="109">
        <v>0</v>
      </c>
      <c r="F11" s="245">
        <v>0</v>
      </c>
      <c r="G11" s="245" t="s">
        <v>455</v>
      </c>
      <c r="H11" s="110"/>
    </row>
    <row r="12" spans="1:8" ht="13.5" customHeight="1">
      <c r="A12" s="270" t="s">
        <v>514</v>
      </c>
      <c r="B12" s="108">
        <v>1</v>
      </c>
      <c r="C12" s="109">
        <v>1</v>
      </c>
      <c r="D12" s="109">
        <f>B12-C12</f>
        <v>0</v>
      </c>
      <c r="E12" s="109">
        <v>0</v>
      </c>
      <c r="F12" s="245">
        <v>0</v>
      </c>
      <c r="G12" s="245" t="s">
        <v>456</v>
      </c>
      <c r="H12" s="110"/>
    </row>
    <row r="13" spans="1:8" ht="13.5" customHeight="1">
      <c r="A13" s="270" t="s">
        <v>515</v>
      </c>
      <c r="B13" s="112">
        <v>7</v>
      </c>
      <c r="C13" s="113">
        <v>7</v>
      </c>
      <c r="D13" s="113">
        <f>B13-C13</f>
        <v>0</v>
      </c>
      <c r="E13" s="113">
        <v>0</v>
      </c>
      <c r="F13" s="113">
        <v>1</v>
      </c>
      <c r="G13" s="273" t="s">
        <v>653</v>
      </c>
      <c r="H13" s="114"/>
    </row>
    <row r="14" spans="1:8" ht="13.5" customHeight="1">
      <c r="A14" s="34" t="s">
        <v>292</v>
      </c>
      <c r="B14" s="35">
        <v>2801</v>
      </c>
      <c r="C14" s="36">
        <v>2733</v>
      </c>
      <c r="D14" s="36">
        <v>67</v>
      </c>
      <c r="E14" s="36">
        <v>62</v>
      </c>
      <c r="F14" s="36">
        <v>0</v>
      </c>
      <c r="G14" s="36">
        <v>2805</v>
      </c>
      <c r="H14" s="38"/>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13.5" customHeight="1" thickTop="1">
      <c r="A20" s="132" t="s">
        <v>655</v>
      </c>
      <c r="B20" s="39">
        <v>340</v>
      </c>
      <c r="C20" s="40">
        <v>262</v>
      </c>
      <c r="D20" s="40">
        <v>78</v>
      </c>
      <c r="E20" s="40">
        <v>78</v>
      </c>
      <c r="F20" s="40">
        <v>182</v>
      </c>
      <c r="G20" s="40">
        <v>3140</v>
      </c>
      <c r="H20" s="40">
        <v>1303</v>
      </c>
      <c r="I20" s="169" t="s">
        <v>303</v>
      </c>
    </row>
    <row r="21" spans="1:9" ht="13.5" customHeight="1">
      <c r="A21" s="133" t="s">
        <v>196</v>
      </c>
      <c r="B21" s="44">
        <v>141</v>
      </c>
      <c r="C21" s="45">
        <v>140</v>
      </c>
      <c r="D21" s="45">
        <v>1</v>
      </c>
      <c r="E21" s="45">
        <v>1</v>
      </c>
      <c r="F21" s="45">
        <v>15</v>
      </c>
      <c r="G21" s="45">
        <v>343</v>
      </c>
      <c r="H21" s="45">
        <v>171</v>
      </c>
      <c r="I21" s="47"/>
    </row>
    <row r="22" spans="1:9" ht="13.5" customHeight="1">
      <c r="A22" s="133" t="s">
        <v>608</v>
      </c>
      <c r="B22" s="44">
        <v>592</v>
      </c>
      <c r="C22" s="45">
        <v>569</v>
      </c>
      <c r="D22" s="45">
        <v>23</v>
      </c>
      <c r="E22" s="45">
        <v>23</v>
      </c>
      <c r="F22" s="45">
        <v>53</v>
      </c>
      <c r="G22" s="274" t="s">
        <v>490</v>
      </c>
      <c r="H22" s="274" t="s">
        <v>490</v>
      </c>
      <c r="I22" s="47"/>
    </row>
    <row r="23" spans="1:9" ht="13.5" customHeight="1">
      <c r="A23" s="133" t="s">
        <v>609</v>
      </c>
      <c r="B23" s="44">
        <v>915</v>
      </c>
      <c r="C23" s="45">
        <v>950</v>
      </c>
      <c r="D23" s="45">
        <v>-35</v>
      </c>
      <c r="E23" s="45">
        <v>-35</v>
      </c>
      <c r="F23" s="45">
        <v>109</v>
      </c>
      <c r="G23" s="274" t="s">
        <v>647</v>
      </c>
      <c r="H23" s="274" t="s">
        <v>647</v>
      </c>
      <c r="I23" s="47"/>
    </row>
    <row r="24" spans="1:9" ht="13.5" customHeight="1">
      <c r="A24" s="133" t="s">
        <v>610</v>
      </c>
      <c r="B24" s="44">
        <v>466</v>
      </c>
      <c r="C24" s="45">
        <v>447</v>
      </c>
      <c r="D24" s="45">
        <v>19</v>
      </c>
      <c r="E24" s="45">
        <v>19</v>
      </c>
      <c r="F24" s="45">
        <v>63</v>
      </c>
      <c r="G24" s="274" t="s">
        <v>648</v>
      </c>
      <c r="H24" s="274" t="s">
        <v>648</v>
      </c>
      <c r="I24" s="47"/>
    </row>
    <row r="25" spans="1:9" ht="13.5" customHeight="1">
      <c r="A25" s="133" t="s">
        <v>607</v>
      </c>
      <c r="B25" s="44">
        <v>36</v>
      </c>
      <c r="C25" s="45">
        <v>28</v>
      </c>
      <c r="D25" s="45">
        <v>8</v>
      </c>
      <c r="E25" s="45">
        <v>8</v>
      </c>
      <c r="F25" s="45">
        <v>0</v>
      </c>
      <c r="G25" s="274" t="s">
        <v>631</v>
      </c>
      <c r="H25" s="274" t="s">
        <v>631</v>
      </c>
      <c r="I25" s="47"/>
    </row>
    <row r="26" spans="1:9" ht="13.5" customHeight="1">
      <c r="A26" s="34" t="s">
        <v>233</v>
      </c>
      <c r="B26" s="51"/>
      <c r="C26" s="52"/>
      <c r="D26" s="52"/>
      <c r="E26" s="53">
        <f>SUM(E20:E25)</f>
        <v>94</v>
      </c>
      <c r="F26" s="53">
        <f>SUM(F20:F25)</f>
        <v>422</v>
      </c>
      <c r="G26" s="53">
        <f>SUM(G20:G25)</f>
        <v>3483</v>
      </c>
      <c r="H26" s="53">
        <f>SUM(H20:H25)</f>
        <v>1474</v>
      </c>
      <c r="I26" s="54"/>
    </row>
    <row r="27" ht="10.5">
      <c r="A27" s="16" t="s">
        <v>234</v>
      </c>
    </row>
    <row r="28" ht="10.5">
      <c r="A28" s="16" t="s">
        <v>235</v>
      </c>
    </row>
    <row r="29" ht="10.5">
      <c r="A29" s="16" t="s">
        <v>236</v>
      </c>
    </row>
    <row r="30" ht="10.5">
      <c r="A30" s="16" t="s">
        <v>237</v>
      </c>
    </row>
    <row r="31" ht="9.75" customHeight="1"/>
    <row r="32" ht="14.25">
      <c r="A32" s="28" t="s">
        <v>238</v>
      </c>
    </row>
    <row r="33" spans="9:10" ht="10.5">
      <c r="I33" s="17" t="s">
        <v>214</v>
      </c>
      <c r="J33" s="17"/>
    </row>
    <row r="34" spans="1:9" ht="13.5" customHeight="1">
      <c r="A34" s="595" t="s">
        <v>239</v>
      </c>
      <c r="B34" s="599" t="s">
        <v>678</v>
      </c>
      <c r="C34" s="591" t="s">
        <v>225</v>
      </c>
      <c r="D34" s="591" t="s">
        <v>226</v>
      </c>
      <c r="E34" s="602" t="s">
        <v>227</v>
      </c>
      <c r="F34" s="591" t="s">
        <v>222</v>
      </c>
      <c r="G34" s="591" t="s">
        <v>228</v>
      </c>
      <c r="H34" s="602" t="s">
        <v>240</v>
      </c>
      <c r="I34" s="597" t="s">
        <v>595</v>
      </c>
    </row>
    <row r="35" spans="1:9" ht="13.5" customHeight="1" thickBot="1">
      <c r="A35" s="596"/>
      <c r="B35" s="600"/>
      <c r="C35" s="590"/>
      <c r="D35" s="590"/>
      <c r="E35" s="603"/>
      <c r="F35" s="592"/>
      <c r="G35" s="592"/>
      <c r="H35" s="604"/>
      <c r="I35" s="598"/>
    </row>
    <row r="36" spans="1:9" ht="13.5" customHeight="1" thickTop="1">
      <c r="A36" s="270" t="s">
        <v>516</v>
      </c>
      <c r="B36" s="39">
        <v>1168</v>
      </c>
      <c r="C36" s="40">
        <v>1139</v>
      </c>
      <c r="D36" s="40">
        <v>29</v>
      </c>
      <c r="E36" s="40">
        <v>29</v>
      </c>
      <c r="F36" s="180" t="s">
        <v>632</v>
      </c>
      <c r="G36" s="40">
        <v>1512</v>
      </c>
      <c r="H36" s="40">
        <v>476</v>
      </c>
      <c r="I36" s="275" t="s">
        <v>596</v>
      </c>
    </row>
    <row r="37" spans="1:9" ht="13.5" customHeight="1">
      <c r="A37" s="276" t="s">
        <v>457</v>
      </c>
      <c r="B37" s="44">
        <v>374</v>
      </c>
      <c r="C37" s="45">
        <v>352</v>
      </c>
      <c r="D37" s="45">
        <v>19</v>
      </c>
      <c r="E37" s="45">
        <v>19</v>
      </c>
      <c r="F37" s="274" t="s">
        <v>616</v>
      </c>
      <c r="G37" s="45">
        <v>123</v>
      </c>
      <c r="H37" s="45">
        <v>34</v>
      </c>
      <c r="I37" s="277" t="s">
        <v>335</v>
      </c>
    </row>
    <row r="38" spans="1:9" ht="13.5" customHeight="1">
      <c r="A38" s="278" t="s">
        <v>517</v>
      </c>
      <c r="B38" s="44">
        <v>24</v>
      </c>
      <c r="C38" s="45">
        <v>21</v>
      </c>
      <c r="D38" s="45">
        <v>3</v>
      </c>
      <c r="E38" s="45">
        <v>3</v>
      </c>
      <c r="F38" s="274" t="s">
        <v>649</v>
      </c>
      <c r="G38" s="274" t="s">
        <v>649</v>
      </c>
      <c r="H38" s="274" t="s">
        <v>649</v>
      </c>
      <c r="I38" s="277" t="s">
        <v>458</v>
      </c>
    </row>
    <row r="39" spans="1:9" ht="13.5" customHeight="1">
      <c r="A39" s="278" t="s">
        <v>642</v>
      </c>
      <c r="B39" s="44">
        <v>6098</v>
      </c>
      <c r="C39" s="45">
        <v>5185</v>
      </c>
      <c r="D39" s="45">
        <v>913</v>
      </c>
      <c r="E39" s="45">
        <v>913</v>
      </c>
      <c r="F39" s="274" t="s">
        <v>652</v>
      </c>
      <c r="G39" s="274" t="s">
        <v>652</v>
      </c>
      <c r="H39" s="274" t="s">
        <v>652</v>
      </c>
      <c r="I39" s="277" t="s">
        <v>596</v>
      </c>
    </row>
    <row r="40" spans="1:9" ht="13.5" customHeight="1">
      <c r="A40" s="276" t="s">
        <v>518</v>
      </c>
      <c r="B40" s="44">
        <v>22</v>
      </c>
      <c r="C40" s="45">
        <v>22</v>
      </c>
      <c r="D40" s="45">
        <v>0</v>
      </c>
      <c r="E40" s="45">
        <v>0</v>
      </c>
      <c r="F40" s="274" t="s">
        <v>631</v>
      </c>
      <c r="G40" s="274" t="s">
        <v>631</v>
      </c>
      <c r="H40" s="274" t="s">
        <v>631</v>
      </c>
      <c r="I40" s="277" t="s">
        <v>459</v>
      </c>
    </row>
    <row r="41" spans="1:9" ht="13.5" customHeight="1">
      <c r="A41" s="279" t="s">
        <v>519</v>
      </c>
      <c r="B41" s="44">
        <v>125</v>
      </c>
      <c r="C41" s="45">
        <v>116</v>
      </c>
      <c r="D41" s="45">
        <v>9</v>
      </c>
      <c r="E41" s="45">
        <v>9</v>
      </c>
      <c r="F41" s="274" t="s">
        <v>460</v>
      </c>
      <c r="G41" s="274" t="s">
        <v>460</v>
      </c>
      <c r="H41" s="274" t="s">
        <v>460</v>
      </c>
      <c r="I41" s="277" t="s">
        <v>461</v>
      </c>
    </row>
    <row r="42" spans="1:9" ht="13.5" customHeight="1">
      <c r="A42" s="280" t="s">
        <v>520</v>
      </c>
      <c r="B42" s="48">
        <v>682</v>
      </c>
      <c r="C42" s="49">
        <v>680</v>
      </c>
      <c r="D42" s="49">
        <v>2</v>
      </c>
      <c r="E42" s="49">
        <v>2</v>
      </c>
      <c r="F42" s="267" t="s">
        <v>631</v>
      </c>
      <c r="G42" s="267" t="s">
        <v>631</v>
      </c>
      <c r="H42" s="267" t="s">
        <v>631</v>
      </c>
      <c r="I42" s="277" t="s">
        <v>459</v>
      </c>
    </row>
    <row r="43" spans="1:9" ht="13.5" customHeight="1">
      <c r="A43" s="34" t="s">
        <v>255</v>
      </c>
      <c r="B43" s="51"/>
      <c r="C43" s="52"/>
      <c r="D43" s="52"/>
      <c r="E43" s="53">
        <f>SUM(E36:E42)</f>
        <v>975</v>
      </c>
      <c r="F43" s="53">
        <f>SUM(F36:F42)</f>
        <v>0</v>
      </c>
      <c r="G43" s="53">
        <f>SUM(G36:G42)</f>
        <v>1635</v>
      </c>
      <c r="H43" s="53">
        <f>SUM(H36:H42)</f>
        <v>510</v>
      </c>
      <c r="I43" s="128"/>
    </row>
    <row r="44" ht="9.75" customHeight="1">
      <c r="A44" s="56"/>
    </row>
    <row r="45" ht="14.25">
      <c r="A45" s="28" t="s">
        <v>256</v>
      </c>
    </row>
    <row r="46" ht="10.5">
      <c r="J46" s="17" t="s">
        <v>214</v>
      </c>
    </row>
    <row r="47" spans="1:10" ht="13.5" customHeight="1">
      <c r="A47" s="605" t="s">
        <v>257</v>
      </c>
      <c r="B47" s="599" t="s">
        <v>601</v>
      </c>
      <c r="C47" s="591" t="s">
        <v>258</v>
      </c>
      <c r="D47" s="591" t="s">
        <v>259</v>
      </c>
      <c r="E47" s="591" t="s">
        <v>260</v>
      </c>
      <c r="F47" s="591" t="s">
        <v>602</v>
      </c>
      <c r="G47" s="602" t="s">
        <v>261</v>
      </c>
      <c r="H47" s="602" t="s">
        <v>262</v>
      </c>
      <c r="I47" s="602" t="s">
        <v>263</v>
      </c>
      <c r="J47" s="597" t="s">
        <v>595</v>
      </c>
    </row>
    <row r="48" spans="1:10" ht="13.5" customHeight="1" thickBot="1">
      <c r="A48" s="606"/>
      <c r="B48" s="600"/>
      <c r="C48" s="590"/>
      <c r="D48" s="590"/>
      <c r="E48" s="590"/>
      <c r="F48" s="590"/>
      <c r="G48" s="603"/>
      <c r="H48" s="603"/>
      <c r="I48" s="604"/>
      <c r="J48" s="598"/>
    </row>
    <row r="49" spans="1:10" ht="13.5" customHeight="1" thickTop="1">
      <c r="A49" s="3" t="s">
        <v>462</v>
      </c>
      <c r="B49" s="39">
        <v>-1</v>
      </c>
      <c r="C49" s="40">
        <v>35</v>
      </c>
      <c r="D49" s="40">
        <v>5</v>
      </c>
      <c r="E49" s="180" t="s">
        <v>631</v>
      </c>
      <c r="F49" s="180" t="s">
        <v>631</v>
      </c>
      <c r="G49" s="180" t="s">
        <v>631</v>
      </c>
      <c r="H49" s="40">
        <v>337</v>
      </c>
      <c r="I49" s="40">
        <v>331</v>
      </c>
      <c r="J49" s="42"/>
    </row>
    <row r="50" spans="1:10" ht="13.5" customHeight="1">
      <c r="A50" s="3" t="s">
        <v>463</v>
      </c>
      <c r="B50" s="44">
        <v>5</v>
      </c>
      <c r="C50" s="45">
        <v>27</v>
      </c>
      <c r="D50" s="45">
        <v>9</v>
      </c>
      <c r="E50" s="274" t="s">
        <v>631</v>
      </c>
      <c r="F50" s="274" t="s">
        <v>631</v>
      </c>
      <c r="G50" s="274" t="s">
        <v>631</v>
      </c>
      <c r="H50" s="274" t="s">
        <v>631</v>
      </c>
      <c r="I50" s="274" t="s">
        <v>631</v>
      </c>
      <c r="J50" s="47"/>
    </row>
    <row r="51" spans="1:10" ht="13.5" customHeight="1">
      <c r="A51" s="5" t="s">
        <v>521</v>
      </c>
      <c r="B51" s="44">
        <v>4</v>
      </c>
      <c r="C51" s="45">
        <v>38</v>
      </c>
      <c r="D51" s="45">
        <v>9</v>
      </c>
      <c r="E51" s="274" t="s">
        <v>464</v>
      </c>
      <c r="F51" s="274" t="s">
        <v>464</v>
      </c>
      <c r="G51" s="274" t="s">
        <v>464</v>
      </c>
      <c r="H51" s="274" t="s">
        <v>464</v>
      </c>
      <c r="I51" s="274" t="s">
        <v>464</v>
      </c>
      <c r="J51" s="47"/>
    </row>
    <row r="52" spans="1:10" ht="13.5" customHeight="1">
      <c r="A52" s="281" t="s">
        <v>465</v>
      </c>
      <c r="B52" s="48">
        <v>-2</v>
      </c>
      <c r="C52" s="49">
        <v>9</v>
      </c>
      <c r="D52" s="49">
        <v>10</v>
      </c>
      <c r="E52" s="267" t="s">
        <v>631</v>
      </c>
      <c r="F52" s="267" t="s">
        <v>631</v>
      </c>
      <c r="G52" s="267" t="s">
        <v>631</v>
      </c>
      <c r="H52" s="267" t="s">
        <v>631</v>
      </c>
      <c r="I52" s="267" t="s">
        <v>631</v>
      </c>
      <c r="J52" s="50"/>
    </row>
    <row r="53" spans="1:10" ht="13.5" customHeight="1">
      <c r="A53" s="57" t="s">
        <v>265</v>
      </c>
      <c r="B53" s="58"/>
      <c r="C53" s="59"/>
      <c r="D53" s="53">
        <f aca="true" t="shared" si="0" ref="D53:I53">SUM(D49:D52)</f>
        <v>33</v>
      </c>
      <c r="E53" s="53">
        <f t="shared" si="0"/>
        <v>0</v>
      </c>
      <c r="F53" s="53">
        <f t="shared" si="0"/>
        <v>0</v>
      </c>
      <c r="G53" s="53">
        <f t="shared" si="0"/>
        <v>0</v>
      </c>
      <c r="H53" s="53">
        <f t="shared" si="0"/>
        <v>337</v>
      </c>
      <c r="I53" s="53">
        <f t="shared" si="0"/>
        <v>331</v>
      </c>
      <c r="J53" s="54"/>
    </row>
    <row r="54" ht="10.5">
      <c r="A54" s="16" t="s">
        <v>267</v>
      </c>
    </row>
    <row r="55" ht="9.75" customHeight="1"/>
    <row r="56" ht="14.25">
      <c r="A56" s="28" t="s">
        <v>268</v>
      </c>
    </row>
    <row r="57" ht="10.5">
      <c r="D57" s="17" t="s">
        <v>214</v>
      </c>
    </row>
    <row r="58" spans="1:4" ht="21.75" thickBot="1">
      <c r="A58" s="60" t="s">
        <v>269</v>
      </c>
      <c r="B58" s="61" t="s">
        <v>270</v>
      </c>
      <c r="C58" s="62" t="s">
        <v>271</v>
      </c>
      <c r="D58" s="63" t="s">
        <v>272</v>
      </c>
    </row>
    <row r="59" spans="1:4" ht="13.5" customHeight="1" thickTop="1">
      <c r="A59" s="64" t="s">
        <v>273</v>
      </c>
      <c r="B59" s="65"/>
      <c r="C59" s="40">
        <v>287</v>
      </c>
      <c r="D59" s="66"/>
    </row>
    <row r="60" spans="1:4" ht="13.5" customHeight="1">
      <c r="A60" s="67" t="s">
        <v>274</v>
      </c>
      <c r="B60" s="68"/>
      <c r="C60" s="45">
        <v>135</v>
      </c>
      <c r="D60" s="69"/>
    </row>
    <row r="61" spans="1:4" ht="13.5" customHeight="1">
      <c r="A61" s="70" t="s">
        <v>275</v>
      </c>
      <c r="B61" s="71"/>
      <c r="C61" s="49">
        <v>573</v>
      </c>
      <c r="D61" s="72"/>
    </row>
    <row r="62" spans="1:4" ht="13.5" customHeight="1">
      <c r="A62" s="73" t="s">
        <v>276</v>
      </c>
      <c r="B62" s="58"/>
      <c r="C62" s="53">
        <v>995</v>
      </c>
      <c r="D62" s="74"/>
    </row>
    <row r="63" spans="1:4" ht="10.5">
      <c r="A63" s="16" t="s">
        <v>277</v>
      </c>
      <c r="B63" s="75"/>
      <c r="C63" s="75"/>
      <c r="D63" s="75"/>
    </row>
    <row r="64" spans="1:4" ht="9.75" customHeight="1">
      <c r="A64" s="76"/>
      <c r="B64" s="75"/>
      <c r="C64" s="75"/>
      <c r="D64" s="75"/>
    </row>
    <row r="65" ht="14.25">
      <c r="A65" s="28" t="s">
        <v>278</v>
      </c>
    </row>
    <row r="66" ht="10.5" customHeight="1">
      <c r="A66" s="28"/>
    </row>
    <row r="67" spans="1:11" ht="21.75" thickBot="1">
      <c r="A67" s="60" t="s">
        <v>279</v>
      </c>
      <c r="B67" s="61" t="s">
        <v>270</v>
      </c>
      <c r="C67" s="62" t="s">
        <v>271</v>
      </c>
      <c r="D67" s="62" t="s">
        <v>272</v>
      </c>
      <c r="E67" s="77" t="s">
        <v>280</v>
      </c>
      <c r="F67" s="63" t="s">
        <v>281</v>
      </c>
      <c r="G67" s="593" t="s">
        <v>282</v>
      </c>
      <c r="H67" s="594"/>
      <c r="I67" s="61" t="s">
        <v>270</v>
      </c>
      <c r="J67" s="62" t="s">
        <v>271</v>
      </c>
      <c r="K67" s="63" t="s">
        <v>272</v>
      </c>
    </row>
    <row r="68" spans="1:11" ht="13.5" customHeight="1" thickTop="1">
      <c r="A68" s="64" t="s">
        <v>283</v>
      </c>
      <c r="B68" s="78">
        <v>3.46</v>
      </c>
      <c r="C68" s="79">
        <v>2.89</v>
      </c>
      <c r="D68" s="79">
        <f>C68-B68</f>
        <v>-0.5699999999999998</v>
      </c>
      <c r="E68" s="282">
        <v>-15</v>
      </c>
      <c r="F68" s="283">
        <v>-20</v>
      </c>
      <c r="G68" s="585" t="s">
        <v>655</v>
      </c>
      <c r="H68" s="586"/>
      <c r="I68" s="82"/>
      <c r="J68" s="83">
        <v>6.2</v>
      </c>
      <c r="K68" s="84"/>
    </row>
    <row r="69" spans="1:11" ht="13.5" customHeight="1">
      <c r="A69" s="67" t="s">
        <v>285</v>
      </c>
      <c r="B69" s="85"/>
      <c r="C69" s="86">
        <v>7.36</v>
      </c>
      <c r="D69" s="87"/>
      <c r="E69" s="284">
        <v>-20</v>
      </c>
      <c r="F69" s="285">
        <v>-40</v>
      </c>
      <c r="G69" s="583" t="s">
        <v>196</v>
      </c>
      <c r="H69" s="584"/>
      <c r="I69" s="85"/>
      <c r="J69" s="90">
        <v>2.2</v>
      </c>
      <c r="K69" s="91"/>
    </row>
    <row r="70" spans="1:11" ht="13.5" customHeight="1">
      <c r="A70" s="67" t="s">
        <v>604</v>
      </c>
      <c r="B70" s="92">
        <v>24.1</v>
      </c>
      <c r="C70" s="90">
        <v>22.4</v>
      </c>
      <c r="D70" s="90">
        <f>C70-B70</f>
        <v>-1.7000000000000028</v>
      </c>
      <c r="E70" s="286">
        <v>25</v>
      </c>
      <c r="F70" s="287">
        <v>35</v>
      </c>
      <c r="G70" s="583"/>
      <c r="H70" s="584"/>
      <c r="I70" s="85"/>
      <c r="J70" s="90"/>
      <c r="K70" s="91"/>
    </row>
    <row r="71" spans="1:11" ht="13.5" customHeight="1">
      <c r="A71" s="67" t="s">
        <v>287</v>
      </c>
      <c r="B71" s="95"/>
      <c r="C71" s="90">
        <v>60.1</v>
      </c>
      <c r="D71" s="96"/>
      <c r="E71" s="286">
        <v>350</v>
      </c>
      <c r="F71" s="288"/>
      <c r="G71" s="583"/>
      <c r="H71" s="584"/>
      <c r="I71" s="85"/>
      <c r="J71" s="90"/>
      <c r="K71" s="91"/>
    </row>
    <row r="72" spans="1:11" ht="13.5" customHeight="1">
      <c r="A72" s="67" t="s">
        <v>603</v>
      </c>
      <c r="B72" s="98">
        <v>0.18</v>
      </c>
      <c r="C72" s="86">
        <v>0.17</v>
      </c>
      <c r="D72" s="90">
        <f>C72-B72</f>
        <v>-0.009999999999999981</v>
      </c>
      <c r="E72" s="99"/>
      <c r="F72" s="100"/>
      <c r="G72" s="583"/>
      <c r="H72" s="584"/>
      <c r="I72" s="85"/>
      <c r="J72" s="90"/>
      <c r="K72" s="91"/>
    </row>
    <row r="73" spans="1:11" ht="13.5" customHeight="1">
      <c r="A73" s="101" t="s">
        <v>605</v>
      </c>
      <c r="B73" s="102">
        <v>95.2</v>
      </c>
      <c r="C73" s="103">
        <v>94.9</v>
      </c>
      <c r="D73" s="103">
        <f>C73-B73</f>
        <v>-0.29999999999999716</v>
      </c>
      <c r="E73" s="104"/>
      <c r="F73" s="105"/>
      <c r="G73" s="587"/>
      <c r="H73" s="588"/>
      <c r="I73" s="106"/>
      <c r="J73" s="103"/>
      <c r="K73" s="107"/>
    </row>
    <row r="74" ht="10.5">
      <c r="A74" s="16" t="s">
        <v>288</v>
      </c>
    </row>
    <row r="75" ht="10.5">
      <c r="A75" s="16" t="s">
        <v>289</v>
      </c>
    </row>
  </sheetData>
  <mergeCells count="43">
    <mergeCell ref="G69:H69"/>
    <mergeCell ref="G68:H68"/>
    <mergeCell ref="G73:H73"/>
    <mergeCell ref="G72:H72"/>
    <mergeCell ref="G71:H71"/>
    <mergeCell ref="G70:H70"/>
    <mergeCell ref="G8:G9"/>
    <mergeCell ref="F8:F9"/>
    <mergeCell ref="G67:H67"/>
    <mergeCell ref="F34:F35"/>
    <mergeCell ref="A8:A9"/>
    <mergeCell ref="H8:H9"/>
    <mergeCell ref="A18:A19"/>
    <mergeCell ref="B18:B19"/>
    <mergeCell ref="C18:C19"/>
    <mergeCell ref="D8:D9"/>
    <mergeCell ref="C8:C9"/>
    <mergeCell ref="E8:E9"/>
    <mergeCell ref="B8:B9"/>
    <mergeCell ref="G18:G19"/>
    <mergeCell ref="D34:D35"/>
    <mergeCell ref="E34:E35"/>
    <mergeCell ref="I18:I19"/>
    <mergeCell ref="D18:D19"/>
    <mergeCell ref="E18:E19"/>
    <mergeCell ref="F18:F19"/>
    <mergeCell ref="H34:H35"/>
    <mergeCell ref="I34:I35"/>
    <mergeCell ref="G34:G35"/>
    <mergeCell ref="H18:H19"/>
    <mergeCell ref="D47:D48"/>
    <mergeCell ref="E47:E48"/>
    <mergeCell ref="H47:H48"/>
    <mergeCell ref="J47:J48"/>
    <mergeCell ref="F47:F48"/>
    <mergeCell ref="G47:G48"/>
    <mergeCell ref="I47:I48"/>
    <mergeCell ref="A34:A35"/>
    <mergeCell ref="B34:B35"/>
    <mergeCell ref="C34:C35"/>
    <mergeCell ref="A47:A48"/>
    <mergeCell ref="B47:B48"/>
    <mergeCell ref="C47:C48"/>
  </mergeCells>
  <printOptions/>
  <pageMargins left="0.4330708661417323" right="0.3937007874015748" top="0.71" bottom="0.3" header="0.45" footer="0.2"/>
  <pageSetup horizontalDpi="300" verticalDpi="300" orientation="portrait" paperSize="9" scale="83" r:id="rId1"/>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75"/>
  <sheetViews>
    <sheetView view="pageBreakPreview" zoomScaleSheetLayoutView="100" workbookViewId="0" topLeftCell="A1">
      <selection activeCell="E60" sqref="E60"/>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152</v>
      </c>
      <c r="B4" s="19"/>
      <c r="G4" s="20" t="s">
        <v>216</v>
      </c>
      <c r="H4" s="21" t="s">
        <v>217</v>
      </c>
      <c r="I4" s="22" t="s">
        <v>218</v>
      </c>
      <c r="J4" s="23" t="s">
        <v>219</v>
      </c>
    </row>
    <row r="5" spans="7:10" ht="13.5" customHeight="1" thickTop="1">
      <c r="G5" s="24">
        <v>1632</v>
      </c>
      <c r="H5" s="25">
        <v>3671</v>
      </c>
      <c r="I5" s="26">
        <v>214</v>
      </c>
      <c r="J5" s="27">
        <v>5517</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10054</v>
      </c>
      <c r="C10" s="31">
        <v>9885</v>
      </c>
      <c r="D10" s="31">
        <v>169</v>
      </c>
      <c r="E10" s="31">
        <v>163</v>
      </c>
      <c r="F10" s="31">
        <v>158</v>
      </c>
      <c r="G10" s="31">
        <v>13046</v>
      </c>
      <c r="H10" s="33"/>
    </row>
    <row r="11" spans="1:8" ht="13.5" customHeight="1">
      <c r="A11" s="43" t="s">
        <v>633</v>
      </c>
      <c r="B11" s="108">
        <v>97</v>
      </c>
      <c r="C11" s="109">
        <v>256</v>
      </c>
      <c r="D11" s="109">
        <v>-159</v>
      </c>
      <c r="E11" s="109">
        <v>-159</v>
      </c>
      <c r="F11" s="109">
        <v>0</v>
      </c>
      <c r="G11" s="109">
        <v>603</v>
      </c>
      <c r="H11" s="110"/>
    </row>
    <row r="12" spans="1:8" ht="13.5" customHeight="1">
      <c r="A12" s="43" t="s">
        <v>153</v>
      </c>
      <c r="B12" s="108">
        <v>64</v>
      </c>
      <c r="C12" s="109">
        <v>52</v>
      </c>
      <c r="D12" s="109">
        <v>12</v>
      </c>
      <c r="E12" s="109">
        <v>12</v>
      </c>
      <c r="F12" s="109">
        <v>0</v>
      </c>
      <c r="G12" s="109">
        <v>40</v>
      </c>
      <c r="H12" s="110"/>
    </row>
    <row r="13" spans="1:8" ht="13.5" customHeight="1">
      <c r="A13" s="111" t="s">
        <v>154</v>
      </c>
      <c r="B13" s="112">
        <v>1</v>
      </c>
      <c r="C13" s="113">
        <v>1</v>
      </c>
      <c r="D13" s="113">
        <v>0</v>
      </c>
      <c r="E13" s="113">
        <v>0</v>
      </c>
      <c r="F13" s="113">
        <v>0</v>
      </c>
      <c r="G13" s="113">
        <v>0</v>
      </c>
      <c r="H13" s="114"/>
    </row>
    <row r="14" spans="1:8" ht="13.5" customHeight="1">
      <c r="A14" s="34" t="s">
        <v>292</v>
      </c>
      <c r="B14" s="35">
        <v>10084</v>
      </c>
      <c r="C14" s="36">
        <v>10063</v>
      </c>
      <c r="D14" s="36">
        <v>21</v>
      </c>
      <c r="E14" s="36">
        <v>15</v>
      </c>
      <c r="F14" s="36"/>
      <c r="G14" s="36">
        <v>13688</v>
      </c>
      <c r="H14" s="38"/>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13.5" customHeight="1" thickTop="1">
      <c r="A20" s="29" t="s">
        <v>621</v>
      </c>
      <c r="B20" s="39">
        <v>330</v>
      </c>
      <c r="C20" s="40">
        <v>296</v>
      </c>
      <c r="D20" s="40">
        <v>34</v>
      </c>
      <c r="E20" s="40">
        <v>14</v>
      </c>
      <c r="F20" s="40">
        <v>20</v>
      </c>
      <c r="G20" s="40">
        <v>1739</v>
      </c>
      <c r="H20" s="40">
        <v>143</v>
      </c>
      <c r="I20" s="42" t="s">
        <v>303</v>
      </c>
    </row>
    <row r="21" spans="1:9" ht="13.5" customHeight="1">
      <c r="A21" s="29" t="s">
        <v>683</v>
      </c>
      <c r="B21" s="118">
        <v>3154</v>
      </c>
      <c r="C21" s="119">
        <v>3639</v>
      </c>
      <c r="D21" s="119">
        <v>-485</v>
      </c>
      <c r="E21" s="119">
        <v>-485</v>
      </c>
      <c r="F21" s="119">
        <v>289</v>
      </c>
      <c r="G21" s="119">
        <v>0</v>
      </c>
      <c r="H21" s="119">
        <v>0</v>
      </c>
      <c r="I21" s="42"/>
    </row>
    <row r="22" spans="1:9" ht="13.5" customHeight="1">
      <c r="A22" s="29" t="s">
        <v>685</v>
      </c>
      <c r="B22" s="118">
        <v>1739</v>
      </c>
      <c r="C22" s="119">
        <v>1721</v>
      </c>
      <c r="D22" s="119">
        <v>18</v>
      </c>
      <c r="E22" s="119">
        <v>18</v>
      </c>
      <c r="F22" s="119">
        <v>221</v>
      </c>
      <c r="G22" s="119">
        <v>0</v>
      </c>
      <c r="H22" s="119">
        <v>0</v>
      </c>
      <c r="I22" s="42"/>
    </row>
    <row r="23" spans="1:9" ht="13.5" customHeight="1">
      <c r="A23" s="29" t="s">
        <v>155</v>
      </c>
      <c r="B23" s="118">
        <v>5</v>
      </c>
      <c r="C23" s="119">
        <v>5</v>
      </c>
      <c r="D23" s="119">
        <v>0</v>
      </c>
      <c r="E23" s="119">
        <v>0</v>
      </c>
      <c r="F23" s="119">
        <v>4</v>
      </c>
      <c r="G23" s="119">
        <v>0</v>
      </c>
      <c r="H23" s="119">
        <v>0</v>
      </c>
      <c r="I23" s="42"/>
    </row>
    <row r="24" spans="1:9" ht="13.5" customHeight="1">
      <c r="A24" s="43" t="s">
        <v>492</v>
      </c>
      <c r="B24" s="44">
        <v>3014</v>
      </c>
      <c r="C24" s="45">
        <v>3031</v>
      </c>
      <c r="D24" s="45">
        <v>-17</v>
      </c>
      <c r="E24" s="45">
        <v>-17</v>
      </c>
      <c r="F24" s="45">
        <v>247</v>
      </c>
      <c r="G24" s="45">
        <v>0</v>
      </c>
      <c r="H24" s="45">
        <v>0</v>
      </c>
      <c r="I24" s="47"/>
    </row>
    <row r="25" spans="1:9" ht="13.5" customHeight="1">
      <c r="A25" s="43" t="s">
        <v>295</v>
      </c>
      <c r="B25" s="44">
        <v>11</v>
      </c>
      <c r="C25" s="45">
        <v>11</v>
      </c>
      <c r="D25" s="45">
        <v>0</v>
      </c>
      <c r="E25" s="45">
        <v>0</v>
      </c>
      <c r="F25" s="45">
        <v>0</v>
      </c>
      <c r="G25" s="45">
        <v>0</v>
      </c>
      <c r="H25" s="45">
        <v>0</v>
      </c>
      <c r="I25" s="47"/>
    </row>
    <row r="26" spans="1:9" ht="13.5" customHeight="1">
      <c r="A26" s="34" t="s">
        <v>233</v>
      </c>
      <c r="B26" s="51"/>
      <c r="C26" s="52"/>
      <c r="D26" s="52"/>
      <c r="E26" s="53">
        <v>-484</v>
      </c>
      <c r="F26" s="53"/>
      <c r="G26" s="53">
        <v>1739</v>
      </c>
      <c r="H26" s="53">
        <v>143</v>
      </c>
      <c r="I26" s="54"/>
    </row>
    <row r="27" ht="10.5">
      <c r="A27" s="16" t="s">
        <v>234</v>
      </c>
    </row>
    <row r="28" ht="10.5">
      <c r="A28" s="16" t="s">
        <v>235</v>
      </c>
    </row>
    <row r="29" ht="10.5">
      <c r="A29" s="16" t="s">
        <v>236</v>
      </c>
    </row>
    <row r="30" ht="10.5">
      <c r="A30" s="16" t="s">
        <v>237</v>
      </c>
    </row>
    <row r="31" ht="9.75" customHeight="1"/>
    <row r="32" ht="14.25">
      <c r="A32" s="28" t="s">
        <v>238</v>
      </c>
    </row>
    <row r="33" spans="9:10" ht="10.5">
      <c r="I33" s="17" t="s">
        <v>214</v>
      </c>
      <c r="J33" s="17"/>
    </row>
    <row r="34" spans="1:9" ht="13.5" customHeight="1">
      <c r="A34" s="595" t="s">
        <v>239</v>
      </c>
      <c r="B34" s="599" t="s">
        <v>678</v>
      </c>
      <c r="C34" s="591" t="s">
        <v>225</v>
      </c>
      <c r="D34" s="591" t="s">
        <v>226</v>
      </c>
      <c r="E34" s="602" t="s">
        <v>227</v>
      </c>
      <c r="F34" s="591" t="s">
        <v>222</v>
      </c>
      <c r="G34" s="591" t="s">
        <v>228</v>
      </c>
      <c r="H34" s="602" t="s">
        <v>240</v>
      </c>
      <c r="I34" s="597" t="s">
        <v>595</v>
      </c>
    </row>
    <row r="35" spans="1:9" ht="13.5" customHeight="1" thickBot="1">
      <c r="A35" s="596"/>
      <c r="B35" s="600"/>
      <c r="C35" s="590"/>
      <c r="D35" s="590"/>
      <c r="E35" s="603"/>
      <c r="F35" s="592"/>
      <c r="G35" s="592"/>
      <c r="H35" s="604"/>
      <c r="I35" s="598"/>
    </row>
    <row r="36" spans="1:9" ht="13.5" customHeight="1" thickTop="1">
      <c r="A36" s="29" t="s">
        <v>495</v>
      </c>
      <c r="B36" s="39">
        <v>664</v>
      </c>
      <c r="C36" s="40">
        <v>659</v>
      </c>
      <c r="D36" s="40">
        <v>5</v>
      </c>
      <c r="E36" s="40">
        <v>5</v>
      </c>
      <c r="F36" s="40">
        <v>0</v>
      </c>
      <c r="G36" s="40">
        <v>1137</v>
      </c>
      <c r="H36" s="40">
        <v>1109</v>
      </c>
      <c r="I36" s="123" t="s">
        <v>596</v>
      </c>
    </row>
    <row r="37" spans="1:9" ht="13.5" customHeight="1">
      <c r="A37" s="43" t="s">
        <v>640</v>
      </c>
      <c r="B37" s="44">
        <v>24</v>
      </c>
      <c r="C37" s="45">
        <v>21</v>
      </c>
      <c r="D37" s="45">
        <v>3</v>
      </c>
      <c r="E37" s="45">
        <v>3</v>
      </c>
      <c r="F37" s="45">
        <v>0</v>
      </c>
      <c r="G37" s="45">
        <v>0</v>
      </c>
      <c r="H37" s="45">
        <v>0</v>
      </c>
      <c r="I37" s="47" t="s">
        <v>596</v>
      </c>
    </row>
    <row r="38" spans="1:9" ht="13.5" customHeight="1">
      <c r="A38" s="43" t="s">
        <v>627</v>
      </c>
      <c r="B38" s="44">
        <v>693</v>
      </c>
      <c r="C38" s="45">
        <v>639</v>
      </c>
      <c r="D38" s="45">
        <v>54</v>
      </c>
      <c r="E38" s="45">
        <v>54</v>
      </c>
      <c r="F38" s="45">
        <v>0</v>
      </c>
      <c r="G38" s="45">
        <v>4043</v>
      </c>
      <c r="H38" s="45">
        <v>1078</v>
      </c>
      <c r="I38" s="47" t="s">
        <v>596</v>
      </c>
    </row>
    <row r="39" spans="1:9" ht="13.5" customHeight="1">
      <c r="A39" s="43" t="s">
        <v>614</v>
      </c>
      <c r="B39" s="44">
        <v>125</v>
      </c>
      <c r="C39" s="45">
        <v>116</v>
      </c>
      <c r="D39" s="45">
        <v>9</v>
      </c>
      <c r="E39" s="45">
        <v>9</v>
      </c>
      <c r="F39" s="45">
        <v>0</v>
      </c>
      <c r="G39" s="45">
        <v>0</v>
      </c>
      <c r="H39" s="45">
        <v>0</v>
      </c>
      <c r="I39" s="47" t="s">
        <v>596</v>
      </c>
    </row>
    <row r="40" spans="1:9" ht="13.5" customHeight="1">
      <c r="A40" s="43" t="s">
        <v>642</v>
      </c>
      <c r="B40" s="44">
        <v>6098</v>
      </c>
      <c r="C40" s="45">
        <v>5185</v>
      </c>
      <c r="D40" s="45">
        <v>913</v>
      </c>
      <c r="E40" s="45">
        <v>913</v>
      </c>
      <c r="F40" s="45">
        <v>0</v>
      </c>
      <c r="G40" s="45">
        <v>0</v>
      </c>
      <c r="H40" s="45">
        <v>0</v>
      </c>
      <c r="I40" s="47" t="s">
        <v>596</v>
      </c>
    </row>
    <row r="41" spans="1:9" ht="13.5" customHeight="1">
      <c r="A41" s="43" t="s">
        <v>643</v>
      </c>
      <c r="B41" s="44">
        <v>682</v>
      </c>
      <c r="C41" s="45">
        <v>680</v>
      </c>
      <c r="D41" s="45">
        <v>2</v>
      </c>
      <c r="E41" s="45">
        <v>2</v>
      </c>
      <c r="F41" s="45">
        <v>0</v>
      </c>
      <c r="G41" s="45">
        <v>0</v>
      </c>
      <c r="H41" s="45">
        <v>0</v>
      </c>
      <c r="I41" s="47" t="s">
        <v>596</v>
      </c>
    </row>
    <row r="42" spans="1:9" ht="13.5" customHeight="1">
      <c r="A42" s="111" t="s">
        <v>628</v>
      </c>
      <c r="B42" s="48">
        <v>840</v>
      </c>
      <c r="C42" s="49">
        <v>773</v>
      </c>
      <c r="D42" s="49">
        <v>60</v>
      </c>
      <c r="E42" s="49">
        <v>60</v>
      </c>
      <c r="F42" s="49">
        <v>12</v>
      </c>
      <c r="G42" s="49">
        <v>80</v>
      </c>
      <c r="H42" s="49">
        <v>0</v>
      </c>
      <c r="I42" s="50" t="s">
        <v>629</v>
      </c>
    </row>
    <row r="43" spans="1:9" ht="13.5" customHeight="1">
      <c r="A43" s="34" t="s">
        <v>255</v>
      </c>
      <c r="B43" s="51"/>
      <c r="C43" s="52"/>
      <c r="D43" s="52"/>
      <c r="E43" s="53">
        <v>1046</v>
      </c>
      <c r="F43" s="53"/>
      <c r="G43" s="53">
        <v>5260</v>
      </c>
      <c r="H43" s="53">
        <v>2187</v>
      </c>
      <c r="I43" s="128"/>
    </row>
    <row r="44" ht="9.75" customHeight="1">
      <c r="A44" s="56"/>
    </row>
    <row r="45" ht="14.25">
      <c r="A45" s="28" t="s">
        <v>256</v>
      </c>
    </row>
    <row r="46" ht="10.5">
      <c r="J46" s="17" t="s">
        <v>214</v>
      </c>
    </row>
    <row r="47" spans="1:10" ht="13.5" customHeight="1">
      <c r="A47" s="605" t="s">
        <v>257</v>
      </c>
      <c r="B47" s="599" t="s">
        <v>601</v>
      </c>
      <c r="C47" s="591" t="s">
        <v>258</v>
      </c>
      <c r="D47" s="591" t="s">
        <v>259</v>
      </c>
      <c r="E47" s="591" t="s">
        <v>260</v>
      </c>
      <c r="F47" s="591" t="s">
        <v>602</v>
      </c>
      <c r="G47" s="602" t="s">
        <v>261</v>
      </c>
      <c r="H47" s="602" t="s">
        <v>262</v>
      </c>
      <c r="I47" s="602" t="s">
        <v>263</v>
      </c>
      <c r="J47" s="597" t="s">
        <v>595</v>
      </c>
    </row>
    <row r="48" spans="1:10" ht="13.5" customHeight="1" thickBot="1">
      <c r="A48" s="606"/>
      <c r="B48" s="600"/>
      <c r="C48" s="590"/>
      <c r="D48" s="590"/>
      <c r="E48" s="590"/>
      <c r="F48" s="590"/>
      <c r="G48" s="603"/>
      <c r="H48" s="603"/>
      <c r="I48" s="604"/>
      <c r="J48" s="598"/>
    </row>
    <row r="49" spans="1:10" ht="13.5" customHeight="1" thickTop="1">
      <c r="A49" s="29" t="s">
        <v>156</v>
      </c>
      <c r="B49" s="39">
        <v>-2</v>
      </c>
      <c r="C49" s="40">
        <v>-169</v>
      </c>
      <c r="D49" s="40">
        <v>5</v>
      </c>
      <c r="E49" s="40">
        <v>0</v>
      </c>
      <c r="F49" s="40">
        <v>175</v>
      </c>
      <c r="G49" s="40">
        <v>559</v>
      </c>
      <c r="H49" s="40">
        <v>502</v>
      </c>
      <c r="I49" s="40">
        <v>1061</v>
      </c>
      <c r="J49" s="42"/>
    </row>
    <row r="50" spans="1:10" ht="13.5" customHeight="1">
      <c r="A50" s="43"/>
      <c r="B50" s="44"/>
      <c r="C50" s="45"/>
      <c r="D50" s="45"/>
      <c r="E50" s="45"/>
      <c r="F50" s="45"/>
      <c r="G50" s="45"/>
      <c r="H50" s="45"/>
      <c r="I50" s="45"/>
      <c r="J50" s="47"/>
    </row>
    <row r="51" spans="1:10" ht="13.5" customHeight="1">
      <c r="A51" s="43"/>
      <c r="B51" s="44"/>
      <c r="C51" s="45"/>
      <c r="D51" s="45"/>
      <c r="E51" s="45"/>
      <c r="F51" s="45"/>
      <c r="G51" s="45"/>
      <c r="H51" s="45"/>
      <c r="I51" s="45"/>
      <c r="J51" s="47"/>
    </row>
    <row r="52" spans="1:10" ht="13.5" customHeight="1">
      <c r="A52" s="111"/>
      <c r="B52" s="48"/>
      <c r="C52" s="49"/>
      <c r="D52" s="49"/>
      <c r="E52" s="49"/>
      <c r="F52" s="49"/>
      <c r="G52" s="49"/>
      <c r="H52" s="49"/>
      <c r="I52" s="49"/>
      <c r="J52" s="50"/>
    </row>
    <row r="53" spans="1:10" ht="13.5" customHeight="1">
      <c r="A53" s="57" t="s">
        <v>265</v>
      </c>
      <c r="B53" s="58"/>
      <c r="C53" s="59"/>
      <c r="D53" s="53">
        <v>5</v>
      </c>
      <c r="E53" s="53">
        <v>0</v>
      </c>
      <c r="F53" s="53">
        <v>175</v>
      </c>
      <c r="G53" s="53">
        <v>559</v>
      </c>
      <c r="H53" s="53">
        <v>502</v>
      </c>
      <c r="I53" s="53">
        <v>1061</v>
      </c>
      <c r="J53" s="54"/>
    </row>
    <row r="54" ht="10.5">
      <c r="A54" s="16" t="s">
        <v>267</v>
      </c>
    </row>
    <row r="55" ht="9.75" customHeight="1"/>
    <row r="56" ht="14.25">
      <c r="A56" s="28" t="s">
        <v>268</v>
      </c>
    </row>
    <row r="57" ht="10.5">
      <c r="D57" s="17" t="s">
        <v>214</v>
      </c>
    </row>
    <row r="58" spans="1:4" ht="21.75" thickBot="1">
      <c r="A58" s="60" t="s">
        <v>269</v>
      </c>
      <c r="B58" s="61" t="s">
        <v>270</v>
      </c>
      <c r="C58" s="62" t="s">
        <v>271</v>
      </c>
      <c r="D58" s="63" t="s">
        <v>272</v>
      </c>
    </row>
    <row r="59" spans="1:4" ht="13.5" customHeight="1" thickTop="1">
      <c r="A59" s="64" t="s">
        <v>273</v>
      </c>
      <c r="B59" s="65"/>
      <c r="C59" s="40">
        <v>509</v>
      </c>
      <c r="D59" s="66"/>
    </row>
    <row r="60" spans="1:4" ht="13.5" customHeight="1">
      <c r="A60" s="67" t="s">
        <v>274</v>
      </c>
      <c r="B60" s="68"/>
      <c r="C60" s="45">
        <v>203</v>
      </c>
      <c r="D60" s="69"/>
    </row>
    <row r="61" spans="1:4" ht="13.5" customHeight="1">
      <c r="A61" s="70" t="s">
        <v>275</v>
      </c>
      <c r="B61" s="71"/>
      <c r="C61" s="49">
        <v>449</v>
      </c>
      <c r="D61" s="72"/>
    </row>
    <row r="62" spans="1:4" ht="13.5" customHeight="1">
      <c r="A62" s="73" t="s">
        <v>276</v>
      </c>
      <c r="B62" s="58"/>
      <c r="C62" s="53">
        <v>1161</v>
      </c>
      <c r="D62" s="74"/>
    </row>
    <row r="63" spans="1:4" ht="10.5">
      <c r="A63" s="16" t="s">
        <v>277</v>
      </c>
      <c r="B63" s="75"/>
      <c r="C63" s="75"/>
      <c r="D63" s="75"/>
    </row>
    <row r="64" spans="1:4" ht="9.75" customHeight="1">
      <c r="A64" s="76"/>
      <c r="B64" s="75"/>
      <c r="C64" s="75"/>
      <c r="D64" s="75"/>
    </row>
    <row r="65" ht="14.25">
      <c r="A65" s="28" t="s">
        <v>278</v>
      </c>
    </row>
    <row r="66" ht="10.5" customHeight="1">
      <c r="A66" s="28"/>
    </row>
    <row r="67" spans="1:11" ht="21.75" thickBot="1">
      <c r="A67" s="60" t="s">
        <v>279</v>
      </c>
      <c r="B67" s="61" t="s">
        <v>270</v>
      </c>
      <c r="C67" s="62" t="s">
        <v>271</v>
      </c>
      <c r="D67" s="62" t="s">
        <v>272</v>
      </c>
      <c r="E67" s="77" t="s">
        <v>280</v>
      </c>
      <c r="F67" s="63" t="s">
        <v>281</v>
      </c>
      <c r="G67" s="593" t="s">
        <v>282</v>
      </c>
      <c r="H67" s="594"/>
      <c r="I67" s="61" t="s">
        <v>270</v>
      </c>
      <c r="J67" s="62" t="s">
        <v>271</v>
      </c>
      <c r="K67" s="63" t="s">
        <v>272</v>
      </c>
    </row>
    <row r="68" spans="1:11" ht="13.5" customHeight="1" thickTop="1">
      <c r="A68" s="64" t="s">
        <v>283</v>
      </c>
      <c r="B68" s="78">
        <v>2.1</v>
      </c>
      <c r="C68" s="79">
        <v>0.27</v>
      </c>
      <c r="D68" s="79">
        <v>-1.83</v>
      </c>
      <c r="E68" s="80">
        <v>-14.69</v>
      </c>
      <c r="F68" s="81">
        <v>-20</v>
      </c>
      <c r="G68" s="585" t="s">
        <v>621</v>
      </c>
      <c r="H68" s="586"/>
      <c r="I68" s="82"/>
      <c r="J68" s="83">
        <v>4.4</v>
      </c>
      <c r="K68" s="84"/>
    </row>
    <row r="69" spans="1:11" ht="13.5" customHeight="1">
      <c r="A69" s="67" t="s">
        <v>285</v>
      </c>
      <c r="B69" s="85"/>
      <c r="C69" s="86">
        <v>-8.25</v>
      </c>
      <c r="D69" s="87"/>
      <c r="E69" s="88">
        <v>-19.69</v>
      </c>
      <c r="F69" s="89">
        <v>-40</v>
      </c>
      <c r="G69" s="583"/>
      <c r="H69" s="584"/>
      <c r="I69" s="85"/>
      <c r="J69" s="90"/>
      <c r="K69" s="91"/>
    </row>
    <row r="70" spans="1:11" ht="13.5" customHeight="1">
      <c r="A70" s="67" t="s">
        <v>604</v>
      </c>
      <c r="B70" s="92">
        <v>17.9</v>
      </c>
      <c r="C70" s="90">
        <v>17.2</v>
      </c>
      <c r="D70" s="90">
        <v>-0.7</v>
      </c>
      <c r="E70" s="93">
        <v>25</v>
      </c>
      <c r="F70" s="94">
        <v>35</v>
      </c>
      <c r="G70" s="583"/>
      <c r="H70" s="584"/>
      <c r="I70" s="85"/>
      <c r="J70" s="90"/>
      <c r="K70" s="91"/>
    </row>
    <row r="71" spans="1:11" ht="13.5" customHeight="1">
      <c r="A71" s="67" t="s">
        <v>287</v>
      </c>
      <c r="B71" s="95"/>
      <c r="C71" s="90">
        <v>218.2</v>
      </c>
      <c r="D71" s="96"/>
      <c r="E71" s="93">
        <v>350</v>
      </c>
      <c r="F71" s="97"/>
      <c r="G71" s="583"/>
      <c r="H71" s="584"/>
      <c r="I71" s="85"/>
      <c r="J71" s="90"/>
      <c r="K71" s="91"/>
    </row>
    <row r="72" spans="1:11" ht="13.5" customHeight="1">
      <c r="A72" s="67" t="s">
        <v>603</v>
      </c>
      <c r="B72" s="98">
        <v>0.25</v>
      </c>
      <c r="C72" s="86">
        <v>0.25</v>
      </c>
      <c r="D72" s="90">
        <v>0</v>
      </c>
      <c r="E72" s="99"/>
      <c r="F72" s="100"/>
      <c r="G72" s="583"/>
      <c r="H72" s="584"/>
      <c r="I72" s="85"/>
      <c r="J72" s="90"/>
      <c r="K72" s="91"/>
    </row>
    <row r="73" spans="1:11" ht="13.5" customHeight="1">
      <c r="A73" s="101" t="s">
        <v>605</v>
      </c>
      <c r="B73" s="102">
        <v>99.9</v>
      </c>
      <c r="C73" s="103">
        <v>101.9</v>
      </c>
      <c r="D73" s="103">
        <v>2</v>
      </c>
      <c r="E73" s="104"/>
      <c r="F73" s="105"/>
      <c r="G73" s="587"/>
      <c r="H73" s="588"/>
      <c r="I73" s="106"/>
      <c r="J73" s="103"/>
      <c r="K73" s="107"/>
    </row>
    <row r="74" ht="10.5">
      <c r="A74" s="16" t="s">
        <v>288</v>
      </c>
    </row>
    <row r="75" ht="10.5">
      <c r="A75" s="16" t="s">
        <v>289</v>
      </c>
    </row>
  </sheetData>
  <mergeCells count="43">
    <mergeCell ref="A34:A35"/>
    <mergeCell ref="B34:B35"/>
    <mergeCell ref="C34:C35"/>
    <mergeCell ref="A47:A48"/>
    <mergeCell ref="B47:B48"/>
    <mergeCell ref="C47:C48"/>
    <mergeCell ref="D47:D48"/>
    <mergeCell ref="E47:E48"/>
    <mergeCell ref="H47:H48"/>
    <mergeCell ref="J47:J48"/>
    <mergeCell ref="F47:F48"/>
    <mergeCell ref="G47:G48"/>
    <mergeCell ref="I47:I48"/>
    <mergeCell ref="D34:D35"/>
    <mergeCell ref="E34:E35"/>
    <mergeCell ref="I18:I19"/>
    <mergeCell ref="D18:D19"/>
    <mergeCell ref="E18:E19"/>
    <mergeCell ref="F18:F19"/>
    <mergeCell ref="H34:H35"/>
    <mergeCell ref="I34:I35"/>
    <mergeCell ref="G34:G35"/>
    <mergeCell ref="H18:H19"/>
    <mergeCell ref="A8:A9"/>
    <mergeCell ref="H8:H9"/>
    <mergeCell ref="A18:A19"/>
    <mergeCell ref="B18:B19"/>
    <mergeCell ref="C18:C19"/>
    <mergeCell ref="D8:D9"/>
    <mergeCell ref="C8:C9"/>
    <mergeCell ref="E8:E9"/>
    <mergeCell ref="B8:B9"/>
    <mergeCell ref="G18:G19"/>
    <mergeCell ref="G8:G9"/>
    <mergeCell ref="F8:F9"/>
    <mergeCell ref="G67:H67"/>
    <mergeCell ref="F34:F35"/>
    <mergeCell ref="G69:H69"/>
    <mergeCell ref="G68:H68"/>
    <mergeCell ref="G73:H73"/>
    <mergeCell ref="G72:H72"/>
    <mergeCell ref="G71:H71"/>
    <mergeCell ref="G70:H70"/>
  </mergeCells>
  <printOptions/>
  <pageMargins left="0.4330708661417323" right="0.3937007874015748" top="0.71" bottom="0.3" header="0.45" footer="0.2"/>
  <pageSetup horizontalDpi="300" verticalDpi="300" orientation="portrait" paperSize="9" scale="83" r:id="rId1"/>
  <colBreaks count="1" manualBreakCount="1">
    <brk id="11" max="72" man="1"/>
  </colBreaks>
</worksheet>
</file>

<file path=xl/worksheets/sheet20.xml><?xml version="1.0" encoding="utf-8"?>
<worksheet xmlns="http://schemas.openxmlformats.org/spreadsheetml/2006/main" xmlns:r="http://schemas.openxmlformats.org/officeDocument/2006/relationships">
  <dimension ref="A1:M70"/>
  <sheetViews>
    <sheetView view="pageBreakPreview" zoomScaleSheetLayoutView="100" workbookViewId="0" topLeftCell="A40">
      <selection activeCell="J6" sqref="J6"/>
    </sheetView>
  </sheetViews>
  <sheetFormatPr defaultColWidth="9.00390625" defaultRowHeight="13.5" customHeight="1"/>
  <cols>
    <col min="1" max="1" width="16.625" style="292" customWidth="1"/>
    <col min="2" max="16384" width="9.00390625" style="292" customWidth="1"/>
  </cols>
  <sheetData>
    <row r="1" spans="1:13" ht="21" customHeight="1">
      <c r="A1" s="289" t="s">
        <v>213</v>
      </c>
      <c r="B1" s="290"/>
      <c r="C1" s="290"/>
      <c r="D1" s="290"/>
      <c r="E1" s="290"/>
      <c r="F1" s="290"/>
      <c r="G1" s="290"/>
      <c r="H1" s="290"/>
      <c r="I1" s="290"/>
      <c r="J1" s="290"/>
      <c r="K1" s="290"/>
      <c r="L1" s="291"/>
      <c r="M1" s="290"/>
    </row>
    <row r="2" spans="1:13" ht="13.5" customHeight="1">
      <c r="A2" s="289"/>
      <c r="B2" s="290"/>
      <c r="C2" s="290"/>
      <c r="D2" s="290"/>
      <c r="E2" s="290"/>
      <c r="F2" s="290"/>
      <c r="G2" s="290"/>
      <c r="H2" s="290"/>
      <c r="I2" s="290"/>
      <c r="J2" s="290"/>
      <c r="K2" s="290"/>
      <c r="L2" s="290"/>
      <c r="M2" s="290"/>
    </row>
    <row r="3" ht="13.5" customHeight="1">
      <c r="J3" s="293" t="s">
        <v>214</v>
      </c>
    </row>
    <row r="4" spans="1:10" ht="21" customHeight="1" thickBot="1">
      <c r="A4" s="294" t="s">
        <v>466</v>
      </c>
      <c r="B4" s="295"/>
      <c r="G4" s="296" t="s">
        <v>216</v>
      </c>
      <c r="H4" s="297" t="s">
        <v>217</v>
      </c>
      <c r="I4" s="298" t="s">
        <v>218</v>
      </c>
      <c r="J4" s="299" t="s">
        <v>219</v>
      </c>
    </row>
    <row r="5" spans="7:10" ht="13.5" customHeight="1" thickTop="1">
      <c r="G5" s="300">
        <v>575</v>
      </c>
      <c r="H5" s="301">
        <v>2174</v>
      </c>
      <c r="I5" s="302">
        <v>138</v>
      </c>
      <c r="J5" s="303">
        <v>2887</v>
      </c>
    </row>
    <row r="6" ht="14.25">
      <c r="A6" s="304" t="s">
        <v>220</v>
      </c>
    </row>
    <row r="7" spans="8:9" ht="10.5">
      <c r="H7" s="293" t="s">
        <v>214</v>
      </c>
      <c r="I7" s="293"/>
    </row>
    <row r="8" spans="1:8" ht="13.5" customHeight="1">
      <c r="A8" s="652" t="s">
        <v>221</v>
      </c>
      <c r="B8" s="662" t="s">
        <v>590</v>
      </c>
      <c r="C8" s="659" t="s">
        <v>591</v>
      </c>
      <c r="D8" s="659" t="s">
        <v>592</v>
      </c>
      <c r="E8" s="659" t="s">
        <v>593</v>
      </c>
      <c r="F8" s="650" t="s">
        <v>222</v>
      </c>
      <c r="G8" s="659" t="s">
        <v>594</v>
      </c>
      <c r="H8" s="654" t="s">
        <v>595</v>
      </c>
    </row>
    <row r="9" spans="1:8" ht="13.5" customHeight="1" thickBot="1">
      <c r="A9" s="653"/>
      <c r="B9" s="657"/>
      <c r="C9" s="658"/>
      <c r="D9" s="658"/>
      <c r="E9" s="658"/>
      <c r="F9" s="651"/>
      <c r="G9" s="658"/>
      <c r="H9" s="655"/>
    </row>
    <row r="10" spans="1:8" ht="13.5" customHeight="1" thickTop="1">
      <c r="A10" s="305" t="s">
        <v>596</v>
      </c>
      <c r="B10" s="306">
        <v>4220</v>
      </c>
      <c r="C10" s="307">
        <v>4169</v>
      </c>
      <c r="D10" s="307">
        <v>51</v>
      </c>
      <c r="E10" s="307">
        <v>23</v>
      </c>
      <c r="F10" s="308">
        <v>0</v>
      </c>
      <c r="G10" s="307">
        <v>6335</v>
      </c>
      <c r="H10" s="309"/>
    </row>
    <row r="11" spans="1:8" ht="13.5" customHeight="1">
      <c r="A11" s="310"/>
      <c r="B11" s="311"/>
      <c r="C11" s="312"/>
      <c r="D11" s="312"/>
      <c r="E11" s="312"/>
      <c r="F11" s="312"/>
      <c r="G11" s="312"/>
      <c r="H11" s="313"/>
    </row>
    <row r="12" spans="1:8" ht="13.5" customHeight="1">
      <c r="A12" s="310"/>
      <c r="B12" s="311"/>
      <c r="C12" s="312"/>
      <c r="D12" s="312"/>
      <c r="E12" s="312"/>
      <c r="F12" s="312"/>
      <c r="G12" s="312"/>
      <c r="H12" s="313"/>
    </row>
    <row r="13" spans="1:8" ht="13.5" customHeight="1">
      <c r="A13" s="314"/>
      <c r="B13" s="315"/>
      <c r="C13" s="316"/>
      <c r="D13" s="316"/>
      <c r="E13" s="316"/>
      <c r="F13" s="316"/>
      <c r="G13" s="316"/>
      <c r="H13" s="317"/>
    </row>
    <row r="14" spans="1:8" ht="13.5" customHeight="1">
      <c r="A14" s="318" t="s">
        <v>292</v>
      </c>
      <c r="B14" s="319">
        <v>4220</v>
      </c>
      <c r="C14" s="320">
        <v>4169</v>
      </c>
      <c r="D14" s="320">
        <v>51</v>
      </c>
      <c r="E14" s="320">
        <v>23</v>
      </c>
      <c r="F14" s="321">
        <v>0</v>
      </c>
      <c r="G14" s="320">
        <v>6335</v>
      </c>
      <c r="H14" s="322"/>
    </row>
    <row r="15" ht="9.75" customHeight="1"/>
    <row r="16" ht="14.25">
      <c r="A16" s="304" t="s">
        <v>224</v>
      </c>
    </row>
    <row r="17" spans="9:12" ht="10.5">
      <c r="I17" s="293" t="s">
        <v>214</v>
      </c>
      <c r="K17" s="293"/>
      <c r="L17" s="293"/>
    </row>
    <row r="18" spans="1:9" ht="13.5" customHeight="1">
      <c r="A18" s="652" t="s">
        <v>221</v>
      </c>
      <c r="B18" s="656" t="s">
        <v>678</v>
      </c>
      <c r="C18" s="650" t="s">
        <v>225</v>
      </c>
      <c r="D18" s="650" t="s">
        <v>226</v>
      </c>
      <c r="E18" s="660" t="s">
        <v>227</v>
      </c>
      <c r="F18" s="650" t="s">
        <v>222</v>
      </c>
      <c r="G18" s="650" t="s">
        <v>228</v>
      </c>
      <c r="H18" s="660" t="s">
        <v>229</v>
      </c>
      <c r="I18" s="654" t="s">
        <v>595</v>
      </c>
    </row>
    <row r="19" spans="1:9" ht="13.5" customHeight="1" thickBot="1">
      <c r="A19" s="653"/>
      <c r="B19" s="657"/>
      <c r="C19" s="658"/>
      <c r="D19" s="658"/>
      <c r="E19" s="661"/>
      <c r="F19" s="651"/>
      <c r="G19" s="651"/>
      <c r="H19" s="663"/>
      <c r="I19" s="655"/>
    </row>
    <row r="20" spans="1:9" ht="13.5" customHeight="1" thickTop="1">
      <c r="A20" s="305" t="s">
        <v>680</v>
      </c>
      <c r="B20" s="323">
        <v>152</v>
      </c>
      <c r="C20" s="324">
        <v>152</v>
      </c>
      <c r="D20" s="324">
        <v>0</v>
      </c>
      <c r="E20" s="325">
        <v>0</v>
      </c>
      <c r="F20" s="324">
        <v>93</v>
      </c>
      <c r="G20" s="324">
        <v>977</v>
      </c>
      <c r="H20" s="324">
        <v>645</v>
      </c>
      <c r="I20" s="326"/>
    </row>
    <row r="21" spans="1:9" ht="13.5" customHeight="1">
      <c r="A21" s="310" t="s">
        <v>637</v>
      </c>
      <c r="B21" s="327">
        <v>903</v>
      </c>
      <c r="C21" s="328">
        <v>889</v>
      </c>
      <c r="D21" s="328">
        <v>14</v>
      </c>
      <c r="E21" s="329">
        <v>0</v>
      </c>
      <c r="F21" s="328">
        <v>108</v>
      </c>
      <c r="G21" s="329">
        <v>0</v>
      </c>
      <c r="H21" s="329">
        <v>0</v>
      </c>
      <c r="I21" s="330"/>
    </row>
    <row r="22" spans="1:9" ht="13.5" customHeight="1">
      <c r="A22" s="310" t="s">
        <v>660</v>
      </c>
      <c r="B22" s="327">
        <v>725</v>
      </c>
      <c r="C22" s="328">
        <v>702</v>
      </c>
      <c r="D22" s="328">
        <v>23</v>
      </c>
      <c r="E22" s="329">
        <v>0</v>
      </c>
      <c r="F22" s="328">
        <v>115</v>
      </c>
      <c r="G22" s="329">
        <v>0</v>
      </c>
      <c r="H22" s="329">
        <v>0</v>
      </c>
      <c r="I22" s="330"/>
    </row>
    <row r="23" spans="1:9" ht="13.5" customHeight="1">
      <c r="A23" s="310" t="s">
        <v>684</v>
      </c>
      <c r="B23" s="327">
        <v>1669</v>
      </c>
      <c r="C23" s="328">
        <v>1669</v>
      </c>
      <c r="D23" s="328">
        <v>0</v>
      </c>
      <c r="E23" s="329">
        <v>0</v>
      </c>
      <c r="F23" s="328">
        <v>94</v>
      </c>
      <c r="G23" s="329">
        <v>0</v>
      </c>
      <c r="H23" s="329">
        <v>0</v>
      </c>
      <c r="I23" s="330"/>
    </row>
    <row r="24" spans="1:9" ht="13.5" customHeight="1">
      <c r="A24" s="318" t="s">
        <v>233</v>
      </c>
      <c r="B24" s="331"/>
      <c r="C24" s="332"/>
      <c r="D24" s="332"/>
      <c r="E24" s="333">
        <v>0</v>
      </c>
      <c r="F24" s="334">
        <v>410</v>
      </c>
      <c r="G24" s="334">
        <v>977</v>
      </c>
      <c r="H24" s="334">
        <v>645</v>
      </c>
      <c r="I24" s="335"/>
    </row>
    <row r="25" ht="10.5">
      <c r="A25" s="292" t="s">
        <v>234</v>
      </c>
    </row>
    <row r="26" ht="10.5">
      <c r="A26" s="292" t="s">
        <v>235</v>
      </c>
    </row>
    <row r="27" ht="10.5">
      <c r="A27" s="292" t="s">
        <v>236</v>
      </c>
    </row>
    <row r="28" ht="10.5">
      <c r="A28" s="292" t="s">
        <v>237</v>
      </c>
    </row>
    <row r="29" ht="9.75" customHeight="1"/>
    <row r="30" ht="14.25">
      <c r="A30" s="304" t="s">
        <v>238</v>
      </c>
    </row>
    <row r="31" spans="9:10" ht="10.5">
      <c r="I31" s="293" t="s">
        <v>214</v>
      </c>
      <c r="J31" s="293"/>
    </row>
    <row r="32" spans="1:9" ht="13.5" customHeight="1">
      <c r="A32" s="652" t="s">
        <v>239</v>
      </c>
      <c r="B32" s="656" t="s">
        <v>678</v>
      </c>
      <c r="C32" s="650" t="s">
        <v>225</v>
      </c>
      <c r="D32" s="650" t="s">
        <v>226</v>
      </c>
      <c r="E32" s="660" t="s">
        <v>227</v>
      </c>
      <c r="F32" s="650" t="s">
        <v>222</v>
      </c>
      <c r="G32" s="650" t="s">
        <v>228</v>
      </c>
      <c r="H32" s="660" t="s">
        <v>240</v>
      </c>
      <c r="I32" s="654" t="s">
        <v>595</v>
      </c>
    </row>
    <row r="33" spans="1:9" ht="13.5" customHeight="1" thickBot="1">
      <c r="A33" s="653"/>
      <c r="B33" s="657"/>
      <c r="C33" s="658"/>
      <c r="D33" s="658"/>
      <c r="E33" s="661"/>
      <c r="F33" s="651"/>
      <c r="G33" s="651"/>
      <c r="H33" s="663"/>
      <c r="I33" s="655"/>
    </row>
    <row r="34" spans="1:9" ht="13.5" customHeight="1" thickTop="1">
      <c r="A34" s="305" t="s">
        <v>516</v>
      </c>
      <c r="B34" s="323">
        <v>1168</v>
      </c>
      <c r="C34" s="324">
        <v>1139</v>
      </c>
      <c r="D34" s="324">
        <v>29</v>
      </c>
      <c r="E34" s="324">
        <v>29</v>
      </c>
      <c r="F34" s="324">
        <v>0</v>
      </c>
      <c r="G34" s="324">
        <v>1512</v>
      </c>
      <c r="H34" s="324">
        <v>375</v>
      </c>
      <c r="I34" s="336" t="s">
        <v>596</v>
      </c>
    </row>
    <row r="35" spans="1:9" ht="13.5" customHeight="1">
      <c r="A35" s="305" t="s">
        <v>516</v>
      </c>
      <c r="B35" s="337">
        <v>374</v>
      </c>
      <c r="C35" s="338">
        <v>352</v>
      </c>
      <c r="D35" s="338">
        <v>19</v>
      </c>
      <c r="E35" s="338">
        <v>19</v>
      </c>
      <c r="F35" s="338">
        <v>0</v>
      </c>
      <c r="G35" s="338">
        <v>123</v>
      </c>
      <c r="H35" s="338">
        <v>42</v>
      </c>
      <c r="I35" s="326" t="s">
        <v>388</v>
      </c>
    </row>
    <row r="36" spans="1:9" ht="13.5" customHeight="1">
      <c r="A36" s="310" t="s">
        <v>614</v>
      </c>
      <c r="B36" s="327">
        <v>125</v>
      </c>
      <c r="C36" s="328">
        <v>116</v>
      </c>
      <c r="D36" s="328">
        <v>9</v>
      </c>
      <c r="E36" s="328">
        <v>9</v>
      </c>
      <c r="F36" s="328">
        <v>0</v>
      </c>
      <c r="G36" s="328">
        <v>0</v>
      </c>
      <c r="H36" s="328">
        <v>0</v>
      </c>
      <c r="I36" s="330" t="s">
        <v>596</v>
      </c>
    </row>
    <row r="37" spans="1:9" ht="13.5" customHeight="1">
      <c r="A37" s="310" t="s">
        <v>640</v>
      </c>
      <c r="B37" s="327">
        <v>24</v>
      </c>
      <c r="C37" s="328">
        <v>21</v>
      </c>
      <c r="D37" s="328">
        <v>3</v>
      </c>
      <c r="E37" s="328">
        <v>3</v>
      </c>
      <c r="F37" s="328">
        <v>0</v>
      </c>
      <c r="G37" s="328">
        <v>0</v>
      </c>
      <c r="H37" s="328">
        <v>0</v>
      </c>
      <c r="I37" s="330" t="s">
        <v>596</v>
      </c>
    </row>
    <row r="38" spans="1:9" ht="13.5" customHeight="1">
      <c r="A38" s="310" t="s">
        <v>642</v>
      </c>
      <c r="B38" s="327">
        <v>6098</v>
      </c>
      <c r="C38" s="328">
        <v>5185</v>
      </c>
      <c r="D38" s="328">
        <v>913</v>
      </c>
      <c r="E38" s="328">
        <v>913</v>
      </c>
      <c r="F38" s="328">
        <v>0</v>
      </c>
      <c r="G38" s="328">
        <v>0</v>
      </c>
      <c r="H38" s="328">
        <v>0</v>
      </c>
      <c r="I38" s="330" t="s">
        <v>596</v>
      </c>
    </row>
    <row r="39" spans="1:9" ht="13.5" customHeight="1">
      <c r="A39" s="314" t="s">
        <v>643</v>
      </c>
      <c r="B39" s="339">
        <v>682</v>
      </c>
      <c r="C39" s="340">
        <v>680</v>
      </c>
      <c r="D39" s="340">
        <v>2</v>
      </c>
      <c r="E39" s="340">
        <v>2</v>
      </c>
      <c r="F39" s="340">
        <v>0</v>
      </c>
      <c r="G39" s="340">
        <v>0</v>
      </c>
      <c r="H39" s="340">
        <v>0</v>
      </c>
      <c r="I39" s="341" t="s">
        <v>596</v>
      </c>
    </row>
    <row r="40" spans="1:9" ht="13.5" customHeight="1">
      <c r="A40" s="318" t="s">
        <v>255</v>
      </c>
      <c r="B40" s="331"/>
      <c r="C40" s="332"/>
      <c r="D40" s="332"/>
      <c r="E40" s="334">
        <v>975</v>
      </c>
      <c r="F40" s="334">
        <v>0</v>
      </c>
      <c r="G40" s="334">
        <v>1635</v>
      </c>
      <c r="H40" s="334">
        <v>417</v>
      </c>
      <c r="I40" s="342"/>
    </row>
    <row r="41" ht="9.75" customHeight="1">
      <c r="A41" s="343"/>
    </row>
    <row r="42" ht="14.25">
      <c r="A42" s="304" t="s">
        <v>256</v>
      </c>
    </row>
    <row r="43" ht="10.5">
      <c r="J43" s="293" t="s">
        <v>214</v>
      </c>
    </row>
    <row r="44" spans="1:10" ht="13.5" customHeight="1">
      <c r="A44" s="664" t="s">
        <v>257</v>
      </c>
      <c r="B44" s="656" t="s">
        <v>601</v>
      </c>
      <c r="C44" s="650" t="s">
        <v>258</v>
      </c>
      <c r="D44" s="650" t="s">
        <v>259</v>
      </c>
      <c r="E44" s="650" t="s">
        <v>260</v>
      </c>
      <c r="F44" s="650" t="s">
        <v>602</v>
      </c>
      <c r="G44" s="660" t="s">
        <v>261</v>
      </c>
      <c r="H44" s="660" t="s">
        <v>262</v>
      </c>
      <c r="I44" s="660" t="s">
        <v>263</v>
      </c>
      <c r="J44" s="654" t="s">
        <v>595</v>
      </c>
    </row>
    <row r="45" spans="1:10" ht="13.5" customHeight="1" thickBot="1">
      <c r="A45" s="665"/>
      <c r="B45" s="657"/>
      <c r="C45" s="658"/>
      <c r="D45" s="658"/>
      <c r="E45" s="658"/>
      <c r="F45" s="658"/>
      <c r="G45" s="661"/>
      <c r="H45" s="661"/>
      <c r="I45" s="663"/>
      <c r="J45" s="655"/>
    </row>
    <row r="46" spans="1:10" ht="13.5" customHeight="1" thickTop="1">
      <c r="A46" s="305" t="s">
        <v>467</v>
      </c>
      <c r="B46" s="323">
        <v>1</v>
      </c>
      <c r="C46" s="324">
        <v>46</v>
      </c>
      <c r="D46" s="324">
        <v>59</v>
      </c>
      <c r="E46" s="324">
        <v>2</v>
      </c>
      <c r="F46" s="324">
        <v>0</v>
      </c>
      <c r="G46" s="324">
        <v>0</v>
      </c>
      <c r="H46" s="324">
        <v>0</v>
      </c>
      <c r="I46" s="324">
        <v>0</v>
      </c>
      <c r="J46" s="326"/>
    </row>
    <row r="47" spans="1:10" ht="13.5" customHeight="1">
      <c r="A47" s="314" t="s">
        <v>468</v>
      </c>
      <c r="B47" s="339">
        <v>0</v>
      </c>
      <c r="C47" s="340">
        <v>21</v>
      </c>
      <c r="D47" s="340">
        <v>6</v>
      </c>
      <c r="E47" s="340">
        <v>0</v>
      </c>
      <c r="F47" s="340">
        <v>0</v>
      </c>
      <c r="G47" s="340">
        <v>0</v>
      </c>
      <c r="H47" s="340">
        <v>0</v>
      </c>
      <c r="I47" s="340">
        <v>0</v>
      </c>
      <c r="J47" s="341"/>
    </row>
    <row r="48" spans="1:10" ht="13.5" customHeight="1">
      <c r="A48" s="344" t="s">
        <v>265</v>
      </c>
      <c r="B48" s="345"/>
      <c r="C48" s="346"/>
      <c r="D48" s="334">
        <v>65</v>
      </c>
      <c r="E48" s="334">
        <v>2</v>
      </c>
      <c r="F48" s="334">
        <v>0</v>
      </c>
      <c r="G48" s="334">
        <v>0</v>
      </c>
      <c r="H48" s="334">
        <v>0</v>
      </c>
      <c r="I48" s="334">
        <v>0</v>
      </c>
      <c r="J48" s="335"/>
    </row>
    <row r="49" ht="10.5">
      <c r="A49" s="292" t="s">
        <v>267</v>
      </c>
    </row>
    <row r="50" ht="9.75" customHeight="1"/>
    <row r="51" ht="14.25">
      <c r="A51" s="304" t="s">
        <v>268</v>
      </c>
    </row>
    <row r="52" ht="10.5">
      <c r="D52" s="293" t="s">
        <v>214</v>
      </c>
    </row>
    <row r="53" spans="1:4" ht="21.75" thickBot="1">
      <c r="A53" s="347" t="s">
        <v>269</v>
      </c>
      <c r="B53" s="348" t="s">
        <v>270</v>
      </c>
      <c r="C53" s="349" t="s">
        <v>271</v>
      </c>
      <c r="D53" s="350" t="s">
        <v>272</v>
      </c>
    </row>
    <row r="54" spans="1:4" ht="13.5" customHeight="1" thickTop="1">
      <c r="A54" s="351" t="s">
        <v>273</v>
      </c>
      <c r="B54" s="352"/>
      <c r="C54" s="324">
        <v>583</v>
      </c>
      <c r="D54" s="353"/>
    </row>
    <row r="55" spans="1:4" ht="13.5" customHeight="1">
      <c r="A55" s="354" t="s">
        <v>274</v>
      </c>
      <c r="B55" s="355"/>
      <c r="C55" s="328">
        <v>445</v>
      </c>
      <c r="D55" s="356"/>
    </row>
    <row r="56" spans="1:4" ht="13.5" customHeight="1">
      <c r="A56" s="357" t="s">
        <v>275</v>
      </c>
      <c r="B56" s="358"/>
      <c r="C56" s="340">
        <v>1349</v>
      </c>
      <c r="D56" s="359"/>
    </row>
    <row r="57" spans="1:4" ht="13.5" customHeight="1">
      <c r="A57" s="360" t="s">
        <v>276</v>
      </c>
      <c r="B57" s="345"/>
      <c r="C57" s="334">
        <v>2377</v>
      </c>
      <c r="D57" s="361"/>
    </row>
    <row r="58" spans="1:4" ht="10.5">
      <c r="A58" s="292" t="s">
        <v>277</v>
      </c>
      <c r="B58" s="362"/>
      <c r="C58" s="362"/>
      <c r="D58" s="362"/>
    </row>
    <row r="59" spans="1:4" ht="9.75" customHeight="1">
      <c r="A59" s="363"/>
      <c r="B59" s="362"/>
      <c r="C59" s="362"/>
      <c r="D59" s="362"/>
    </row>
    <row r="60" ht="14.25">
      <c r="A60" s="304" t="s">
        <v>278</v>
      </c>
    </row>
    <row r="61" ht="10.5" customHeight="1">
      <c r="A61" s="304"/>
    </row>
    <row r="62" spans="1:11" ht="21.75" thickBot="1">
      <c r="A62" s="347" t="s">
        <v>279</v>
      </c>
      <c r="B62" s="348" t="s">
        <v>270</v>
      </c>
      <c r="C62" s="349" t="s">
        <v>271</v>
      </c>
      <c r="D62" s="349" t="s">
        <v>272</v>
      </c>
      <c r="E62" s="364" t="s">
        <v>280</v>
      </c>
      <c r="F62" s="350" t="s">
        <v>281</v>
      </c>
      <c r="G62" s="648" t="s">
        <v>282</v>
      </c>
      <c r="H62" s="649"/>
      <c r="I62" s="348" t="s">
        <v>270</v>
      </c>
      <c r="J62" s="349" t="s">
        <v>271</v>
      </c>
      <c r="K62" s="350" t="s">
        <v>272</v>
      </c>
    </row>
    <row r="63" spans="1:11" ht="13.5" customHeight="1" thickTop="1">
      <c r="A63" s="351" t="s">
        <v>283</v>
      </c>
      <c r="B63" s="365">
        <v>1.01</v>
      </c>
      <c r="C63" s="366">
        <v>0.81</v>
      </c>
      <c r="D63" s="366">
        <v>-0.2</v>
      </c>
      <c r="E63" s="367">
        <v>-15</v>
      </c>
      <c r="F63" s="368">
        <v>-20</v>
      </c>
      <c r="G63" s="644" t="s">
        <v>680</v>
      </c>
      <c r="H63" s="645"/>
      <c r="I63" s="369"/>
      <c r="J63" s="370">
        <v>0.2</v>
      </c>
      <c r="K63" s="371"/>
    </row>
    <row r="64" spans="1:11" ht="13.5" customHeight="1">
      <c r="A64" s="354" t="s">
        <v>285</v>
      </c>
      <c r="B64" s="372"/>
      <c r="C64" s="373">
        <v>2.13</v>
      </c>
      <c r="D64" s="374"/>
      <c r="E64" s="375">
        <v>-20</v>
      </c>
      <c r="F64" s="376">
        <v>-40</v>
      </c>
      <c r="G64" s="642"/>
      <c r="H64" s="643"/>
      <c r="I64" s="372"/>
      <c r="J64" s="377"/>
      <c r="K64" s="378"/>
    </row>
    <row r="65" spans="1:11" ht="13.5" customHeight="1">
      <c r="A65" s="354" t="s">
        <v>604</v>
      </c>
      <c r="B65" s="379">
        <v>20.6</v>
      </c>
      <c r="C65" s="377">
        <v>12.3</v>
      </c>
      <c r="D65" s="377">
        <v>-8.3</v>
      </c>
      <c r="E65" s="380">
        <v>25</v>
      </c>
      <c r="F65" s="381">
        <v>35</v>
      </c>
      <c r="G65" s="642"/>
      <c r="H65" s="643"/>
      <c r="I65" s="372"/>
      <c r="J65" s="377"/>
      <c r="K65" s="378"/>
    </row>
    <row r="66" spans="1:11" ht="13.5" customHeight="1">
      <c r="A66" s="354" t="s">
        <v>287</v>
      </c>
      <c r="B66" s="382"/>
      <c r="C66" s="377">
        <v>70.6</v>
      </c>
      <c r="D66" s="383"/>
      <c r="E66" s="380">
        <v>350</v>
      </c>
      <c r="F66" s="384"/>
      <c r="G66" s="642"/>
      <c r="H66" s="643"/>
      <c r="I66" s="372"/>
      <c r="J66" s="377"/>
      <c r="K66" s="378"/>
    </row>
    <row r="67" spans="1:11" ht="13.5" customHeight="1">
      <c r="A67" s="354" t="s">
        <v>603</v>
      </c>
      <c r="B67" s="385">
        <v>0.17</v>
      </c>
      <c r="C67" s="373">
        <v>0.17</v>
      </c>
      <c r="D67" s="377">
        <v>0</v>
      </c>
      <c r="E67" s="386"/>
      <c r="F67" s="387"/>
      <c r="G67" s="642"/>
      <c r="H67" s="643"/>
      <c r="I67" s="372"/>
      <c r="J67" s="377"/>
      <c r="K67" s="378"/>
    </row>
    <row r="68" spans="1:11" ht="13.5" customHeight="1">
      <c r="A68" s="388" t="s">
        <v>605</v>
      </c>
      <c r="B68" s="389">
        <v>86.1</v>
      </c>
      <c r="C68" s="390">
        <v>85</v>
      </c>
      <c r="D68" s="390">
        <v>-1.1</v>
      </c>
      <c r="E68" s="391"/>
      <c r="F68" s="392"/>
      <c r="G68" s="646"/>
      <c r="H68" s="647"/>
      <c r="I68" s="393"/>
      <c r="J68" s="390"/>
      <c r="K68" s="394"/>
    </row>
    <row r="69" ht="10.5">
      <c r="A69" s="292" t="s">
        <v>288</v>
      </c>
    </row>
    <row r="70" ht="10.5">
      <c r="A70" s="292" t="s">
        <v>289</v>
      </c>
    </row>
  </sheetData>
  <mergeCells count="43">
    <mergeCell ref="A32:A33"/>
    <mergeCell ref="B32:B33"/>
    <mergeCell ref="C32:C33"/>
    <mergeCell ref="A44:A45"/>
    <mergeCell ref="B44:B45"/>
    <mergeCell ref="C44:C45"/>
    <mergeCell ref="D44:D45"/>
    <mergeCell ref="E44:E45"/>
    <mergeCell ref="H44:H45"/>
    <mergeCell ref="J44:J45"/>
    <mergeCell ref="F44:F45"/>
    <mergeCell ref="G44:G45"/>
    <mergeCell ref="I44:I45"/>
    <mergeCell ref="B8:B9"/>
    <mergeCell ref="G18:G19"/>
    <mergeCell ref="H32:H33"/>
    <mergeCell ref="I32:I33"/>
    <mergeCell ref="G32:G33"/>
    <mergeCell ref="H18:H19"/>
    <mergeCell ref="I18:I19"/>
    <mergeCell ref="D18:D19"/>
    <mergeCell ref="E18:E19"/>
    <mergeCell ref="F18:F19"/>
    <mergeCell ref="G8:G9"/>
    <mergeCell ref="F8:F9"/>
    <mergeCell ref="C8:C9"/>
    <mergeCell ref="E8:E9"/>
    <mergeCell ref="G62:H62"/>
    <mergeCell ref="F32:F33"/>
    <mergeCell ref="A8:A9"/>
    <mergeCell ref="H8:H9"/>
    <mergeCell ref="A18:A19"/>
    <mergeCell ref="B18:B19"/>
    <mergeCell ref="C18:C19"/>
    <mergeCell ref="D8:D9"/>
    <mergeCell ref="D32:D33"/>
    <mergeCell ref="E32:E33"/>
    <mergeCell ref="G64:H64"/>
    <mergeCell ref="G63:H63"/>
    <mergeCell ref="G68:H68"/>
    <mergeCell ref="G67:H67"/>
    <mergeCell ref="G66:H66"/>
    <mergeCell ref="G65:H65"/>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xl/worksheets/sheet21.xml><?xml version="1.0" encoding="utf-8"?>
<worksheet xmlns="http://schemas.openxmlformats.org/spreadsheetml/2006/main" xmlns:r="http://schemas.openxmlformats.org/officeDocument/2006/relationships">
  <dimension ref="A1:M71"/>
  <sheetViews>
    <sheetView view="pageBreakPreview" zoomScaleSheetLayoutView="100" workbookViewId="0" topLeftCell="A1">
      <selection activeCell="J6" sqref="J6"/>
    </sheetView>
  </sheetViews>
  <sheetFormatPr defaultColWidth="9.00390625" defaultRowHeight="13.5" customHeight="1"/>
  <cols>
    <col min="1" max="1" width="16.625" style="16" customWidth="1"/>
    <col min="2" max="8" width="9.00390625" style="16" customWidth="1"/>
    <col min="9" max="9" width="10.75390625" style="16" customWidth="1"/>
    <col min="10" max="10" width="9.00390625" style="16" customWidth="1"/>
    <col min="11" max="11" width="8.00390625" style="16" customWidth="1"/>
    <col min="12" max="16384" width="9.00390625" style="16" customWidth="1"/>
  </cols>
  <sheetData>
    <row r="1" spans="1:13" ht="21" customHeight="1">
      <c r="A1" s="13" t="s">
        <v>213</v>
      </c>
      <c r="B1" s="14"/>
      <c r="C1" s="14"/>
      <c r="D1" s="14"/>
      <c r="E1" s="14"/>
      <c r="F1" s="14"/>
      <c r="G1" s="14"/>
      <c r="H1" s="14"/>
      <c r="I1" s="14"/>
      <c r="J1" s="14"/>
      <c r="K1" s="14"/>
      <c r="L1" s="15"/>
      <c r="M1" s="14"/>
    </row>
    <row r="2" spans="1:13" ht="11.25" customHeight="1">
      <c r="A2" s="13"/>
      <c r="B2" s="14"/>
      <c r="C2" s="14"/>
      <c r="D2" s="14"/>
      <c r="E2" s="14"/>
      <c r="F2" s="14"/>
      <c r="G2" s="14"/>
      <c r="H2" s="14"/>
      <c r="I2" s="14"/>
      <c r="J2" s="14"/>
      <c r="K2" s="14"/>
      <c r="L2" s="14"/>
      <c r="M2" s="14"/>
    </row>
    <row r="3" ht="13.5" customHeight="1">
      <c r="J3" s="17" t="s">
        <v>214</v>
      </c>
    </row>
    <row r="4" spans="1:10" ht="21" customHeight="1" thickBot="1">
      <c r="A4" s="18" t="s">
        <v>469</v>
      </c>
      <c r="B4" s="19"/>
      <c r="G4" s="20" t="s">
        <v>216</v>
      </c>
      <c r="H4" s="21" t="s">
        <v>217</v>
      </c>
      <c r="I4" s="22" t="s">
        <v>218</v>
      </c>
      <c r="J4" s="23" t="s">
        <v>219</v>
      </c>
    </row>
    <row r="5" spans="7:10" ht="13.5" customHeight="1" thickTop="1">
      <c r="G5" s="24">
        <v>653</v>
      </c>
      <c r="H5" s="25">
        <v>1565</v>
      </c>
      <c r="I5" s="26">
        <v>119</v>
      </c>
      <c r="J5" s="27">
        <v>2337</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4096</v>
      </c>
      <c r="C10" s="31">
        <v>3776</v>
      </c>
      <c r="D10" s="31">
        <v>321</v>
      </c>
      <c r="E10" s="31">
        <v>293</v>
      </c>
      <c r="F10" s="31">
        <v>0</v>
      </c>
      <c r="G10" s="31">
        <v>3284</v>
      </c>
      <c r="H10" s="33"/>
    </row>
    <row r="11" spans="1:8" ht="13.5" customHeight="1">
      <c r="A11" s="43" t="s">
        <v>524</v>
      </c>
      <c r="B11" s="108">
        <v>6</v>
      </c>
      <c r="C11" s="109">
        <v>6</v>
      </c>
      <c r="D11" s="109">
        <v>0</v>
      </c>
      <c r="E11" s="109">
        <v>0</v>
      </c>
      <c r="F11" s="109">
        <v>6</v>
      </c>
      <c r="G11" s="109">
        <v>0</v>
      </c>
      <c r="H11" s="110"/>
    </row>
    <row r="12" spans="1:8" ht="13.5" customHeight="1">
      <c r="A12" s="43" t="s">
        <v>633</v>
      </c>
      <c r="B12" s="108">
        <v>4</v>
      </c>
      <c r="C12" s="109">
        <v>237</v>
      </c>
      <c r="D12" s="109">
        <v>-234</v>
      </c>
      <c r="E12" s="109">
        <v>-234</v>
      </c>
      <c r="F12" s="109">
        <v>3</v>
      </c>
      <c r="G12" s="109">
        <v>0</v>
      </c>
      <c r="H12" s="110"/>
    </row>
    <row r="13" spans="1:8" ht="13.5" customHeight="1">
      <c r="A13" s="34" t="s">
        <v>292</v>
      </c>
      <c r="B13" s="35">
        <v>3857</v>
      </c>
      <c r="C13" s="36">
        <v>3770</v>
      </c>
      <c r="D13" s="36">
        <v>87</v>
      </c>
      <c r="E13" s="36">
        <v>60</v>
      </c>
      <c r="F13" s="395" t="s">
        <v>506</v>
      </c>
      <c r="G13" s="36">
        <v>3284</v>
      </c>
      <c r="H13" s="38"/>
    </row>
    <row r="14" ht="9.75" customHeight="1"/>
    <row r="15" ht="14.25">
      <c r="A15" s="28" t="s">
        <v>224</v>
      </c>
    </row>
    <row r="16" spans="9:12" ht="10.5">
      <c r="I16" s="17" t="s">
        <v>214</v>
      </c>
      <c r="K16" s="17"/>
      <c r="L16" s="17"/>
    </row>
    <row r="17" spans="1:9" ht="13.5" customHeight="1">
      <c r="A17" s="595" t="s">
        <v>221</v>
      </c>
      <c r="B17" s="599" t="s">
        <v>678</v>
      </c>
      <c r="C17" s="591" t="s">
        <v>225</v>
      </c>
      <c r="D17" s="591" t="s">
        <v>226</v>
      </c>
      <c r="E17" s="602" t="s">
        <v>227</v>
      </c>
      <c r="F17" s="591" t="s">
        <v>222</v>
      </c>
      <c r="G17" s="591" t="s">
        <v>228</v>
      </c>
      <c r="H17" s="602" t="s">
        <v>229</v>
      </c>
      <c r="I17" s="597" t="s">
        <v>595</v>
      </c>
    </row>
    <row r="18" spans="1:9" ht="13.5" customHeight="1" thickBot="1">
      <c r="A18" s="596"/>
      <c r="B18" s="600"/>
      <c r="C18" s="590"/>
      <c r="D18" s="590"/>
      <c r="E18" s="603"/>
      <c r="F18" s="592"/>
      <c r="G18" s="592"/>
      <c r="H18" s="604"/>
      <c r="I18" s="598"/>
    </row>
    <row r="19" spans="1:9" ht="13.5" customHeight="1" thickTop="1">
      <c r="A19" s="29" t="s">
        <v>683</v>
      </c>
      <c r="B19" s="39">
        <v>619</v>
      </c>
      <c r="C19" s="40">
        <v>603</v>
      </c>
      <c r="D19" s="40">
        <v>16</v>
      </c>
      <c r="E19" s="40">
        <v>16</v>
      </c>
      <c r="F19" s="40">
        <v>65</v>
      </c>
      <c r="G19" s="40">
        <v>0</v>
      </c>
      <c r="H19" s="40">
        <v>0</v>
      </c>
      <c r="I19" s="42"/>
    </row>
    <row r="20" spans="1:9" ht="13.5" customHeight="1">
      <c r="A20" s="29" t="s">
        <v>492</v>
      </c>
      <c r="B20" s="118">
        <v>879</v>
      </c>
      <c r="C20" s="396">
        <v>897</v>
      </c>
      <c r="D20" s="119">
        <v>-18</v>
      </c>
      <c r="E20" s="119">
        <v>-18</v>
      </c>
      <c r="F20" s="119">
        <v>73</v>
      </c>
      <c r="G20" s="119">
        <v>0</v>
      </c>
      <c r="H20" s="119">
        <v>0</v>
      </c>
      <c r="I20" s="42"/>
    </row>
    <row r="21" spans="1:9" ht="13.5" customHeight="1">
      <c r="A21" s="43" t="s">
        <v>685</v>
      </c>
      <c r="B21" s="44">
        <v>600</v>
      </c>
      <c r="C21" s="138">
        <v>563</v>
      </c>
      <c r="D21" s="45">
        <v>37</v>
      </c>
      <c r="E21" s="45">
        <v>37</v>
      </c>
      <c r="F21" s="45">
        <v>65</v>
      </c>
      <c r="G21" s="45">
        <v>5</v>
      </c>
      <c r="H21" s="45">
        <v>0</v>
      </c>
      <c r="I21" s="47"/>
    </row>
    <row r="22" spans="1:9" ht="13.5" customHeight="1">
      <c r="A22" s="43" t="s">
        <v>680</v>
      </c>
      <c r="B22" s="44">
        <v>258</v>
      </c>
      <c r="C22" s="138">
        <v>251</v>
      </c>
      <c r="D22" s="138">
        <v>7</v>
      </c>
      <c r="E22" s="45">
        <v>0</v>
      </c>
      <c r="F22" s="45">
        <v>88</v>
      </c>
      <c r="G22" s="45">
        <v>1209</v>
      </c>
      <c r="H22" s="138">
        <v>797</v>
      </c>
      <c r="I22" s="47"/>
    </row>
    <row r="23" spans="1:9" ht="13.5" customHeight="1">
      <c r="A23" s="43" t="s">
        <v>668</v>
      </c>
      <c r="B23" s="44">
        <v>319</v>
      </c>
      <c r="C23" s="138">
        <v>315</v>
      </c>
      <c r="D23" s="45">
        <v>4</v>
      </c>
      <c r="E23" s="45">
        <v>0</v>
      </c>
      <c r="F23" s="45">
        <v>113</v>
      </c>
      <c r="G23" s="45">
        <v>1805</v>
      </c>
      <c r="H23" s="138">
        <v>1749</v>
      </c>
      <c r="I23" s="47"/>
    </row>
    <row r="24" spans="1:9" ht="13.5" customHeight="1">
      <c r="A24" s="34" t="s">
        <v>233</v>
      </c>
      <c r="B24" s="51"/>
      <c r="C24" s="52"/>
      <c r="D24" s="52"/>
      <c r="E24" s="53">
        <v>35</v>
      </c>
      <c r="F24" s="397" t="s">
        <v>190</v>
      </c>
      <c r="G24" s="53">
        <v>3019</v>
      </c>
      <c r="H24" s="53">
        <v>1814</v>
      </c>
      <c r="I24" s="54"/>
    </row>
    <row r="25" ht="10.5">
      <c r="A25" s="16" t="s">
        <v>234</v>
      </c>
    </row>
    <row r="26" ht="10.5">
      <c r="A26" s="16" t="s">
        <v>235</v>
      </c>
    </row>
    <row r="27" ht="10.5">
      <c r="A27" s="16" t="s">
        <v>236</v>
      </c>
    </row>
    <row r="28" ht="10.5">
      <c r="A28" s="16" t="s">
        <v>237</v>
      </c>
    </row>
    <row r="29" ht="8.25" customHeight="1"/>
    <row r="30" ht="14.25">
      <c r="A30" s="28" t="s">
        <v>238</v>
      </c>
    </row>
    <row r="31" spans="9:10" ht="9" customHeight="1">
      <c r="I31" s="17" t="s">
        <v>214</v>
      </c>
      <c r="J31" s="17"/>
    </row>
    <row r="32" spans="1:9" ht="13.5" customHeight="1">
      <c r="A32" s="595" t="s">
        <v>239</v>
      </c>
      <c r="B32" s="599" t="s">
        <v>678</v>
      </c>
      <c r="C32" s="591" t="s">
        <v>225</v>
      </c>
      <c r="D32" s="591" t="s">
        <v>226</v>
      </c>
      <c r="E32" s="602" t="s">
        <v>227</v>
      </c>
      <c r="F32" s="591" t="s">
        <v>222</v>
      </c>
      <c r="G32" s="591" t="s">
        <v>228</v>
      </c>
      <c r="H32" s="602" t="s">
        <v>240</v>
      </c>
      <c r="I32" s="597" t="s">
        <v>595</v>
      </c>
    </row>
    <row r="33" spans="1:9" ht="13.5" customHeight="1" thickBot="1">
      <c r="A33" s="596"/>
      <c r="B33" s="600"/>
      <c r="C33" s="590"/>
      <c r="D33" s="590"/>
      <c r="E33" s="603"/>
      <c r="F33" s="592"/>
      <c r="G33" s="592"/>
      <c r="H33" s="604"/>
      <c r="I33" s="598"/>
    </row>
    <row r="34" spans="1:9" ht="13.5" customHeight="1" thickTop="1">
      <c r="A34" s="29" t="s">
        <v>640</v>
      </c>
      <c r="B34" s="39">
        <v>24</v>
      </c>
      <c r="C34" s="40">
        <v>21</v>
      </c>
      <c r="D34" s="40">
        <v>3</v>
      </c>
      <c r="E34" s="40">
        <v>3</v>
      </c>
      <c r="F34" s="40">
        <v>0</v>
      </c>
      <c r="G34" s="40">
        <v>0</v>
      </c>
      <c r="H34" s="40">
        <v>0</v>
      </c>
      <c r="I34" s="398" t="s">
        <v>596</v>
      </c>
    </row>
    <row r="35" spans="1:9" ht="13.5" customHeight="1">
      <c r="A35" s="29" t="s">
        <v>516</v>
      </c>
      <c r="B35" s="118">
        <v>1168</v>
      </c>
      <c r="C35" s="119">
        <v>1139</v>
      </c>
      <c r="D35" s="119">
        <v>29</v>
      </c>
      <c r="E35" s="119">
        <v>29</v>
      </c>
      <c r="F35" s="119">
        <v>0</v>
      </c>
      <c r="G35" s="119">
        <v>1512</v>
      </c>
      <c r="H35" s="119">
        <v>538</v>
      </c>
      <c r="I35" s="399" t="s">
        <v>596</v>
      </c>
    </row>
    <row r="36" spans="1:9" ht="13.5" customHeight="1">
      <c r="A36" s="29" t="s">
        <v>614</v>
      </c>
      <c r="B36" s="118">
        <v>125</v>
      </c>
      <c r="C36" s="119">
        <v>116</v>
      </c>
      <c r="D36" s="119">
        <v>9</v>
      </c>
      <c r="E36" s="119">
        <v>9</v>
      </c>
      <c r="F36" s="119">
        <v>0</v>
      </c>
      <c r="G36" s="119">
        <v>0</v>
      </c>
      <c r="H36" s="119">
        <v>0</v>
      </c>
      <c r="I36" s="399" t="s">
        <v>596</v>
      </c>
    </row>
    <row r="37" spans="1:9" ht="13.5" customHeight="1">
      <c r="A37" s="43" t="s">
        <v>642</v>
      </c>
      <c r="B37" s="44">
        <v>6098</v>
      </c>
      <c r="C37" s="45">
        <v>5185</v>
      </c>
      <c r="D37" s="45">
        <v>913</v>
      </c>
      <c r="E37" s="45">
        <v>913</v>
      </c>
      <c r="F37" s="45">
        <v>0</v>
      </c>
      <c r="G37" s="45">
        <v>0</v>
      </c>
      <c r="H37" s="45">
        <v>0</v>
      </c>
      <c r="I37" s="400" t="s">
        <v>596</v>
      </c>
    </row>
    <row r="38" spans="1:9" ht="13.5" customHeight="1">
      <c r="A38" s="43" t="s">
        <v>470</v>
      </c>
      <c r="B38" s="44">
        <v>22</v>
      </c>
      <c r="C38" s="45">
        <v>22</v>
      </c>
      <c r="D38" s="45">
        <v>0</v>
      </c>
      <c r="E38" s="45">
        <v>0</v>
      </c>
      <c r="F38" s="45">
        <v>0</v>
      </c>
      <c r="G38" s="45">
        <v>0</v>
      </c>
      <c r="H38" s="45">
        <v>0</v>
      </c>
      <c r="I38" s="400" t="s">
        <v>596</v>
      </c>
    </row>
    <row r="39" spans="1:9" ht="13.5" customHeight="1">
      <c r="A39" s="43" t="s">
        <v>643</v>
      </c>
      <c r="B39" s="44">
        <v>682</v>
      </c>
      <c r="C39" s="45">
        <v>680</v>
      </c>
      <c r="D39" s="45">
        <v>2</v>
      </c>
      <c r="E39" s="45">
        <v>2</v>
      </c>
      <c r="F39" s="45">
        <v>0</v>
      </c>
      <c r="G39" s="45">
        <v>0</v>
      </c>
      <c r="H39" s="45">
        <v>0</v>
      </c>
      <c r="I39" s="400" t="s">
        <v>596</v>
      </c>
    </row>
    <row r="40" spans="1:9" ht="13.5" customHeight="1">
      <c r="A40" s="111" t="s">
        <v>516</v>
      </c>
      <c r="B40" s="48">
        <v>374</v>
      </c>
      <c r="C40" s="49">
        <v>352</v>
      </c>
      <c r="D40" s="49">
        <v>19</v>
      </c>
      <c r="E40" s="49">
        <v>19</v>
      </c>
      <c r="F40" s="49">
        <v>0</v>
      </c>
      <c r="G40" s="49">
        <v>123</v>
      </c>
      <c r="H40" s="49">
        <v>36</v>
      </c>
      <c r="I40" s="401" t="s">
        <v>657</v>
      </c>
    </row>
    <row r="41" spans="1:9" ht="13.5" customHeight="1">
      <c r="A41" s="34" t="s">
        <v>255</v>
      </c>
      <c r="B41" s="51"/>
      <c r="C41" s="52"/>
      <c r="D41" s="52"/>
      <c r="E41" s="53">
        <v>975</v>
      </c>
      <c r="F41" s="397" t="s">
        <v>537</v>
      </c>
      <c r="G41" s="53">
        <v>1635</v>
      </c>
      <c r="H41" s="53">
        <v>574</v>
      </c>
      <c r="I41" s="128"/>
    </row>
    <row r="42" ht="8.25" customHeight="1">
      <c r="A42" s="56"/>
    </row>
    <row r="43" ht="14.25">
      <c r="A43" s="28" t="s">
        <v>256</v>
      </c>
    </row>
    <row r="44" ht="10.5">
      <c r="J44" s="17" t="s">
        <v>214</v>
      </c>
    </row>
    <row r="45" spans="1:10" ht="13.5" customHeight="1">
      <c r="A45" s="605" t="s">
        <v>257</v>
      </c>
      <c r="B45" s="599" t="s">
        <v>601</v>
      </c>
      <c r="C45" s="591" t="s">
        <v>258</v>
      </c>
      <c r="D45" s="591" t="s">
        <v>259</v>
      </c>
      <c r="E45" s="591" t="s">
        <v>260</v>
      </c>
      <c r="F45" s="591" t="s">
        <v>602</v>
      </c>
      <c r="G45" s="602" t="s">
        <v>261</v>
      </c>
      <c r="H45" s="602" t="s">
        <v>262</v>
      </c>
      <c r="I45" s="602" t="s">
        <v>263</v>
      </c>
      <c r="J45" s="597" t="s">
        <v>595</v>
      </c>
    </row>
    <row r="46" spans="1:10" ht="13.5" customHeight="1" thickBot="1">
      <c r="A46" s="606"/>
      <c r="B46" s="600"/>
      <c r="C46" s="590"/>
      <c r="D46" s="590"/>
      <c r="E46" s="590"/>
      <c r="F46" s="590"/>
      <c r="G46" s="603"/>
      <c r="H46" s="603"/>
      <c r="I46" s="604"/>
      <c r="J46" s="598"/>
    </row>
    <row r="47" spans="1:10" ht="13.5" customHeight="1" thickTop="1">
      <c r="A47" s="29" t="s">
        <v>471</v>
      </c>
      <c r="B47" s="39">
        <v>10</v>
      </c>
      <c r="C47" s="40">
        <v>97</v>
      </c>
      <c r="D47" s="40">
        <v>233</v>
      </c>
      <c r="E47" s="40">
        <v>46</v>
      </c>
      <c r="F47" s="40">
        <v>0</v>
      </c>
      <c r="G47" s="40">
        <v>0</v>
      </c>
      <c r="H47" s="40">
        <v>173</v>
      </c>
      <c r="I47" s="40">
        <v>173</v>
      </c>
      <c r="J47" s="42"/>
    </row>
    <row r="48" spans="1:10" ht="13.5" customHeight="1">
      <c r="A48" s="43" t="s">
        <v>472</v>
      </c>
      <c r="B48" s="137">
        <v>0</v>
      </c>
      <c r="C48" s="45">
        <v>10</v>
      </c>
      <c r="D48" s="45">
        <v>3</v>
      </c>
      <c r="E48" s="45">
        <v>0</v>
      </c>
      <c r="F48" s="45">
        <v>0</v>
      </c>
      <c r="G48" s="45">
        <v>0</v>
      </c>
      <c r="H48" s="45">
        <v>0</v>
      </c>
      <c r="I48" s="45">
        <v>0</v>
      </c>
      <c r="J48" s="47"/>
    </row>
    <row r="49" spans="1:10" ht="13.5" customHeight="1">
      <c r="A49" s="57" t="s">
        <v>265</v>
      </c>
      <c r="B49" s="58"/>
      <c r="C49" s="59"/>
      <c r="D49" s="53">
        <f aca="true" t="shared" si="0" ref="D49:I49">SUM(D47:D48)</f>
        <v>236</v>
      </c>
      <c r="E49" s="53">
        <f t="shared" si="0"/>
        <v>46</v>
      </c>
      <c r="F49" s="53">
        <f t="shared" si="0"/>
        <v>0</v>
      </c>
      <c r="G49" s="53">
        <f t="shared" si="0"/>
        <v>0</v>
      </c>
      <c r="H49" s="53">
        <f t="shared" si="0"/>
        <v>173</v>
      </c>
      <c r="I49" s="53">
        <f t="shared" si="0"/>
        <v>173</v>
      </c>
      <c r="J49" s="54"/>
    </row>
    <row r="50" ht="10.5">
      <c r="A50" s="16" t="s">
        <v>267</v>
      </c>
    </row>
    <row r="51" ht="8.25" customHeight="1"/>
    <row r="52" ht="14.25">
      <c r="A52" s="28" t="s">
        <v>268</v>
      </c>
    </row>
    <row r="53" ht="10.5">
      <c r="D53" s="17" t="s">
        <v>214</v>
      </c>
    </row>
    <row r="54" spans="1:4" ht="21.75" thickBot="1">
      <c r="A54" s="60" t="s">
        <v>269</v>
      </c>
      <c r="B54" s="61" t="s">
        <v>270</v>
      </c>
      <c r="C54" s="62" t="s">
        <v>271</v>
      </c>
      <c r="D54" s="63" t="s">
        <v>272</v>
      </c>
    </row>
    <row r="55" spans="1:4" ht="13.5" customHeight="1" thickTop="1">
      <c r="A55" s="64" t="s">
        <v>273</v>
      </c>
      <c r="B55" s="65"/>
      <c r="C55" s="40">
        <v>664</v>
      </c>
      <c r="D55" s="66"/>
    </row>
    <row r="56" spans="1:4" ht="13.5" customHeight="1">
      <c r="A56" s="67" t="s">
        <v>274</v>
      </c>
      <c r="B56" s="68"/>
      <c r="C56" s="45">
        <v>487</v>
      </c>
      <c r="D56" s="69"/>
    </row>
    <row r="57" spans="1:4" ht="13.5" customHeight="1">
      <c r="A57" s="70" t="s">
        <v>275</v>
      </c>
      <c r="B57" s="71"/>
      <c r="C57" s="49">
        <v>923</v>
      </c>
      <c r="D57" s="72"/>
    </row>
    <row r="58" spans="1:4" ht="13.5" customHeight="1">
      <c r="A58" s="73" t="s">
        <v>276</v>
      </c>
      <c r="B58" s="58"/>
      <c r="C58" s="53">
        <f>SUM(C55:C57)</f>
        <v>2074</v>
      </c>
      <c r="D58" s="74"/>
    </row>
    <row r="59" spans="1:4" ht="10.5">
      <c r="A59" s="16" t="s">
        <v>277</v>
      </c>
      <c r="B59" s="75"/>
      <c r="C59" s="75"/>
      <c r="D59" s="75"/>
    </row>
    <row r="60" spans="1:4" ht="7.5" customHeight="1">
      <c r="A60" s="76"/>
      <c r="B60" s="75"/>
      <c r="C60" s="75"/>
      <c r="D60" s="75"/>
    </row>
    <row r="61" ht="14.25">
      <c r="A61" s="28" t="s">
        <v>278</v>
      </c>
    </row>
    <row r="62" ht="9" customHeight="1">
      <c r="A62" s="28"/>
    </row>
    <row r="63" spans="1:11" ht="21.75" thickBot="1">
      <c r="A63" s="60" t="s">
        <v>279</v>
      </c>
      <c r="B63" s="61" t="s">
        <v>270</v>
      </c>
      <c r="C63" s="62" t="s">
        <v>271</v>
      </c>
      <c r="D63" s="62" t="s">
        <v>272</v>
      </c>
      <c r="E63" s="77" t="s">
        <v>280</v>
      </c>
      <c r="F63" s="63" t="s">
        <v>281</v>
      </c>
      <c r="G63" s="593" t="s">
        <v>282</v>
      </c>
      <c r="H63" s="594"/>
      <c r="I63" s="61" t="s">
        <v>270</v>
      </c>
      <c r="J63" s="62" t="s">
        <v>271</v>
      </c>
      <c r="K63" s="63" t="s">
        <v>272</v>
      </c>
    </row>
    <row r="64" spans="1:11" ht="13.5" customHeight="1" thickTop="1">
      <c r="A64" s="64" t="s">
        <v>283</v>
      </c>
      <c r="B64" s="78">
        <v>2.92</v>
      </c>
      <c r="C64" s="79">
        <v>2.54</v>
      </c>
      <c r="D64" s="79">
        <f>C64-B64</f>
        <v>-0.3799999999999999</v>
      </c>
      <c r="E64" s="142">
        <v>-15</v>
      </c>
      <c r="F64" s="143">
        <v>-20</v>
      </c>
      <c r="G64" s="585" t="s">
        <v>680</v>
      </c>
      <c r="H64" s="586"/>
      <c r="I64" s="82"/>
      <c r="J64" s="144">
        <v>0.3</v>
      </c>
      <c r="K64" s="84"/>
    </row>
    <row r="65" spans="1:11" ht="13.5" customHeight="1">
      <c r="A65" s="67" t="s">
        <v>285</v>
      </c>
      <c r="B65" s="85"/>
      <c r="C65" s="86">
        <v>4.04</v>
      </c>
      <c r="D65" s="87"/>
      <c r="E65" s="145">
        <v>-20</v>
      </c>
      <c r="F65" s="146">
        <v>-40</v>
      </c>
      <c r="G65" s="583" t="s">
        <v>668</v>
      </c>
      <c r="H65" s="584"/>
      <c r="I65" s="85"/>
      <c r="J65" s="147">
        <v>1.1</v>
      </c>
      <c r="K65" s="91"/>
    </row>
    <row r="66" spans="1:11" ht="13.5" customHeight="1">
      <c r="A66" s="67" t="s">
        <v>604</v>
      </c>
      <c r="B66" s="92">
        <v>20.1</v>
      </c>
      <c r="C66" s="90">
        <v>18.5</v>
      </c>
      <c r="D66" s="90">
        <f>C66-B66</f>
        <v>-1.6000000000000014</v>
      </c>
      <c r="E66" s="93">
        <v>25</v>
      </c>
      <c r="F66" s="94">
        <v>35</v>
      </c>
      <c r="G66" s="583"/>
      <c r="H66" s="584"/>
      <c r="I66" s="85"/>
      <c r="J66" s="90"/>
      <c r="K66" s="91"/>
    </row>
    <row r="67" spans="1:11" ht="13.5" customHeight="1">
      <c r="A67" s="67" t="s">
        <v>287</v>
      </c>
      <c r="B67" s="95"/>
      <c r="C67" s="90">
        <v>65.1</v>
      </c>
      <c r="D67" s="96"/>
      <c r="E67" s="93">
        <v>350</v>
      </c>
      <c r="F67" s="97"/>
      <c r="G67" s="583"/>
      <c r="H67" s="584"/>
      <c r="I67" s="85"/>
      <c r="J67" s="90"/>
      <c r="K67" s="91"/>
    </row>
    <row r="68" spans="1:11" ht="13.5" customHeight="1">
      <c r="A68" s="67" t="s">
        <v>603</v>
      </c>
      <c r="B68" s="98">
        <v>0.245</v>
      </c>
      <c r="C68" s="86">
        <v>0.245</v>
      </c>
      <c r="D68" s="90">
        <f>C68-B68</f>
        <v>0</v>
      </c>
      <c r="E68" s="99"/>
      <c r="F68" s="100"/>
      <c r="G68" s="583"/>
      <c r="H68" s="584"/>
      <c r="I68" s="85"/>
      <c r="J68" s="90"/>
      <c r="K68" s="91"/>
    </row>
    <row r="69" spans="1:11" ht="13.5" customHeight="1">
      <c r="A69" s="101" t="s">
        <v>605</v>
      </c>
      <c r="B69" s="102">
        <v>91.7</v>
      </c>
      <c r="C69" s="103">
        <v>90.6</v>
      </c>
      <c r="D69" s="103">
        <f>C69-B69</f>
        <v>-1.1000000000000085</v>
      </c>
      <c r="E69" s="104"/>
      <c r="F69" s="105"/>
      <c r="G69" s="587"/>
      <c r="H69" s="588"/>
      <c r="I69" s="106"/>
      <c r="J69" s="103"/>
      <c r="K69" s="107"/>
    </row>
    <row r="70" ht="10.5">
      <c r="A70" s="16" t="s">
        <v>288</v>
      </c>
    </row>
    <row r="71" ht="10.5">
      <c r="A71" s="16" t="s">
        <v>289</v>
      </c>
    </row>
  </sheetData>
  <mergeCells count="43">
    <mergeCell ref="A32:A33"/>
    <mergeCell ref="B32:B33"/>
    <mergeCell ref="C32:C33"/>
    <mergeCell ref="A45:A46"/>
    <mergeCell ref="B45:B46"/>
    <mergeCell ref="C45:C46"/>
    <mergeCell ref="D45:D46"/>
    <mergeCell ref="E45:E46"/>
    <mergeCell ref="H45:H46"/>
    <mergeCell ref="J45:J46"/>
    <mergeCell ref="F45:F46"/>
    <mergeCell ref="G45:G46"/>
    <mergeCell ref="I45:I46"/>
    <mergeCell ref="I17:I18"/>
    <mergeCell ref="D8:D9"/>
    <mergeCell ref="F17:F18"/>
    <mergeCell ref="H32:H33"/>
    <mergeCell ref="I32:I33"/>
    <mergeCell ref="G32:G33"/>
    <mergeCell ref="F32:F33"/>
    <mergeCell ref="D32:D33"/>
    <mergeCell ref="E32:E33"/>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3:H63"/>
    <mergeCell ref="G69:H69"/>
    <mergeCell ref="G68:H68"/>
    <mergeCell ref="G67:H67"/>
    <mergeCell ref="G66:H66"/>
    <mergeCell ref="G65:H65"/>
    <mergeCell ref="G64:H64"/>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xl/worksheets/sheet22.xml><?xml version="1.0" encoding="utf-8"?>
<worksheet xmlns="http://schemas.openxmlformats.org/spreadsheetml/2006/main" xmlns:r="http://schemas.openxmlformats.org/officeDocument/2006/relationships">
  <dimension ref="A1:M66"/>
  <sheetViews>
    <sheetView view="pageBreakPreview" zoomScaleSheetLayoutView="100" workbookViewId="0" topLeftCell="A1">
      <selection activeCell="J6" sqref="J6"/>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477</v>
      </c>
      <c r="B4" s="19"/>
      <c r="G4" s="20" t="s">
        <v>216</v>
      </c>
      <c r="H4" s="21" t="s">
        <v>217</v>
      </c>
      <c r="I4" s="22" t="s">
        <v>218</v>
      </c>
      <c r="J4" s="23" t="s">
        <v>219</v>
      </c>
    </row>
    <row r="5" spans="7:10" ht="13.5" customHeight="1" thickTop="1">
      <c r="G5" s="24">
        <v>84</v>
      </c>
      <c r="H5" s="25">
        <v>407</v>
      </c>
      <c r="I5" s="26">
        <v>41</v>
      </c>
      <c r="J5" s="27">
        <v>532</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938</v>
      </c>
      <c r="C10" s="31">
        <v>910</v>
      </c>
      <c r="D10" s="31">
        <v>28</v>
      </c>
      <c r="E10" s="31">
        <v>19</v>
      </c>
      <c r="F10" s="31">
        <v>78</v>
      </c>
      <c r="G10" s="31">
        <v>1240</v>
      </c>
      <c r="H10" s="33"/>
    </row>
    <row r="11" spans="1:8" ht="13.5" customHeight="1">
      <c r="A11" s="34" t="s">
        <v>292</v>
      </c>
      <c r="B11" s="35">
        <v>931</v>
      </c>
      <c r="C11" s="36">
        <v>902</v>
      </c>
      <c r="D11" s="36">
        <f>D10</f>
        <v>28</v>
      </c>
      <c r="E11" s="36">
        <f>E10</f>
        <v>19</v>
      </c>
      <c r="F11" s="36">
        <f>F10</f>
        <v>78</v>
      </c>
      <c r="G11" s="36">
        <f>G10</f>
        <v>1240</v>
      </c>
      <c r="H11" s="38"/>
    </row>
    <row r="12" ht="9.75" customHeight="1"/>
    <row r="13" ht="14.25">
      <c r="A13" s="28" t="s">
        <v>224</v>
      </c>
    </row>
    <row r="14" spans="9:12" ht="10.5">
      <c r="I14" s="17" t="s">
        <v>214</v>
      </c>
      <c r="K14" s="17"/>
      <c r="L14" s="17"/>
    </row>
    <row r="15" spans="1:9" ht="13.5" customHeight="1">
      <c r="A15" s="595" t="s">
        <v>221</v>
      </c>
      <c r="B15" s="599" t="s">
        <v>678</v>
      </c>
      <c r="C15" s="591" t="s">
        <v>225</v>
      </c>
      <c r="D15" s="591" t="s">
        <v>226</v>
      </c>
      <c r="E15" s="602" t="s">
        <v>227</v>
      </c>
      <c r="F15" s="591" t="s">
        <v>222</v>
      </c>
      <c r="G15" s="591" t="s">
        <v>228</v>
      </c>
      <c r="H15" s="602" t="s">
        <v>229</v>
      </c>
      <c r="I15" s="597" t="s">
        <v>595</v>
      </c>
    </row>
    <row r="16" spans="1:9" ht="13.5" customHeight="1" thickBot="1">
      <c r="A16" s="596"/>
      <c r="B16" s="600"/>
      <c r="C16" s="590"/>
      <c r="D16" s="590"/>
      <c r="E16" s="603"/>
      <c r="F16" s="592"/>
      <c r="G16" s="592"/>
      <c r="H16" s="604"/>
      <c r="I16" s="598"/>
    </row>
    <row r="17" spans="1:9" ht="13.5" customHeight="1" thickTop="1">
      <c r="A17" s="29" t="s">
        <v>473</v>
      </c>
      <c r="B17" s="39">
        <v>93</v>
      </c>
      <c r="C17" s="40">
        <v>84</v>
      </c>
      <c r="D17" s="40">
        <v>9</v>
      </c>
      <c r="E17" s="40">
        <v>9</v>
      </c>
      <c r="F17" s="40">
        <v>23</v>
      </c>
      <c r="G17" s="40">
        <v>0</v>
      </c>
      <c r="H17" s="40">
        <v>0</v>
      </c>
      <c r="I17" s="42"/>
    </row>
    <row r="18" spans="1:9" ht="13.5" customHeight="1">
      <c r="A18" s="43" t="s">
        <v>474</v>
      </c>
      <c r="B18" s="44">
        <v>55</v>
      </c>
      <c r="C18" s="45">
        <v>52</v>
      </c>
      <c r="D18" s="45">
        <v>3</v>
      </c>
      <c r="E18" s="45">
        <v>3</v>
      </c>
      <c r="F18" s="45">
        <v>19</v>
      </c>
      <c r="G18" s="45">
        <v>0</v>
      </c>
      <c r="H18" s="45">
        <v>0</v>
      </c>
      <c r="I18" s="47"/>
    </row>
    <row r="19" spans="1:9" ht="13.5" customHeight="1">
      <c r="A19" s="43" t="s">
        <v>475</v>
      </c>
      <c r="B19" s="44">
        <v>125</v>
      </c>
      <c r="C19" s="45">
        <v>119</v>
      </c>
      <c r="D19" s="45">
        <v>6</v>
      </c>
      <c r="E19" s="45">
        <v>6</v>
      </c>
      <c r="F19" s="45">
        <v>15</v>
      </c>
      <c r="G19" s="45">
        <v>0</v>
      </c>
      <c r="H19" s="45">
        <v>0</v>
      </c>
      <c r="I19" s="47"/>
    </row>
    <row r="20" spans="1:9" ht="13.5" customHeight="1">
      <c r="A20" s="111" t="s">
        <v>476</v>
      </c>
      <c r="B20" s="48">
        <v>91</v>
      </c>
      <c r="C20" s="49">
        <v>80</v>
      </c>
      <c r="D20" s="49">
        <v>11</v>
      </c>
      <c r="E20" s="49">
        <v>11</v>
      </c>
      <c r="F20" s="49">
        <v>16</v>
      </c>
      <c r="G20" s="49">
        <v>0</v>
      </c>
      <c r="H20" s="49">
        <v>0</v>
      </c>
      <c r="I20" s="50"/>
    </row>
    <row r="21" spans="1:9" ht="13.5" customHeight="1">
      <c r="A21" s="34" t="s">
        <v>233</v>
      </c>
      <c r="B21" s="51"/>
      <c r="C21" s="52"/>
      <c r="D21" s="52"/>
      <c r="E21" s="53">
        <f>SUM(E17:E20)</f>
        <v>29</v>
      </c>
      <c r="F21" s="53">
        <f>SUM(F17:F20)</f>
        <v>73</v>
      </c>
      <c r="G21" s="53">
        <v>0</v>
      </c>
      <c r="H21" s="53">
        <v>0</v>
      </c>
      <c r="I21" s="54"/>
    </row>
    <row r="22" ht="10.5">
      <c r="A22" s="16" t="s">
        <v>234</v>
      </c>
    </row>
    <row r="23" ht="10.5">
      <c r="A23" s="16" t="s">
        <v>235</v>
      </c>
    </row>
    <row r="24" ht="10.5">
      <c r="A24" s="16" t="s">
        <v>236</v>
      </c>
    </row>
    <row r="25" ht="10.5">
      <c r="A25" s="16" t="s">
        <v>237</v>
      </c>
    </row>
    <row r="26" ht="9.75" customHeight="1"/>
    <row r="27" ht="14.25">
      <c r="A27" s="28" t="s">
        <v>238</v>
      </c>
    </row>
    <row r="28" spans="9:10" ht="10.5">
      <c r="I28" s="17" t="s">
        <v>214</v>
      </c>
      <c r="J28" s="17"/>
    </row>
    <row r="29" spans="1:10" ht="13.5" customHeight="1">
      <c r="A29" s="595" t="s">
        <v>239</v>
      </c>
      <c r="B29" s="599" t="s">
        <v>678</v>
      </c>
      <c r="C29" s="591" t="s">
        <v>225</v>
      </c>
      <c r="D29" s="591" t="s">
        <v>226</v>
      </c>
      <c r="E29" s="602" t="s">
        <v>227</v>
      </c>
      <c r="F29" s="591" t="s">
        <v>222</v>
      </c>
      <c r="G29" s="591" t="s">
        <v>228</v>
      </c>
      <c r="H29" s="578" t="s">
        <v>240</v>
      </c>
      <c r="I29" s="608" t="s">
        <v>595</v>
      </c>
      <c r="J29" s="608"/>
    </row>
    <row r="30" spans="1:10" ht="13.5" customHeight="1" thickBot="1">
      <c r="A30" s="596"/>
      <c r="B30" s="600"/>
      <c r="C30" s="590"/>
      <c r="D30" s="590"/>
      <c r="E30" s="603"/>
      <c r="F30" s="592"/>
      <c r="G30" s="592"/>
      <c r="H30" s="579"/>
      <c r="I30" s="595"/>
      <c r="J30" s="595"/>
    </row>
    <row r="31" spans="1:10" ht="16.5" customHeight="1" thickTop="1">
      <c r="A31" s="4" t="s">
        <v>516</v>
      </c>
      <c r="B31" s="39">
        <v>1168</v>
      </c>
      <c r="C31" s="40">
        <v>1139</v>
      </c>
      <c r="D31" s="40">
        <v>29</v>
      </c>
      <c r="E31" s="40">
        <v>29</v>
      </c>
      <c r="F31" s="40">
        <v>0</v>
      </c>
      <c r="G31" s="40">
        <v>1512</v>
      </c>
      <c r="H31" s="402">
        <v>46</v>
      </c>
      <c r="I31" s="668" t="s">
        <v>596</v>
      </c>
      <c r="J31" s="668"/>
    </row>
    <row r="32" spans="1:10" ht="16.5" customHeight="1">
      <c r="A32" s="4" t="s">
        <v>478</v>
      </c>
      <c r="B32" s="137">
        <v>374</v>
      </c>
      <c r="C32" s="138">
        <v>352</v>
      </c>
      <c r="D32" s="138">
        <v>19</v>
      </c>
      <c r="E32" s="138">
        <v>19</v>
      </c>
      <c r="F32" s="138">
        <v>0</v>
      </c>
      <c r="G32" s="138">
        <v>123</v>
      </c>
      <c r="H32" s="403">
        <v>5</v>
      </c>
      <c r="I32" s="669" t="s">
        <v>479</v>
      </c>
      <c r="J32" s="669"/>
    </row>
    <row r="33" spans="1:10" ht="16.5" customHeight="1">
      <c r="A33" s="4" t="s">
        <v>480</v>
      </c>
      <c r="B33" s="44">
        <v>24</v>
      </c>
      <c r="C33" s="45">
        <v>21</v>
      </c>
      <c r="D33" s="45">
        <v>3</v>
      </c>
      <c r="E33" s="45">
        <v>3</v>
      </c>
      <c r="F33" s="45">
        <v>0</v>
      </c>
      <c r="G33" s="45">
        <v>0</v>
      </c>
      <c r="H33" s="404">
        <v>0</v>
      </c>
      <c r="I33" s="669" t="s">
        <v>596</v>
      </c>
      <c r="J33" s="669"/>
    </row>
    <row r="34" spans="1:10" ht="16.5" customHeight="1">
      <c r="A34" s="405" t="s">
        <v>385</v>
      </c>
      <c r="B34" s="44">
        <v>125</v>
      </c>
      <c r="C34" s="45">
        <v>116</v>
      </c>
      <c r="D34" s="45">
        <v>9</v>
      </c>
      <c r="E34" s="45">
        <v>9</v>
      </c>
      <c r="F34" s="45">
        <v>0</v>
      </c>
      <c r="G34" s="45">
        <v>0</v>
      </c>
      <c r="H34" s="404">
        <v>0</v>
      </c>
      <c r="I34" s="669" t="s">
        <v>596</v>
      </c>
      <c r="J34" s="669"/>
    </row>
    <row r="35" spans="1:10" ht="16.5" customHeight="1">
      <c r="A35" s="405" t="s">
        <v>386</v>
      </c>
      <c r="B35" s="44">
        <v>6098</v>
      </c>
      <c r="C35" s="45">
        <v>5185</v>
      </c>
      <c r="D35" s="45">
        <v>913</v>
      </c>
      <c r="E35" s="45">
        <v>913</v>
      </c>
      <c r="F35" s="45">
        <v>0</v>
      </c>
      <c r="G35" s="45">
        <v>0</v>
      </c>
      <c r="H35" s="404">
        <v>0</v>
      </c>
      <c r="I35" s="669" t="s">
        <v>596</v>
      </c>
      <c r="J35" s="669"/>
    </row>
    <row r="36" spans="1:10" ht="16.5" customHeight="1">
      <c r="A36" s="406" t="s">
        <v>643</v>
      </c>
      <c r="B36" s="44">
        <v>682</v>
      </c>
      <c r="C36" s="45">
        <v>680</v>
      </c>
      <c r="D36" s="45">
        <v>2</v>
      </c>
      <c r="E36" s="45">
        <v>2</v>
      </c>
      <c r="F36" s="45">
        <v>0</v>
      </c>
      <c r="G36" s="45">
        <v>0</v>
      </c>
      <c r="H36" s="404">
        <v>0</v>
      </c>
      <c r="I36" s="666" t="s">
        <v>596</v>
      </c>
      <c r="J36" s="666"/>
    </row>
    <row r="37" spans="1:10" ht="16.5" customHeight="1">
      <c r="A37" s="34" t="s">
        <v>255</v>
      </c>
      <c r="B37" s="51"/>
      <c r="C37" s="52"/>
      <c r="D37" s="52"/>
      <c r="E37" s="53">
        <f>SUM(E31:E36)</f>
        <v>975</v>
      </c>
      <c r="F37" s="53">
        <f>SUM(F31:F36)</f>
        <v>0</v>
      </c>
      <c r="G37" s="53">
        <f>SUM(G31:G36)</f>
        <v>1635</v>
      </c>
      <c r="H37" s="407">
        <f>SUM(H31:H36)</f>
        <v>51</v>
      </c>
      <c r="I37" s="667"/>
      <c r="J37" s="667"/>
    </row>
    <row r="38" ht="9.75" customHeight="1">
      <c r="A38" s="56"/>
    </row>
    <row r="39" ht="14.25">
      <c r="A39" s="28" t="s">
        <v>256</v>
      </c>
    </row>
    <row r="40" ht="10.5">
      <c r="J40" s="17" t="s">
        <v>214</v>
      </c>
    </row>
    <row r="41" spans="1:10" ht="13.5" customHeight="1">
      <c r="A41" s="605" t="s">
        <v>257</v>
      </c>
      <c r="B41" s="599" t="s">
        <v>601</v>
      </c>
      <c r="C41" s="591" t="s">
        <v>258</v>
      </c>
      <c r="D41" s="591" t="s">
        <v>259</v>
      </c>
      <c r="E41" s="591" t="s">
        <v>260</v>
      </c>
      <c r="F41" s="591" t="s">
        <v>602</v>
      </c>
      <c r="G41" s="602" t="s">
        <v>261</v>
      </c>
      <c r="H41" s="602" t="s">
        <v>262</v>
      </c>
      <c r="I41" s="602" t="s">
        <v>263</v>
      </c>
      <c r="J41" s="597" t="s">
        <v>595</v>
      </c>
    </row>
    <row r="42" spans="1:10" ht="13.5" customHeight="1" thickBot="1">
      <c r="A42" s="606"/>
      <c r="B42" s="600"/>
      <c r="C42" s="590"/>
      <c r="D42" s="590"/>
      <c r="E42" s="590"/>
      <c r="F42" s="590"/>
      <c r="G42" s="603"/>
      <c r="H42" s="603"/>
      <c r="I42" s="604"/>
      <c r="J42" s="598"/>
    </row>
    <row r="43" spans="1:10" ht="13.5" customHeight="1" thickTop="1">
      <c r="A43" s="29" t="s">
        <v>481</v>
      </c>
      <c r="B43" s="39">
        <v>-4</v>
      </c>
      <c r="C43" s="40">
        <v>31</v>
      </c>
      <c r="D43" s="40">
        <v>15</v>
      </c>
      <c r="E43" s="40">
        <v>4</v>
      </c>
      <c r="F43" s="40">
        <v>0</v>
      </c>
      <c r="G43" s="40">
        <v>0</v>
      </c>
      <c r="H43" s="40">
        <v>0</v>
      </c>
      <c r="I43" s="40">
        <v>0</v>
      </c>
      <c r="J43" s="42"/>
    </row>
    <row r="44" spans="1:10" ht="13.5" customHeight="1">
      <c r="A44" s="57" t="s">
        <v>265</v>
      </c>
      <c r="B44" s="58"/>
      <c r="C44" s="59"/>
      <c r="D44" s="53">
        <f aca="true" t="shared" si="0" ref="D44:I44">SUM(D43)</f>
        <v>15</v>
      </c>
      <c r="E44" s="53">
        <f t="shared" si="0"/>
        <v>4</v>
      </c>
      <c r="F44" s="53">
        <f t="shared" si="0"/>
        <v>0</v>
      </c>
      <c r="G44" s="53">
        <f t="shared" si="0"/>
        <v>0</v>
      </c>
      <c r="H44" s="53">
        <f t="shared" si="0"/>
        <v>0</v>
      </c>
      <c r="I44" s="53">
        <f t="shared" si="0"/>
        <v>0</v>
      </c>
      <c r="J44" s="54"/>
    </row>
    <row r="45" ht="10.5">
      <c r="A45" s="16" t="s">
        <v>267</v>
      </c>
    </row>
    <row r="46" ht="9.75" customHeight="1"/>
    <row r="47" ht="14.25">
      <c r="A47" s="28" t="s">
        <v>268</v>
      </c>
    </row>
    <row r="48" ht="10.5">
      <c r="D48" s="17" t="s">
        <v>214</v>
      </c>
    </row>
    <row r="49" spans="1:4" ht="21.75" thickBot="1">
      <c r="A49" s="60" t="s">
        <v>269</v>
      </c>
      <c r="B49" s="61" t="s">
        <v>270</v>
      </c>
      <c r="C49" s="62" t="s">
        <v>271</v>
      </c>
      <c r="D49" s="63" t="s">
        <v>272</v>
      </c>
    </row>
    <row r="50" spans="1:4" ht="13.5" customHeight="1" thickTop="1">
      <c r="A50" s="64" t="s">
        <v>273</v>
      </c>
      <c r="B50" s="65"/>
      <c r="C50" s="40">
        <v>248</v>
      </c>
      <c r="D50" s="66"/>
    </row>
    <row r="51" spans="1:4" ht="13.5" customHeight="1">
      <c r="A51" s="67" t="s">
        <v>274</v>
      </c>
      <c r="B51" s="68"/>
      <c r="C51" s="45">
        <v>18</v>
      </c>
      <c r="D51" s="69"/>
    </row>
    <row r="52" spans="1:4" ht="13.5" customHeight="1">
      <c r="A52" s="70" t="s">
        <v>275</v>
      </c>
      <c r="B52" s="71"/>
      <c r="C52" s="49">
        <v>201</v>
      </c>
      <c r="D52" s="72"/>
    </row>
    <row r="53" spans="1:4" ht="13.5" customHeight="1">
      <c r="A53" s="73" t="s">
        <v>276</v>
      </c>
      <c r="B53" s="58"/>
      <c r="C53" s="53">
        <f>SUM(C50:C52)</f>
        <v>467</v>
      </c>
      <c r="D53" s="74"/>
    </row>
    <row r="54" spans="1:4" ht="10.5">
      <c r="A54" s="16" t="s">
        <v>277</v>
      </c>
      <c r="B54" s="75"/>
      <c r="C54" s="75"/>
      <c r="D54" s="75"/>
    </row>
    <row r="55" spans="1:4" ht="9.75" customHeight="1">
      <c r="A55" s="76"/>
      <c r="B55" s="75"/>
      <c r="C55" s="75"/>
      <c r="D55" s="75"/>
    </row>
    <row r="56" ht="14.25">
      <c r="A56" s="28" t="s">
        <v>278</v>
      </c>
    </row>
    <row r="57" ht="10.5" customHeight="1">
      <c r="A57" s="28"/>
    </row>
    <row r="58" spans="1:11" ht="21.75" thickBot="1">
      <c r="A58" s="60" t="s">
        <v>279</v>
      </c>
      <c r="B58" s="61" t="s">
        <v>270</v>
      </c>
      <c r="C58" s="62" t="s">
        <v>271</v>
      </c>
      <c r="D58" s="62" t="s">
        <v>272</v>
      </c>
      <c r="E58" s="77" t="s">
        <v>280</v>
      </c>
      <c r="F58" s="63" t="s">
        <v>281</v>
      </c>
      <c r="G58" s="593" t="s">
        <v>282</v>
      </c>
      <c r="H58" s="594"/>
      <c r="I58" s="61" t="s">
        <v>270</v>
      </c>
      <c r="J58" s="62" t="s">
        <v>271</v>
      </c>
      <c r="K58" s="63" t="s">
        <v>272</v>
      </c>
    </row>
    <row r="59" spans="1:11" ht="13.5" customHeight="1" thickTop="1">
      <c r="A59" s="64" t="s">
        <v>283</v>
      </c>
      <c r="B59" s="78">
        <v>4.94</v>
      </c>
      <c r="C59" s="79">
        <v>3.51</v>
      </c>
      <c r="D59" s="79">
        <f>+C59-B59</f>
        <v>-1.4300000000000006</v>
      </c>
      <c r="E59" s="80">
        <v>-15</v>
      </c>
      <c r="F59" s="81">
        <v>-20</v>
      </c>
      <c r="G59" s="585"/>
      <c r="H59" s="586"/>
      <c r="I59" s="82"/>
      <c r="J59" s="83"/>
      <c r="K59" s="84"/>
    </row>
    <row r="60" spans="1:11" ht="13.5" customHeight="1">
      <c r="A60" s="67" t="s">
        <v>285</v>
      </c>
      <c r="B60" s="85"/>
      <c r="C60" s="86">
        <v>8.87</v>
      </c>
      <c r="D60" s="87"/>
      <c r="E60" s="88">
        <v>-20</v>
      </c>
      <c r="F60" s="89">
        <v>-40</v>
      </c>
      <c r="G60" s="583"/>
      <c r="H60" s="584"/>
      <c r="I60" s="85"/>
      <c r="J60" s="90"/>
      <c r="K60" s="91"/>
    </row>
    <row r="61" spans="1:11" ht="13.5" customHeight="1">
      <c r="A61" s="67" t="s">
        <v>604</v>
      </c>
      <c r="B61" s="92">
        <v>22.4</v>
      </c>
      <c r="C61" s="90">
        <v>18.6</v>
      </c>
      <c r="D61" s="90">
        <f>+C61-B61</f>
        <v>-3.799999999999997</v>
      </c>
      <c r="E61" s="93">
        <v>25</v>
      </c>
      <c r="F61" s="94">
        <v>35</v>
      </c>
      <c r="G61" s="583"/>
      <c r="H61" s="584"/>
      <c r="I61" s="85"/>
      <c r="J61" s="90"/>
      <c r="K61" s="91"/>
    </row>
    <row r="62" spans="1:11" ht="13.5" customHeight="1">
      <c r="A62" s="67" t="s">
        <v>287</v>
      </c>
      <c r="B62" s="95"/>
      <c r="C62" s="90">
        <v>26.6</v>
      </c>
      <c r="D62" s="96"/>
      <c r="E62" s="93">
        <v>350</v>
      </c>
      <c r="F62" s="97"/>
      <c r="G62" s="583"/>
      <c r="H62" s="584"/>
      <c r="I62" s="85"/>
      <c r="J62" s="90"/>
      <c r="K62" s="91"/>
    </row>
    <row r="63" spans="1:11" ht="13.5" customHeight="1">
      <c r="A63" s="67" t="s">
        <v>603</v>
      </c>
      <c r="B63" s="98">
        <v>0.13</v>
      </c>
      <c r="C63" s="86">
        <v>0.13</v>
      </c>
      <c r="D63" s="90">
        <f>+C63-B63</f>
        <v>0</v>
      </c>
      <c r="E63" s="99"/>
      <c r="F63" s="100"/>
      <c r="G63" s="583"/>
      <c r="H63" s="584"/>
      <c r="I63" s="85"/>
      <c r="J63" s="90"/>
      <c r="K63" s="91"/>
    </row>
    <row r="64" spans="1:11" ht="13.5" customHeight="1">
      <c r="A64" s="101" t="s">
        <v>605</v>
      </c>
      <c r="B64" s="102">
        <v>98.7</v>
      </c>
      <c r="C64" s="103">
        <v>95.9</v>
      </c>
      <c r="D64" s="103">
        <f>+C64-B64</f>
        <v>-2.799999999999997</v>
      </c>
      <c r="E64" s="104"/>
      <c r="F64" s="105"/>
      <c r="G64" s="587"/>
      <c r="H64" s="588"/>
      <c r="I64" s="106"/>
      <c r="J64" s="103"/>
      <c r="K64" s="107"/>
    </row>
    <row r="65" ht="10.5">
      <c r="A65" s="16" t="s">
        <v>288</v>
      </c>
    </row>
    <row r="66" ht="9" customHeight="1">
      <c r="A66" s="16" t="s">
        <v>289</v>
      </c>
    </row>
  </sheetData>
  <mergeCells count="50">
    <mergeCell ref="I36:J36"/>
    <mergeCell ref="I37:J37"/>
    <mergeCell ref="I29:J30"/>
    <mergeCell ref="I31:J31"/>
    <mergeCell ref="I32:J32"/>
    <mergeCell ref="I34:J34"/>
    <mergeCell ref="I33:J33"/>
    <mergeCell ref="I35:J35"/>
    <mergeCell ref="G58:H58"/>
    <mergeCell ref="G64:H64"/>
    <mergeCell ref="G63:H63"/>
    <mergeCell ref="G62:H62"/>
    <mergeCell ref="G61:H61"/>
    <mergeCell ref="G60:H60"/>
    <mergeCell ref="G59:H59"/>
    <mergeCell ref="A8:A9"/>
    <mergeCell ref="H8:H9"/>
    <mergeCell ref="A15:A16"/>
    <mergeCell ref="B15:B16"/>
    <mergeCell ref="C15:C16"/>
    <mergeCell ref="C8:C9"/>
    <mergeCell ref="B8:B9"/>
    <mergeCell ref="G15:G16"/>
    <mergeCell ref="H15:H16"/>
    <mergeCell ref="G8:G9"/>
    <mergeCell ref="E29:E30"/>
    <mergeCell ref="I15:I16"/>
    <mergeCell ref="D8:D9"/>
    <mergeCell ref="D15:D16"/>
    <mergeCell ref="E15:E16"/>
    <mergeCell ref="E8:E9"/>
    <mergeCell ref="F15:F16"/>
    <mergeCell ref="H29:H30"/>
    <mergeCell ref="G29:G30"/>
    <mergeCell ref="F8:F9"/>
    <mergeCell ref="H41:H42"/>
    <mergeCell ref="J41:J42"/>
    <mergeCell ref="F41:F42"/>
    <mergeCell ref="G41:G42"/>
    <mergeCell ref="I41:I42"/>
    <mergeCell ref="A41:A42"/>
    <mergeCell ref="B41:B42"/>
    <mergeCell ref="C41:C42"/>
    <mergeCell ref="F29:F30"/>
    <mergeCell ref="A29:A30"/>
    <mergeCell ref="B29:B30"/>
    <mergeCell ref="C29:C30"/>
    <mergeCell ref="D41:D42"/>
    <mergeCell ref="E41:E42"/>
    <mergeCell ref="D29:D30"/>
  </mergeCells>
  <printOptions/>
  <pageMargins left="0.4330708661417323" right="0.33" top="0.71" bottom="0.3" header="0.45" footer="0.2"/>
  <pageSetup horizontalDpi="300" verticalDpi="300" orientation="portrait" paperSize="9" scale="90" r:id="rId1"/>
  <colBreaks count="1" manualBreakCount="1">
    <brk id="11" max="72" man="1"/>
  </colBreaks>
</worksheet>
</file>

<file path=xl/worksheets/sheet23.xml><?xml version="1.0" encoding="utf-8"?>
<worksheet xmlns="http://schemas.openxmlformats.org/spreadsheetml/2006/main" xmlns:r="http://schemas.openxmlformats.org/officeDocument/2006/relationships">
  <dimension ref="A1:M83"/>
  <sheetViews>
    <sheetView view="pageBreakPreview" zoomScaleSheetLayoutView="100" workbookViewId="0" topLeftCell="A1">
      <selection activeCell="E18" sqref="E18"/>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1</v>
      </c>
      <c r="B4" s="19"/>
      <c r="G4" s="20" t="s">
        <v>216</v>
      </c>
      <c r="H4" s="21" t="s">
        <v>217</v>
      </c>
      <c r="I4" s="22" t="s">
        <v>218</v>
      </c>
      <c r="J4" s="23" t="s">
        <v>219</v>
      </c>
    </row>
    <row r="5" spans="7:10" ht="13.5" customHeight="1" thickTop="1">
      <c r="G5" s="24">
        <v>3330</v>
      </c>
      <c r="H5" s="25">
        <v>4052</v>
      </c>
      <c r="I5" s="26">
        <v>395</v>
      </c>
      <c r="J5" s="27">
        <v>7777</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18" t="s">
        <v>596</v>
      </c>
      <c r="B10" s="30">
        <v>12898</v>
      </c>
      <c r="C10" s="31">
        <v>12741</v>
      </c>
      <c r="D10" s="31">
        <v>157</v>
      </c>
      <c r="E10" s="31">
        <v>109</v>
      </c>
      <c r="F10" s="31">
        <v>60</v>
      </c>
      <c r="G10" s="31">
        <v>14689</v>
      </c>
      <c r="H10" s="33"/>
    </row>
    <row r="11" spans="1:8" ht="13.5" customHeight="1">
      <c r="A11" s="210" t="s">
        <v>633</v>
      </c>
      <c r="B11" s="108">
        <v>1</v>
      </c>
      <c r="C11" s="109">
        <v>1</v>
      </c>
      <c r="D11" s="31">
        <v>0</v>
      </c>
      <c r="E11" s="109">
        <v>0</v>
      </c>
      <c r="F11" s="408">
        <v>0</v>
      </c>
      <c r="G11" s="109">
        <v>2</v>
      </c>
      <c r="H11" s="110"/>
    </row>
    <row r="12" spans="1:8" ht="13.5" customHeight="1">
      <c r="A12" s="210" t="s">
        <v>2</v>
      </c>
      <c r="B12" s="108">
        <v>126</v>
      </c>
      <c r="C12" s="109">
        <v>126</v>
      </c>
      <c r="D12" s="31">
        <v>0</v>
      </c>
      <c r="E12" s="109">
        <v>0</v>
      </c>
      <c r="F12" s="109">
        <v>0</v>
      </c>
      <c r="G12" s="109">
        <v>0</v>
      </c>
      <c r="H12" s="110"/>
    </row>
    <row r="13" spans="1:8" ht="13.5" customHeight="1">
      <c r="A13" s="210" t="s">
        <v>533</v>
      </c>
      <c r="B13" s="108">
        <v>261</v>
      </c>
      <c r="C13" s="109">
        <v>240</v>
      </c>
      <c r="D13" s="31">
        <v>21</v>
      </c>
      <c r="E13" s="109">
        <v>21</v>
      </c>
      <c r="F13" s="109">
        <v>0</v>
      </c>
      <c r="G13" s="109">
        <v>0</v>
      </c>
      <c r="H13" s="110"/>
    </row>
    <row r="14" spans="1:8" ht="13.5" customHeight="1">
      <c r="A14" s="409" t="s">
        <v>3</v>
      </c>
      <c r="B14" s="410">
        <v>295</v>
      </c>
      <c r="C14" s="411">
        <v>292</v>
      </c>
      <c r="D14" s="31">
        <v>3</v>
      </c>
      <c r="E14" s="411">
        <v>3</v>
      </c>
      <c r="F14" s="411">
        <v>0</v>
      </c>
      <c r="G14" s="411">
        <v>0</v>
      </c>
      <c r="H14" s="412"/>
    </row>
    <row r="15" spans="1:8" ht="13.5" customHeight="1">
      <c r="A15" s="34" t="s">
        <v>292</v>
      </c>
      <c r="B15" s="35">
        <v>13521</v>
      </c>
      <c r="C15" s="36">
        <v>13340</v>
      </c>
      <c r="D15" s="36">
        <v>181</v>
      </c>
      <c r="E15" s="36">
        <v>134</v>
      </c>
      <c r="F15" s="36"/>
      <c r="G15" s="36">
        <v>14691</v>
      </c>
      <c r="H15" s="38"/>
    </row>
    <row r="16" ht="9.75" customHeight="1"/>
    <row r="17" ht="14.25">
      <c r="A17" s="28" t="s">
        <v>224</v>
      </c>
    </row>
    <row r="18" spans="9:12" ht="10.5">
      <c r="I18" s="17" t="s">
        <v>214</v>
      </c>
      <c r="K18" s="17"/>
      <c r="L18" s="17"/>
    </row>
    <row r="19" spans="1:9" ht="13.5" customHeight="1">
      <c r="A19" s="595" t="s">
        <v>221</v>
      </c>
      <c r="B19" s="599" t="s">
        <v>678</v>
      </c>
      <c r="C19" s="591" t="s">
        <v>225</v>
      </c>
      <c r="D19" s="591" t="s">
        <v>226</v>
      </c>
      <c r="E19" s="602" t="s">
        <v>227</v>
      </c>
      <c r="F19" s="591" t="s">
        <v>222</v>
      </c>
      <c r="G19" s="591" t="s">
        <v>228</v>
      </c>
      <c r="H19" s="602" t="s">
        <v>229</v>
      </c>
      <c r="I19" s="597" t="s">
        <v>595</v>
      </c>
    </row>
    <row r="20" spans="1:9" ht="13.5" customHeight="1" thickBot="1">
      <c r="A20" s="596"/>
      <c r="B20" s="600"/>
      <c r="C20" s="590"/>
      <c r="D20" s="590"/>
      <c r="E20" s="603"/>
      <c r="F20" s="592"/>
      <c r="G20" s="592"/>
      <c r="H20" s="604"/>
      <c r="I20" s="598"/>
    </row>
    <row r="21" spans="1:9" ht="16.5" customHeight="1" thickTop="1">
      <c r="A21" s="218" t="s">
        <v>621</v>
      </c>
      <c r="B21" s="268">
        <v>308</v>
      </c>
      <c r="C21" s="269">
        <v>289</v>
      </c>
      <c r="D21" s="269">
        <v>19</v>
      </c>
      <c r="E21" s="269">
        <v>392</v>
      </c>
      <c r="F21" s="269">
        <v>24</v>
      </c>
      <c r="G21" s="269">
        <v>1285</v>
      </c>
      <c r="H21" s="269">
        <v>210</v>
      </c>
      <c r="I21" s="169" t="s">
        <v>692</v>
      </c>
    </row>
    <row r="22" spans="1:9" ht="16.5" customHeight="1">
      <c r="A22" s="218" t="s">
        <v>655</v>
      </c>
      <c r="B22" s="44">
        <v>1789</v>
      </c>
      <c r="C22" s="45">
        <v>1835</v>
      </c>
      <c r="D22" s="45">
        <v>-46</v>
      </c>
      <c r="E22" s="45">
        <v>810</v>
      </c>
      <c r="F22" s="45">
        <v>185</v>
      </c>
      <c r="G22" s="45">
        <v>559</v>
      </c>
      <c r="H22" s="45">
        <v>385</v>
      </c>
      <c r="I22" s="169" t="s">
        <v>692</v>
      </c>
    </row>
    <row r="23" spans="1:9" ht="16.5" customHeight="1">
      <c r="A23" s="218" t="s">
        <v>4</v>
      </c>
      <c r="B23" s="118">
        <v>3337</v>
      </c>
      <c r="C23" s="119">
        <v>3256</v>
      </c>
      <c r="D23" s="184">
        <v>81</v>
      </c>
      <c r="E23" s="119">
        <v>81</v>
      </c>
      <c r="F23" s="119">
        <v>226</v>
      </c>
      <c r="G23" s="119">
        <v>0</v>
      </c>
      <c r="H23" s="119">
        <v>0</v>
      </c>
      <c r="I23" s="42"/>
    </row>
    <row r="24" spans="1:9" ht="16.5" customHeight="1">
      <c r="A24" s="210" t="s">
        <v>5</v>
      </c>
      <c r="B24" s="44">
        <v>86</v>
      </c>
      <c r="C24" s="45">
        <v>85</v>
      </c>
      <c r="D24" s="45">
        <v>1</v>
      </c>
      <c r="E24" s="45">
        <v>1</v>
      </c>
      <c r="F24" s="45">
        <v>18</v>
      </c>
      <c r="G24" s="45">
        <v>47</v>
      </c>
      <c r="H24" s="45">
        <v>10</v>
      </c>
      <c r="I24" s="47"/>
    </row>
    <row r="25" spans="1:9" ht="16.5" customHeight="1">
      <c r="A25" s="210" t="s">
        <v>684</v>
      </c>
      <c r="B25" s="44">
        <v>4099</v>
      </c>
      <c r="C25" s="45">
        <v>4098</v>
      </c>
      <c r="D25" s="45">
        <v>1</v>
      </c>
      <c r="E25" s="45">
        <v>1</v>
      </c>
      <c r="F25" s="45">
        <v>329</v>
      </c>
      <c r="G25" s="45">
        <v>0</v>
      </c>
      <c r="H25" s="45">
        <v>0</v>
      </c>
      <c r="I25" s="47"/>
    </row>
    <row r="26" spans="1:9" ht="16.5" customHeight="1">
      <c r="A26" s="210" t="s">
        <v>660</v>
      </c>
      <c r="B26" s="44">
        <v>2503</v>
      </c>
      <c r="C26" s="45">
        <v>2426</v>
      </c>
      <c r="D26" s="45">
        <v>77</v>
      </c>
      <c r="E26" s="45">
        <v>77</v>
      </c>
      <c r="F26" s="45">
        <v>325</v>
      </c>
      <c r="G26" s="45">
        <v>0</v>
      </c>
      <c r="H26" s="45">
        <v>0</v>
      </c>
      <c r="I26" s="47"/>
    </row>
    <row r="27" spans="1:9" ht="16.5" customHeight="1">
      <c r="A27" s="413" t="s">
        <v>534</v>
      </c>
      <c r="B27" s="44">
        <v>66</v>
      </c>
      <c r="C27" s="45">
        <v>46</v>
      </c>
      <c r="D27" s="45">
        <v>20</v>
      </c>
      <c r="E27" s="45">
        <v>20</v>
      </c>
      <c r="F27" s="45">
        <v>0</v>
      </c>
      <c r="G27" s="45">
        <v>0</v>
      </c>
      <c r="H27" s="45">
        <v>0</v>
      </c>
      <c r="I27" s="47"/>
    </row>
    <row r="28" spans="1:9" ht="16.5" customHeight="1">
      <c r="A28" s="413" t="s">
        <v>6</v>
      </c>
      <c r="B28" s="44">
        <v>482</v>
      </c>
      <c r="C28" s="45">
        <v>492</v>
      </c>
      <c r="D28" s="45">
        <v>-10</v>
      </c>
      <c r="E28" s="45">
        <v>-10</v>
      </c>
      <c r="F28" s="45">
        <v>0</v>
      </c>
      <c r="G28" s="45">
        <v>0</v>
      </c>
      <c r="H28" s="45">
        <v>0</v>
      </c>
      <c r="I28" s="47"/>
    </row>
    <row r="29" spans="1:9" ht="16.5" customHeight="1">
      <c r="A29" s="210" t="s">
        <v>7</v>
      </c>
      <c r="B29" s="44">
        <v>513</v>
      </c>
      <c r="C29" s="45">
        <v>508</v>
      </c>
      <c r="D29" s="45">
        <v>5</v>
      </c>
      <c r="E29" s="45">
        <v>0</v>
      </c>
      <c r="F29" s="45">
        <v>286</v>
      </c>
      <c r="G29" s="45">
        <v>3127</v>
      </c>
      <c r="H29" s="45">
        <v>2849</v>
      </c>
      <c r="I29" s="47" t="s">
        <v>693</v>
      </c>
    </row>
    <row r="30" spans="1:9" ht="16.5" customHeight="1">
      <c r="A30" s="210" t="s">
        <v>656</v>
      </c>
      <c r="B30" s="44">
        <v>37</v>
      </c>
      <c r="C30" s="45">
        <v>37</v>
      </c>
      <c r="D30" s="45">
        <v>0</v>
      </c>
      <c r="E30" s="45">
        <v>0</v>
      </c>
      <c r="F30" s="45">
        <v>29</v>
      </c>
      <c r="G30" s="45">
        <v>500</v>
      </c>
      <c r="H30" s="45">
        <v>427</v>
      </c>
      <c r="I30" s="47" t="s">
        <v>694</v>
      </c>
    </row>
    <row r="31" spans="1:9" ht="16.5" customHeight="1">
      <c r="A31" s="222" t="s">
        <v>680</v>
      </c>
      <c r="B31" s="48">
        <v>128</v>
      </c>
      <c r="C31" s="49">
        <v>128</v>
      </c>
      <c r="D31" s="49">
        <v>0</v>
      </c>
      <c r="E31" s="49">
        <v>0</v>
      </c>
      <c r="F31" s="49">
        <v>94</v>
      </c>
      <c r="G31" s="49">
        <v>1128</v>
      </c>
      <c r="H31" s="49">
        <v>852</v>
      </c>
      <c r="I31" s="50" t="s">
        <v>695</v>
      </c>
    </row>
    <row r="32" spans="1:9" ht="13.5" customHeight="1">
      <c r="A32" s="34" t="s">
        <v>233</v>
      </c>
      <c r="B32" s="51"/>
      <c r="C32" s="52"/>
      <c r="D32" s="52"/>
      <c r="E32" s="53">
        <v>1372</v>
      </c>
      <c r="F32" s="53"/>
      <c r="G32" s="53">
        <v>6646</v>
      </c>
      <c r="H32" s="53">
        <v>4733</v>
      </c>
      <c r="I32" s="54"/>
    </row>
    <row r="33" ht="10.5">
      <c r="A33" s="16" t="s">
        <v>234</v>
      </c>
    </row>
    <row r="34" ht="10.5">
      <c r="A34" s="16" t="s">
        <v>235</v>
      </c>
    </row>
    <row r="35" ht="10.5">
      <c r="A35" s="16" t="s">
        <v>236</v>
      </c>
    </row>
    <row r="36" ht="10.5">
      <c r="A36" s="16" t="s">
        <v>237</v>
      </c>
    </row>
    <row r="37" ht="9.75" customHeight="1"/>
    <row r="38" ht="14.25">
      <c r="A38" s="28" t="s">
        <v>238</v>
      </c>
    </row>
    <row r="39" spans="9:10" ht="10.5">
      <c r="I39" s="17" t="s">
        <v>214</v>
      </c>
      <c r="J39" s="17"/>
    </row>
    <row r="40" spans="1:9" ht="13.5" customHeight="1">
      <c r="A40" s="595" t="s">
        <v>239</v>
      </c>
      <c r="B40" s="599" t="s">
        <v>678</v>
      </c>
      <c r="C40" s="591" t="s">
        <v>225</v>
      </c>
      <c r="D40" s="591" t="s">
        <v>226</v>
      </c>
      <c r="E40" s="602" t="s">
        <v>227</v>
      </c>
      <c r="F40" s="591" t="s">
        <v>222</v>
      </c>
      <c r="G40" s="591" t="s">
        <v>228</v>
      </c>
      <c r="H40" s="602" t="s">
        <v>240</v>
      </c>
      <c r="I40" s="597" t="s">
        <v>595</v>
      </c>
    </row>
    <row r="41" spans="1:9" ht="13.5" customHeight="1" thickBot="1">
      <c r="A41" s="596"/>
      <c r="B41" s="600"/>
      <c r="C41" s="590"/>
      <c r="D41" s="590"/>
      <c r="E41" s="603"/>
      <c r="F41" s="592"/>
      <c r="G41" s="592"/>
      <c r="H41" s="604"/>
      <c r="I41" s="598"/>
    </row>
    <row r="42" spans="1:9" ht="13.5" customHeight="1" thickTop="1">
      <c r="A42" s="218" t="s">
        <v>559</v>
      </c>
      <c r="B42" s="39">
        <v>494</v>
      </c>
      <c r="C42" s="40">
        <v>482</v>
      </c>
      <c r="D42" s="40">
        <v>12</v>
      </c>
      <c r="E42" s="40">
        <v>12</v>
      </c>
      <c r="F42" s="40">
        <v>0</v>
      </c>
      <c r="G42" s="40">
        <v>1215</v>
      </c>
      <c r="H42" s="40">
        <v>153</v>
      </c>
      <c r="I42" s="123" t="s">
        <v>696</v>
      </c>
    </row>
    <row r="43" spans="1:9" ht="13.5" customHeight="1">
      <c r="A43" s="210" t="s">
        <v>560</v>
      </c>
      <c r="B43" s="44">
        <v>729</v>
      </c>
      <c r="C43" s="45">
        <v>723</v>
      </c>
      <c r="D43" s="45">
        <v>6</v>
      </c>
      <c r="E43" s="45">
        <v>6</v>
      </c>
      <c r="F43" s="45">
        <v>0</v>
      </c>
      <c r="G43" s="45">
        <v>78</v>
      </c>
      <c r="H43" s="45">
        <v>70</v>
      </c>
      <c r="I43" s="47" t="s">
        <v>696</v>
      </c>
    </row>
    <row r="44" spans="1:9" ht="13.5" customHeight="1">
      <c r="A44" s="210" t="s">
        <v>671</v>
      </c>
      <c r="B44" s="44">
        <v>24</v>
      </c>
      <c r="C44" s="45">
        <v>21</v>
      </c>
      <c r="D44" s="45">
        <v>3</v>
      </c>
      <c r="E44" s="45">
        <v>3</v>
      </c>
      <c r="F44" s="45">
        <v>0</v>
      </c>
      <c r="G44" s="45">
        <v>0</v>
      </c>
      <c r="H44" s="45">
        <v>0</v>
      </c>
      <c r="I44" s="47" t="s">
        <v>696</v>
      </c>
    </row>
    <row r="45" spans="1:9" ht="13.5" customHeight="1">
      <c r="A45" s="210" t="s">
        <v>0</v>
      </c>
      <c r="B45" s="44">
        <v>1168</v>
      </c>
      <c r="C45" s="45">
        <v>1139</v>
      </c>
      <c r="D45" s="45">
        <v>29</v>
      </c>
      <c r="E45" s="45">
        <v>29</v>
      </c>
      <c r="F45" s="45">
        <v>0</v>
      </c>
      <c r="G45" s="45">
        <v>1512</v>
      </c>
      <c r="H45" s="45">
        <v>78</v>
      </c>
      <c r="I45" s="47" t="s">
        <v>696</v>
      </c>
    </row>
    <row r="46" spans="1:9" ht="13.5" customHeight="1">
      <c r="A46" s="210" t="s">
        <v>561</v>
      </c>
      <c r="B46" s="44">
        <v>639</v>
      </c>
      <c r="C46" s="45">
        <v>630</v>
      </c>
      <c r="D46" s="45">
        <v>9</v>
      </c>
      <c r="E46" s="45">
        <v>9</v>
      </c>
      <c r="F46" s="45">
        <v>0</v>
      </c>
      <c r="G46" s="45">
        <v>0</v>
      </c>
      <c r="H46" s="45">
        <v>0</v>
      </c>
      <c r="I46" s="414" t="s">
        <v>697</v>
      </c>
    </row>
    <row r="47" spans="1:9" ht="13.5" customHeight="1">
      <c r="A47" s="210" t="s">
        <v>562</v>
      </c>
      <c r="B47" s="44">
        <v>1212</v>
      </c>
      <c r="C47" s="45">
        <v>1018</v>
      </c>
      <c r="D47" s="45">
        <v>194</v>
      </c>
      <c r="E47" s="45">
        <v>100</v>
      </c>
      <c r="F47" s="45">
        <v>0</v>
      </c>
      <c r="G47" s="45">
        <v>811</v>
      </c>
      <c r="H47" s="45">
        <v>166</v>
      </c>
      <c r="I47" s="47" t="s">
        <v>696</v>
      </c>
    </row>
    <row r="48" spans="1:9" ht="13.5" customHeight="1">
      <c r="A48" s="210" t="s">
        <v>672</v>
      </c>
      <c r="B48" s="44">
        <v>125</v>
      </c>
      <c r="C48" s="45">
        <v>116</v>
      </c>
      <c r="D48" s="45">
        <v>9</v>
      </c>
      <c r="E48" s="45">
        <v>9</v>
      </c>
      <c r="F48" s="45">
        <v>0</v>
      </c>
      <c r="G48" s="45">
        <v>0</v>
      </c>
      <c r="H48" s="45">
        <v>0</v>
      </c>
      <c r="I48" s="47" t="s">
        <v>696</v>
      </c>
    </row>
    <row r="49" spans="1:9" ht="13.5" customHeight="1">
      <c r="A49" s="210" t="s">
        <v>563</v>
      </c>
      <c r="B49" s="44">
        <v>6098</v>
      </c>
      <c r="C49" s="45">
        <v>5185</v>
      </c>
      <c r="D49" s="45">
        <v>913</v>
      </c>
      <c r="E49" s="45">
        <v>913</v>
      </c>
      <c r="F49" s="45">
        <v>0</v>
      </c>
      <c r="G49" s="45">
        <v>0</v>
      </c>
      <c r="H49" s="45">
        <v>0</v>
      </c>
      <c r="I49" s="47" t="s">
        <v>696</v>
      </c>
    </row>
    <row r="50" spans="1:9" ht="13.5" customHeight="1">
      <c r="A50" s="210" t="s">
        <v>663</v>
      </c>
      <c r="B50" s="44">
        <v>682</v>
      </c>
      <c r="C50" s="45">
        <v>680</v>
      </c>
      <c r="D50" s="45">
        <v>2</v>
      </c>
      <c r="E50" s="45">
        <v>2</v>
      </c>
      <c r="F50" s="45">
        <v>0</v>
      </c>
      <c r="G50" s="45">
        <v>0</v>
      </c>
      <c r="H50" s="45">
        <v>0</v>
      </c>
      <c r="I50" s="47" t="s">
        <v>696</v>
      </c>
    </row>
    <row r="51" spans="1:9" ht="13.5" customHeight="1">
      <c r="A51" s="222" t="s">
        <v>0</v>
      </c>
      <c r="B51" s="48">
        <v>374</v>
      </c>
      <c r="C51" s="49">
        <v>352</v>
      </c>
      <c r="D51" s="49">
        <v>19</v>
      </c>
      <c r="E51" s="49">
        <v>19</v>
      </c>
      <c r="F51" s="49">
        <v>0</v>
      </c>
      <c r="G51" s="49">
        <v>123</v>
      </c>
      <c r="H51" s="49">
        <v>6</v>
      </c>
      <c r="I51" s="50" t="s">
        <v>698</v>
      </c>
    </row>
    <row r="52" spans="1:9" ht="13.5" customHeight="1">
      <c r="A52" s="34" t="s">
        <v>255</v>
      </c>
      <c r="B52" s="51"/>
      <c r="C52" s="52"/>
      <c r="D52" s="52"/>
      <c r="E52" s="53">
        <v>1102</v>
      </c>
      <c r="F52" s="53"/>
      <c r="G52" s="53">
        <v>3739</v>
      </c>
      <c r="H52" s="53">
        <v>473</v>
      </c>
      <c r="I52" s="128"/>
    </row>
    <row r="53" ht="9.75" customHeight="1">
      <c r="A53" s="56"/>
    </row>
    <row r="54" ht="14.25">
      <c r="A54" s="28" t="s">
        <v>256</v>
      </c>
    </row>
    <row r="55" ht="10.5">
      <c r="J55" s="17" t="s">
        <v>214</v>
      </c>
    </row>
    <row r="56" spans="1:10" ht="13.5" customHeight="1">
      <c r="A56" s="605" t="s">
        <v>257</v>
      </c>
      <c r="B56" s="599" t="s">
        <v>601</v>
      </c>
      <c r="C56" s="591" t="s">
        <v>258</v>
      </c>
      <c r="D56" s="591" t="s">
        <v>259</v>
      </c>
      <c r="E56" s="591" t="s">
        <v>260</v>
      </c>
      <c r="F56" s="591" t="s">
        <v>602</v>
      </c>
      <c r="G56" s="602" t="s">
        <v>261</v>
      </c>
      <c r="H56" s="602" t="s">
        <v>262</v>
      </c>
      <c r="I56" s="602" t="s">
        <v>263</v>
      </c>
      <c r="J56" s="597" t="s">
        <v>595</v>
      </c>
    </row>
    <row r="57" spans="1:10" ht="13.5" customHeight="1" thickBot="1">
      <c r="A57" s="606"/>
      <c r="B57" s="600"/>
      <c r="C57" s="590"/>
      <c r="D57" s="590"/>
      <c r="E57" s="590"/>
      <c r="F57" s="590"/>
      <c r="G57" s="603"/>
      <c r="H57" s="603"/>
      <c r="I57" s="604"/>
      <c r="J57" s="598"/>
    </row>
    <row r="58" spans="1:10" ht="13.5" customHeight="1" thickTop="1">
      <c r="A58" s="218" t="s">
        <v>535</v>
      </c>
      <c r="B58" s="39">
        <v>-3</v>
      </c>
      <c r="C58" s="40">
        <v>47</v>
      </c>
      <c r="D58" s="40">
        <v>3</v>
      </c>
      <c r="E58" s="40">
        <v>0</v>
      </c>
      <c r="F58" s="40">
        <v>0</v>
      </c>
      <c r="G58" s="40">
        <v>520</v>
      </c>
      <c r="H58" s="40">
        <v>0</v>
      </c>
      <c r="I58" s="40">
        <v>426</v>
      </c>
      <c r="J58" s="42"/>
    </row>
    <row r="59" spans="1:10" ht="13.5" customHeight="1">
      <c r="A59" s="210" t="s">
        <v>8</v>
      </c>
      <c r="B59" s="44">
        <v>1</v>
      </c>
      <c r="C59" s="45">
        <v>37</v>
      </c>
      <c r="D59" s="45">
        <v>27</v>
      </c>
      <c r="E59" s="45">
        <v>0</v>
      </c>
      <c r="F59" s="45">
        <v>0</v>
      </c>
      <c r="G59" s="45">
        <v>0</v>
      </c>
      <c r="H59" s="45">
        <v>0</v>
      </c>
      <c r="I59" s="45">
        <v>0</v>
      </c>
      <c r="J59" s="47" t="s">
        <v>699</v>
      </c>
    </row>
    <row r="60" spans="1:10" ht="13.5" customHeight="1">
      <c r="A60" s="210" t="s">
        <v>9</v>
      </c>
      <c r="B60" s="44">
        <v>2</v>
      </c>
      <c r="C60" s="45">
        <v>31</v>
      </c>
      <c r="D60" s="45">
        <v>8</v>
      </c>
      <c r="E60" s="45">
        <v>0</v>
      </c>
      <c r="F60" s="45">
        <v>0</v>
      </c>
      <c r="G60" s="45">
        <v>0</v>
      </c>
      <c r="H60" s="45">
        <v>0</v>
      </c>
      <c r="I60" s="45">
        <v>0</v>
      </c>
      <c r="J60" s="47"/>
    </row>
    <row r="61" spans="1:10" ht="13.5" customHeight="1">
      <c r="A61" s="57" t="s">
        <v>265</v>
      </c>
      <c r="B61" s="58"/>
      <c r="C61" s="59"/>
      <c r="D61" s="53">
        <v>38</v>
      </c>
      <c r="E61" s="53">
        <v>0</v>
      </c>
      <c r="F61" s="53">
        <v>0</v>
      </c>
      <c r="G61" s="53">
        <v>520</v>
      </c>
      <c r="H61" s="53">
        <v>0</v>
      </c>
      <c r="I61" s="53">
        <v>426</v>
      </c>
      <c r="J61" s="54"/>
    </row>
    <row r="62" ht="10.5">
      <c r="A62" s="16" t="s">
        <v>267</v>
      </c>
    </row>
    <row r="63" ht="9.75" customHeight="1"/>
    <row r="64" ht="14.25">
      <c r="A64" s="28" t="s">
        <v>268</v>
      </c>
    </row>
    <row r="65" ht="10.5">
      <c r="D65" s="17" t="s">
        <v>214</v>
      </c>
    </row>
    <row r="66" spans="1:4" ht="21.75" thickBot="1">
      <c r="A66" s="60" t="s">
        <v>269</v>
      </c>
      <c r="B66" s="61" t="s">
        <v>270</v>
      </c>
      <c r="C66" s="62" t="s">
        <v>271</v>
      </c>
      <c r="D66" s="63" t="s">
        <v>272</v>
      </c>
    </row>
    <row r="67" spans="1:4" ht="13.5" customHeight="1" thickTop="1">
      <c r="A67" s="64" t="s">
        <v>273</v>
      </c>
      <c r="B67" s="65"/>
      <c r="C67" s="40">
        <v>386</v>
      </c>
      <c r="D67" s="66"/>
    </row>
    <row r="68" spans="1:4" ht="13.5" customHeight="1">
      <c r="A68" s="67" t="s">
        <v>274</v>
      </c>
      <c r="B68" s="68"/>
      <c r="C68" s="45">
        <v>1483</v>
      </c>
      <c r="D68" s="69"/>
    </row>
    <row r="69" spans="1:4" ht="13.5" customHeight="1">
      <c r="A69" s="70" t="s">
        <v>275</v>
      </c>
      <c r="B69" s="71"/>
      <c r="C69" s="49">
        <v>5078</v>
      </c>
      <c r="D69" s="72"/>
    </row>
    <row r="70" spans="1:4" ht="13.5" customHeight="1">
      <c r="A70" s="73" t="s">
        <v>276</v>
      </c>
      <c r="B70" s="58"/>
      <c r="C70" s="53">
        <v>6947</v>
      </c>
      <c r="D70" s="74"/>
    </row>
    <row r="71" spans="1:4" ht="10.5">
      <c r="A71" s="16" t="s">
        <v>277</v>
      </c>
      <c r="B71" s="75"/>
      <c r="C71" s="75"/>
      <c r="D71" s="75"/>
    </row>
    <row r="72" spans="1:4" ht="9.75" customHeight="1">
      <c r="A72" s="76"/>
      <c r="B72" s="75"/>
      <c r="C72" s="75"/>
      <c r="D72" s="75"/>
    </row>
    <row r="73" ht="14.25">
      <c r="A73" s="28" t="s">
        <v>278</v>
      </c>
    </row>
    <row r="74" ht="10.5" customHeight="1">
      <c r="A74" s="28"/>
    </row>
    <row r="75" spans="1:11" ht="21.75" thickBot="1">
      <c r="A75" s="60" t="s">
        <v>279</v>
      </c>
      <c r="B75" s="61" t="s">
        <v>270</v>
      </c>
      <c r="C75" s="62" t="s">
        <v>271</v>
      </c>
      <c r="D75" s="62" t="s">
        <v>272</v>
      </c>
      <c r="E75" s="77" t="s">
        <v>280</v>
      </c>
      <c r="F75" s="63" t="s">
        <v>281</v>
      </c>
      <c r="G75" s="593" t="s">
        <v>282</v>
      </c>
      <c r="H75" s="594"/>
      <c r="I75" s="61" t="s">
        <v>270</v>
      </c>
      <c r="J75" s="62" t="s">
        <v>271</v>
      </c>
      <c r="K75" s="63" t="s">
        <v>272</v>
      </c>
    </row>
    <row r="76" spans="1:11" ht="13.5" customHeight="1" thickTop="1">
      <c r="A76" s="64" t="s">
        <v>283</v>
      </c>
      <c r="B76" s="78">
        <v>2.02</v>
      </c>
      <c r="C76" s="79">
        <v>1.72</v>
      </c>
      <c r="D76" s="79">
        <v>-0.3</v>
      </c>
      <c r="E76" s="80">
        <v>-13.81</v>
      </c>
      <c r="F76" s="81">
        <v>-20</v>
      </c>
      <c r="G76" s="670" t="s">
        <v>621</v>
      </c>
      <c r="H76" s="671"/>
      <c r="I76" s="82"/>
      <c r="J76" s="83">
        <v>140.8</v>
      </c>
      <c r="K76" s="84"/>
    </row>
    <row r="77" spans="1:11" ht="13.5" customHeight="1">
      <c r="A77" s="67" t="s">
        <v>285</v>
      </c>
      <c r="B77" s="85"/>
      <c r="C77" s="86">
        <v>19.35</v>
      </c>
      <c r="D77" s="87"/>
      <c r="E77" s="88">
        <v>-18.81</v>
      </c>
      <c r="F77" s="89">
        <v>-40</v>
      </c>
      <c r="G77" s="621" t="s">
        <v>655</v>
      </c>
      <c r="H77" s="622"/>
      <c r="I77" s="85"/>
      <c r="J77" s="90">
        <v>48.7</v>
      </c>
      <c r="K77" s="91"/>
    </row>
    <row r="78" spans="1:11" ht="13.5" customHeight="1">
      <c r="A78" s="67" t="s">
        <v>604</v>
      </c>
      <c r="B78" s="92">
        <v>18.1</v>
      </c>
      <c r="C78" s="90">
        <v>19</v>
      </c>
      <c r="D78" s="90">
        <v>0.8999999999999986</v>
      </c>
      <c r="E78" s="93">
        <v>25</v>
      </c>
      <c r="F78" s="94">
        <v>35</v>
      </c>
      <c r="G78" s="621" t="s">
        <v>7</v>
      </c>
      <c r="H78" s="622"/>
      <c r="I78" s="85"/>
      <c r="J78" s="90">
        <v>0.4</v>
      </c>
      <c r="K78" s="91"/>
    </row>
    <row r="79" spans="1:11" ht="13.5" customHeight="1">
      <c r="A79" s="67" t="s">
        <v>287</v>
      </c>
      <c r="B79" s="95"/>
      <c r="C79" s="90">
        <v>29.9</v>
      </c>
      <c r="D79" s="96"/>
      <c r="E79" s="93">
        <v>350</v>
      </c>
      <c r="F79" s="97"/>
      <c r="G79" s="621" t="s">
        <v>656</v>
      </c>
      <c r="H79" s="622"/>
      <c r="I79" s="85"/>
      <c r="J79" s="90">
        <v>0</v>
      </c>
      <c r="K79" s="91"/>
    </row>
    <row r="80" spans="1:11" ht="13.5" customHeight="1">
      <c r="A80" s="67" t="s">
        <v>603</v>
      </c>
      <c r="B80" s="98">
        <v>0.4</v>
      </c>
      <c r="C80" s="86">
        <v>0.41</v>
      </c>
      <c r="D80" s="90">
        <v>0.009999999999999953</v>
      </c>
      <c r="E80" s="99"/>
      <c r="F80" s="100"/>
      <c r="G80" s="623" t="s">
        <v>680</v>
      </c>
      <c r="H80" s="624"/>
      <c r="I80" s="85"/>
      <c r="J80" s="90">
        <v>0.2</v>
      </c>
      <c r="K80" s="91"/>
    </row>
    <row r="81" spans="1:11" ht="13.5" customHeight="1">
      <c r="A81" s="101" t="s">
        <v>605</v>
      </c>
      <c r="B81" s="102">
        <v>92.5</v>
      </c>
      <c r="C81" s="103">
        <v>94.7</v>
      </c>
      <c r="D81" s="103">
        <v>2.2</v>
      </c>
      <c r="E81" s="104"/>
      <c r="F81" s="105"/>
      <c r="G81" s="587"/>
      <c r="H81" s="588"/>
      <c r="I81" s="106"/>
      <c r="J81" s="103"/>
      <c r="K81" s="107"/>
    </row>
    <row r="82" ht="10.5">
      <c r="A82" s="16" t="s">
        <v>288</v>
      </c>
    </row>
    <row r="83" ht="10.5">
      <c r="A83" s="16" t="s">
        <v>289</v>
      </c>
    </row>
  </sheetData>
  <mergeCells count="43">
    <mergeCell ref="A40:A41"/>
    <mergeCell ref="B40:B41"/>
    <mergeCell ref="C40:C41"/>
    <mergeCell ref="A56:A57"/>
    <mergeCell ref="B56:B57"/>
    <mergeCell ref="C56:C57"/>
    <mergeCell ref="D56:D57"/>
    <mergeCell ref="E56:E57"/>
    <mergeCell ref="H56:H57"/>
    <mergeCell ref="J56:J57"/>
    <mergeCell ref="F56:F57"/>
    <mergeCell ref="G56:G57"/>
    <mergeCell ref="I56:I57"/>
    <mergeCell ref="D40:D41"/>
    <mergeCell ref="E40:E41"/>
    <mergeCell ref="I19:I20"/>
    <mergeCell ref="D19:D20"/>
    <mergeCell ref="E19:E20"/>
    <mergeCell ref="F19:F20"/>
    <mergeCell ref="H40:H41"/>
    <mergeCell ref="I40:I41"/>
    <mergeCell ref="G40:G41"/>
    <mergeCell ref="H19:H20"/>
    <mergeCell ref="A8:A9"/>
    <mergeCell ref="H8:H9"/>
    <mergeCell ref="A19:A20"/>
    <mergeCell ref="B19:B20"/>
    <mergeCell ref="C19:C20"/>
    <mergeCell ref="D8:D9"/>
    <mergeCell ref="C8:C9"/>
    <mergeCell ref="E8:E9"/>
    <mergeCell ref="B8:B9"/>
    <mergeCell ref="G19:G20"/>
    <mergeCell ref="G8:G9"/>
    <mergeCell ref="F8:F9"/>
    <mergeCell ref="G75:H75"/>
    <mergeCell ref="F40:F41"/>
    <mergeCell ref="G77:H77"/>
    <mergeCell ref="G76:H76"/>
    <mergeCell ref="G81:H81"/>
    <mergeCell ref="G80:H80"/>
    <mergeCell ref="G79:H79"/>
    <mergeCell ref="G78:H78"/>
  </mergeCells>
  <printOptions/>
  <pageMargins left="0.4330708661417323" right="0.3937007874015748" top="0.71" bottom="0.3" header="0.45" footer="0.2"/>
  <pageSetup horizontalDpi="300" verticalDpi="300" orientation="portrait" paperSize="9" scale="90" r:id="rId1"/>
  <rowBreaks count="1" manualBreakCount="1">
    <brk id="63" max="10" man="1"/>
  </rowBreaks>
  <colBreaks count="1" manualBreakCount="1">
    <brk id="11" max="72" man="1"/>
  </colBreaks>
</worksheet>
</file>

<file path=xl/worksheets/sheet24.xml><?xml version="1.0" encoding="utf-8"?>
<worksheet xmlns="http://schemas.openxmlformats.org/spreadsheetml/2006/main" xmlns:r="http://schemas.openxmlformats.org/officeDocument/2006/relationships">
  <dimension ref="B1:N73"/>
  <sheetViews>
    <sheetView view="pageBreakPreview" zoomScaleSheetLayoutView="100" workbookViewId="0" topLeftCell="A1">
      <selection activeCell="F63" sqref="F63"/>
    </sheetView>
  </sheetViews>
  <sheetFormatPr defaultColWidth="9.00390625" defaultRowHeight="13.5" customHeight="1"/>
  <cols>
    <col min="1" max="1" width="6.00390625" style="16" customWidth="1"/>
    <col min="2" max="2" width="18.50390625" style="16" customWidth="1"/>
    <col min="3" max="9" width="9.00390625" style="16" customWidth="1"/>
    <col min="10" max="10" width="14.00390625" style="16" customWidth="1"/>
    <col min="11" max="11" width="9.00390625" style="16" customWidth="1"/>
    <col min="12" max="12" width="8.875" style="16" customWidth="1"/>
    <col min="13" max="16384" width="9.00390625" style="16" customWidth="1"/>
  </cols>
  <sheetData>
    <row r="1" spans="2:14" ht="21" customHeight="1">
      <c r="B1" s="13" t="s">
        <v>213</v>
      </c>
      <c r="C1" s="14"/>
      <c r="D1" s="14"/>
      <c r="E1" s="14"/>
      <c r="F1" s="14"/>
      <c r="G1" s="14"/>
      <c r="H1" s="14"/>
      <c r="I1" s="14"/>
      <c r="J1" s="14"/>
      <c r="K1" s="14"/>
      <c r="L1" s="14"/>
      <c r="M1" s="15"/>
      <c r="N1" s="14"/>
    </row>
    <row r="2" spans="2:14" ht="13.5" customHeight="1">
      <c r="B2" s="13"/>
      <c r="C2" s="14"/>
      <c r="D2" s="14"/>
      <c r="E2" s="14"/>
      <c r="F2" s="14"/>
      <c r="G2" s="14"/>
      <c r="H2" s="14"/>
      <c r="I2" s="14"/>
      <c r="J2" s="14"/>
      <c r="K2" s="14"/>
      <c r="L2" s="14"/>
      <c r="M2" s="14"/>
      <c r="N2" s="14"/>
    </row>
    <row r="3" ht="13.5" customHeight="1">
      <c r="K3" s="17" t="s">
        <v>214</v>
      </c>
    </row>
    <row r="4" spans="2:11" ht="21" customHeight="1" thickBot="1">
      <c r="B4" s="18" t="s">
        <v>10</v>
      </c>
      <c r="C4" s="19"/>
      <c r="H4" s="20" t="s">
        <v>216</v>
      </c>
      <c r="I4" s="21" t="s">
        <v>217</v>
      </c>
      <c r="J4" s="22" t="s">
        <v>218</v>
      </c>
      <c r="K4" s="23" t="s">
        <v>219</v>
      </c>
    </row>
    <row r="5" spans="8:11" ht="13.5" customHeight="1" thickTop="1">
      <c r="H5" s="24">
        <v>841</v>
      </c>
      <c r="I5" s="25">
        <v>3117</v>
      </c>
      <c r="J5" s="26">
        <v>220</v>
      </c>
      <c r="K5" s="27">
        <v>4178</v>
      </c>
    </row>
    <row r="6" ht="14.25">
      <c r="B6" s="28" t="s">
        <v>220</v>
      </c>
    </row>
    <row r="7" spans="9:10" ht="10.5">
      <c r="I7" s="17" t="s">
        <v>214</v>
      </c>
      <c r="J7" s="17"/>
    </row>
    <row r="8" spans="2:9" ht="13.5" customHeight="1">
      <c r="B8" s="595" t="s">
        <v>221</v>
      </c>
      <c r="C8" s="601" t="s">
        <v>590</v>
      </c>
      <c r="D8" s="589" t="s">
        <v>591</v>
      </c>
      <c r="E8" s="589" t="s">
        <v>592</v>
      </c>
      <c r="F8" s="589" t="s">
        <v>593</v>
      </c>
      <c r="G8" s="591" t="s">
        <v>222</v>
      </c>
      <c r="H8" s="589" t="s">
        <v>594</v>
      </c>
      <c r="I8" s="597" t="s">
        <v>595</v>
      </c>
    </row>
    <row r="9" spans="2:9" ht="13.5" customHeight="1" thickBot="1">
      <c r="B9" s="596"/>
      <c r="C9" s="600"/>
      <c r="D9" s="590"/>
      <c r="E9" s="590"/>
      <c r="F9" s="590"/>
      <c r="G9" s="592"/>
      <c r="H9" s="590"/>
      <c r="I9" s="598"/>
    </row>
    <row r="10" spans="2:9" ht="18" customHeight="1" thickTop="1">
      <c r="B10" s="29" t="s">
        <v>596</v>
      </c>
      <c r="C10" s="30">
        <v>7802</v>
      </c>
      <c r="D10" s="31">
        <v>7561</v>
      </c>
      <c r="E10" s="31">
        <v>241</v>
      </c>
      <c r="F10" s="31">
        <v>189</v>
      </c>
      <c r="G10" s="31">
        <v>342</v>
      </c>
      <c r="H10" s="31">
        <v>8439</v>
      </c>
      <c r="I10" s="415" t="s">
        <v>11</v>
      </c>
    </row>
    <row r="11" spans="2:9" ht="13.5" customHeight="1">
      <c r="B11" s="34" t="s">
        <v>292</v>
      </c>
      <c r="C11" s="35">
        <f aca="true" t="shared" si="0" ref="C11:I11">SUM(C10:C10)</f>
        <v>7802</v>
      </c>
      <c r="D11" s="36">
        <f t="shared" si="0"/>
        <v>7561</v>
      </c>
      <c r="E11" s="36">
        <f t="shared" si="0"/>
        <v>241</v>
      </c>
      <c r="F11" s="36">
        <f t="shared" si="0"/>
        <v>189</v>
      </c>
      <c r="G11" s="36">
        <f t="shared" si="0"/>
        <v>342</v>
      </c>
      <c r="H11" s="36">
        <f t="shared" si="0"/>
        <v>8439</v>
      </c>
      <c r="I11" s="38">
        <f t="shared" si="0"/>
        <v>0</v>
      </c>
    </row>
    <row r="12" ht="9.75" customHeight="1"/>
    <row r="13" ht="14.25">
      <c r="B13" s="28" t="s">
        <v>224</v>
      </c>
    </row>
    <row r="14" spans="10:13" ht="10.5">
      <c r="J14" s="17" t="s">
        <v>214</v>
      </c>
      <c r="L14" s="17"/>
      <c r="M14" s="17"/>
    </row>
    <row r="15" spans="2:10" ht="13.5" customHeight="1">
      <c r="B15" s="595" t="s">
        <v>221</v>
      </c>
      <c r="C15" s="599" t="s">
        <v>678</v>
      </c>
      <c r="D15" s="591" t="s">
        <v>225</v>
      </c>
      <c r="E15" s="591" t="s">
        <v>226</v>
      </c>
      <c r="F15" s="602" t="s">
        <v>227</v>
      </c>
      <c r="G15" s="591" t="s">
        <v>222</v>
      </c>
      <c r="H15" s="591" t="s">
        <v>228</v>
      </c>
      <c r="I15" s="602" t="s">
        <v>229</v>
      </c>
      <c r="J15" s="597" t="s">
        <v>595</v>
      </c>
    </row>
    <row r="16" spans="2:10" ht="13.5" customHeight="1" thickBot="1">
      <c r="B16" s="596"/>
      <c r="C16" s="600"/>
      <c r="D16" s="590"/>
      <c r="E16" s="590"/>
      <c r="F16" s="603"/>
      <c r="G16" s="592"/>
      <c r="H16" s="592"/>
      <c r="I16" s="604"/>
      <c r="J16" s="598"/>
    </row>
    <row r="17" spans="2:10" ht="13.5" customHeight="1" thickTop="1">
      <c r="B17" s="29" t="s">
        <v>637</v>
      </c>
      <c r="C17" s="39">
        <v>1126</v>
      </c>
      <c r="D17" s="40">
        <v>1094</v>
      </c>
      <c r="E17" s="40">
        <v>32</v>
      </c>
      <c r="F17" s="40">
        <v>32</v>
      </c>
      <c r="G17" s="40">
        <v>98</v>
      </c>
      <c r="H17" s="41" t="s">
        <v>490</v>
      </c>
      <c r="I17" s="41" t="s">
        <v>490</v>
      </c>
      <c r="J17" s="42"/>
    </row>
    <row r="18" spans="2:10" ht="13.5" customHeight="1">
      <c r="B18" s="43" t="s">
        <v>12</v>
      </c>
      <c r="C18" s="44">
        <v>222</v>
      </c>
      <c r="D18" s="45">
        <v>222</v>
      </c>
      <c r="E18" s="45">
        <v>0</v>
      </c>
      <c r="F18" s="45">
        <v>0</v>
      </c>
      <c r="G18" s="45">
        <v>54</v>
      </c>
      <c r="H18" s="45">
        <v>41</v>
      </c>
      <c r="I18" s="45">
        <v>6</v>
      </c>
      <c r="J18" s="47"/>
    </row>
    <row r="19" spans="2:10" ht="13.5" customHeight="1">
      <c r="B19" s="43" t="s">
        <v>684</v>
      </c>
      <c r="C19" s="44">
        <v>1752</v>
      </c>
      <c r="D19" s="45">
        <v>1773</v>
      </c>
      <c r="E19" s="45">
        <v>-21</v>
      </c>
      <c r="F19" s="45">
        <v>-21</v>
      </c>
      <c r="G19" s="45">
        <v>144</v>
      </c>
      <c r="H19" s="46" t="s">
        <v>647</v>
      </c>
      <c r="I19" s="46" t="s">
        <v>647</v>
      </c>
      <c r="J19" s="47"/>
    </row>
    <row r="20" spans="2:10" ht="13.5" customHeight="1">
      <c r="B20" s="124" t="s">
        <v>660</v>
      </c>
      <c r="C20" s="125">
        <v>1151</v>
      </c>
      <c r="D20" s="126">
        <v>1117</v>
      </c>
      <c r="E20" s="126">
        <v>34</v>
      </c>
      <c r="F20" s="126">
        <v>34</v>
      </c>
      <c r="G20" s="126">
        <v>146</v>
      </c>
      <c r="H20" s="126">
        <v>1</v>
      </c>
      <c r="I20" s="126">
        <v>0</v>
      </c>
      <c r="J20" s="127"/>
    </row>
    <row r="21" spans="2:10" ht="13.5" customHeight="1">
      <c r="B21" s="124" t="s">
        <v>680</v>
      </c>
      <c r="C21" s="125">
        <v>111</v>
      </c>
      <c r="D21" s="126">
        <v>104</v>
      </c>
      <c r="E21" s="126">
        <v>7</v>
      </c>
      <c r="F21" s="126">
        <v>7</v>
      </c>
      <c r="G21" s="126">
        <v>65</v>
      </c>
      <c r="H21" s="126">
        <v>688</v>
      </c>
      <c r="I21" s="126">
        <v>532</v>
      </c>
      <c r="J21" s="127"/>
    </row>
    <row r="22" spans="2:10" ht="13.5" customHeight="1">
      <c r="B22" s="111" t="s">
        <v>656</v>
      </c>
      <c r="C22" s="48">
        <v>62</v>
      </c>
      <c r="D22" s="49">
        <v>61</v>
      </c>
      <c r="E22" s="49">
        <v>1</v>
      </c>
      <c r="F22" s="49">
        <v>1</v>
      </c>
      <c r="G22" s="49">
        <v>37</v>
      </c>
      <c r="H22" s="49">
        <v>528</v>
      </c>
      <c r="I22" s="49">
        <v>433</v>
      </c>
      <c r="J22" s="50"/>
    </row>
    <row r="23" spans="2:10" ht="13.5" customHeight="1">
      <c r="B23" s="34" t="s">
        <v>233</v>
      </c>
      <c r="C23" s="51"/>
      <c r="D23" s="52"/>
      <c r="E23" s="52"/>
      <c r="F23" s="53">
        <f>SUM(F17:F22)</f>
        <v>53</v>
      </c>
      <c r="G23" s="53">
        <f>SUM(G17:G22)</f>
        <v>544</v>
      </c>
      <c r="H23" s="53">
        <f>SUM(H17:H22)</f>
        <v>1258</v>
      </c>
      <c r="I23" s="53">
        <f>SUM(I17:I22)</f>
        <v>971</v>
      </c>
      <c r="J23" s="54"/>
    </row>
    <row r="24" ht="10.5">
      <c r="B24" s="16" t="s">
        <v>234</v>
      </c>
    </row>
    <row r="25" ht="10.5">
      <c r="B25" s="16" t="s">
        <v>235</v>
      </c>
    </row>
    <row r="26" ht="10.5">
      <c r="B26" s="16" t="s">
        <v>236</v>
      </c>
    </row>
    <row r="27" ht="10.5">
      <c r="B27" s="16" t="s">
        <v>237</v>
      </c>
    </row>
    <row r="28" ht="9.75" customHeight="1"/>
    <row r="29" ht="14.25">
      <c r="B29" s="28" t="s">
        <v>238</v>
      </c>
    </row>
    <row r="30" spans="10:11" ht="10.5">
      <c r="J30" s="416" t="s">
        <v>214</v>
      </c>
      <c r="K30" s="17"/>
    </row>
    <row r="31" spans="2:10" ht="13.5" customHeight="1">
      <c r="B31" s="595" t="s">
        <v>239</v>
      </c>
      <c r="C31" s="599" t="s">
        <v>678</v>
      </c>
      <c r="D31" s="591" t="s">
        <v>225</v>
      </c>
      <c r="E31" s="591" t="s">
        <v>226</v>
      </c>
      <c r="F31" s="602" t="s">
        <v>227</v>
      </c>
      <c r="G31" s="591" t="s">
        <v>222</v>
      </c>
      <c r="H31" s="591" t="s">
        <v>228</v>
      </c>
      <c r="I31" s="602" t="s">
        <v>240</v>
      </c>
      <c r="J31" s="597" t="s">
        <v>595</v>
      </c>
    </row>
    <row r="32" spans="2:10" ht="13.5" customHeight="1" thickBot="1">
      <c r="B32" s="596"/>
      <c r="C32" s="600"/>
      <c r="D32" s="590"/>
      <c r="E32" s="590"/>
      <c r="F32" s="603"/>
      <c r="G32" s="592"/>
      <c r="H32" s="592"/>
      <c r="I32" s="604"/>
      <c r="J32" s="598"/>
    </row>
    <row r="33" spans="2:10" ht="51.75" customHeight="1" thickTop="1">
      <c r="B33" s="29" t="s">
        <v>13</v>
      </c>
      <c r="C33" s="39">
        <v>1499</v>
      </c>
      <c r="D33" s="40">
        <v>1374</v>
      </c>
      <c r="E33" s="40">
        <v>125</v>
      </c>
      <c r="F33" s="40">
        <v>125</v>
      </c>
      <c r="G33" s="41" t="s">
        <v>631</v>
      </c>
      <c r="H33" s="40">
        <v>1195</v>
      </c>
      <c r="I33" s="41">
        <v>151</v>
      </c>
      <c r="J33" s="417" t="s">
        <v>14</v>
      </c>
    </row>
    <row r="34" spans="2:10" ht="13.5" customHeight="1">
      <c r="B34" s="182" t="s">
        <v>15</v>
      </c>
      <c r="C34" s="183">
        <v>1185</v>
      </c>
      <c r="D34" s="184">
        <v>1135</v>
      </c>
      <c r="E34" s="184">
        <v>248</v>
      </c>
      <c r="F34" s="184">
        <v>248</v>
      </c>
      <c r="G34" s="418" t="s">
        <v>630</v>
      </c>
      <c r="H34" s="184">
        <v>632</v>
      </c>
      <c r="I34" s="418" t="s">
        <v>630</v>
      </c>
      <c r="J34" s="247" t="s">
        <v>16</v>
      </c>
    </row>
    <row r="35" spans="2:10" ht="13.5" customHeight="1">
      <c r="B35" s="43" t="s">
        <v>17</v>
      </c>
      <c r="C35" s="44">
        <v>125</v>
      </c>
      <c r="D35" s="45">
        <v>116</v>
      </c>
      <c r="E35" s="45">
        <v>9</v>
      </c>
      <c r="F35" s="45">
        <v>9</v>
      </c>
      <c r="G35" s="46" t="s">
        <v>618</v>
      </c>
      <c r="H35" s="45">
        <v>0</v>
      </c>
      <c r="I35" s="46" t="s">
        <v>618</v>
      </c>
      <c r="J35" s="47"/>
    </row>
    <row r="36" spans="2:10" ht="13.5" customHeight="1">
      <c r="B36" s="43" t="s">
        <v>18</v>
      </c>
      <c r="C36" s="44">
        <v>24</v>
      </c>
      <c r="D36" s="45">
        <v>21</v>
      </c>
      <c r="E36" s="45">
        <v>3</v>
      </c>
      <c r="F36" s="45">
        <v>3</v>
      </c>
      <c r="G36" s="46" t="s">
        <v>631</v>
      </c>
      <c r="H36" s="45">
        <v>0</v>
      </c>
      <c r="I36" s="46" t="s">
        <v>631</v>
      </c>
      <c r="J36" s="47"/>
    </row>
    <row r="37" spans="2:10" ht="13.5" customHeight="1">
      <c r="B37" s="43" t="s">
        <v>19</v>
      </c>
      <c r="C37" s="44">
        <v>13</v>
      </c>
      <c r="D37" s="45">
        <v>12</v>
      </c>
      <c r="E37" s="45">
        <v>1</v>
      </c>
      <c r="F37" s="45">
        <v>1</v>
      </c>
      <c r="G37" s="46" t="s">
        <v>555</v>
      </c>
      <c r="H37" s="45">
        <v>0</v>
      </c>
      <c r="I37" s="46" t="s">
        <v>555</v>
      </c>
      <c r="J37" s="47"/>
    </row>
    <row r="38" spans="2:10" ht="20.25" customHeight="1">
      <c r="B38" s="43" t="s">
        <v>20</v>
      </c>
      <c r="C38" s="44">
        <v>6098</v>
      </c>
      <c r="D38" s="45">
        <v>5185</v>
      </c>
      <c r="E38" s="45">
        <v>913</v>
      </c>
      <c r="F38" s="45">
        <v>913</v>
      </c>
      <c r="G38" s="46" t="s">
        <v>652</v>
      </c>
      <c r="H38" s="45">
        <v>0</v>
      </c>
      <c r="I38" s="46" t="s">
        <v>652</v>
      </c>
      <c r="J38" s="419" t="s">
        <v>21</v>
      </c>
    </row>
    <row r="39" spans="2:10" ht="13.5" customHeight="1">
      <c r="B39" s="111" t="s">
        <v>22</v>
      </c>
      <c r="C39" s="48">
        <v>682</v>
      </c>
      <c r="D39" s="49">
        <v>680</v>
      </c>
      <c r="E39" s="49">
        <v>2</v>
      </c>
      <c r="F39" s="49">
        <v>2</v>
      </c>
      <c r="G39" s="420" t="s">
        <v>631</v>
      </c>
      <c r="H39" s="49">
        <v>0</v>
      </c>
      <c r="I39" s="420" t="s">
        <v>631</v>
      </c>
      <c r="J39" s="50"/>
    </row>
    <row r="40" spans="2:10" ht="13.5" customHeight="1">
      <c r="B40" s="34" t="s">
        <v>255</v>
      </c>
      <c r="C40" s="51"/>
      <c r="D40" s="52"/>
      <c r="E40" s="52"/>
      <c r="F40" s="53">
        <f>SUM(F33:F39)</f>
        <v>1301</v>
      </c>
      <c r="G40" s="55" t="s">
        <v>555</v>
      </c>
      <c r="H40" s="53">
        <f>SUM(H33:H39)</f>
        <v>1827</v>
      </c>
      <c r="I40" s="55" t="s">
        <v>555</v>
      </c>
      <c r="J40" s="128"/>
    </row>
    <row r="41" ht="9.75" customHeight="1">
      <c r="B41" s="56"/>
    </row>
    <row r="42" ht="14.25">
      <c r="B42" s="28" t="s">
        <v>256</v>
      </c>
    </row>
    <row r="43" ht="10.5">
      <c r="K43" s="17" t="s">
        <v>214</v>
      </c>
    </row>
    <row r="44" spans="2:11" ht="13.5" customHeight="1">
      <c r="B44" s="605" t="s">
        <v>257</v>
      </c>
      <c r="C44" s="599" t="s">
        <v>601</v>
      </c>
      <c r="D44" s="591" t="s">
        <v>258</v>
      </c>
      <c r="E44" s="591" t="s">
        <v>259</v>
      </c>
      <c r="F44" s="591" t="s">
        <v>260</v>
      </c>
      <c r="G44" s="591" t="s">
        <v>602</v>
      </c>
      <c r="H44" s="602" t="s">
        <v>261</v>
      </c>
      <c r="I44" s="602" t="s">
        <v>262</v>
      </c>
      <c r="J44" s="602" t="s">
        <v>263</v>
      </c>
      <c r="K44" s="597" t="s">
        <v>595</v>
      </c>
    </row>
    <row r="45" spans="2:11" ht="13.5" customHeight="1" thickBot="1">
      <c r="B45" s="606"/>
      <c r="C45" s="600"/>
      <c r="D45" s="590"/>
      <c r="E45" s="590"/>
      <c r="F45" s="590"/>
      <c r="G45" s="590"/>
      <c r="H45" s="603"/>
      <c r="I45" s="603"/>
      <c r="J45" s="604"/>
      <c r="K45" s="598"/>
    </row>
    <row r="46" spans="2:11" ht="13.5" customHeight="1" thickTop="1">
      <c r="B46" s="29" t="s">
        <v>23</v>
      </c>
      <c r="C46" s="39">
        <v>0</v>
      </c>
      <c r="D46" s="40">
        <v>63</v>
      </c>
      <c r="E46" s="40">
        <v>38</v>
      </c>
      <c r="F46" s="41" t="s">
        <v>675</v>
      </c>
      <c r="G46" s="41" t="s">
        <v>675</v>
      </c>
      <c r="H46" s="41" t="s">
        <v>675</v>
      </c>
      <c r="I46" s="41" t="s">
        <v>675</v>
      </c>
      <c r="J46" s="41" t="s">
        <v>675</v>
      </c>
      <c r="K46" s="42"/>
    </row>
    <row r="47" spans="2:11" ht="13.5" customHeight="1">
      <c r="B47" s="43" t="s">
        <v>24</v>
      </c>
      <c r="C47" s="44">
        <v>-115</v>
      </c>
      <c r="D47" s="45">
        <v>1004</v>
      </c>
      <c r="E47" s="45">
        <v>65</v>
      </c>
      <c r="F47" s="274">
        <v>96</v>
      </c>
      <c r="G47" s="46" t="s">
        <v>675</v>
      </c>
      <c r="H47" s="46" t="s">
        <v>675</v>
      </c>
      <c r="I47" s="46" t="s">
        <v>675</v>
      </c>
      <c r="J47" s="46" t="s">
        <v>675</v>
      </c>
      <c r="K47" s="47"/>
    </row>
    <row r="48" spans="2:11" ht="13.5" customHeight="1">
      <c r="B48" s="43" t="s">
        <v>25</v>
      </c>
      <c r="C48" s="44">
        <v>-8</v>
      </c>
      <c r="D48" s="45">
        <v>-23</v>
      </c>
      <c r="E48" s="45">
        <v>4</v>
      </c>
      <c r="F48" s="46" t="s">
        <v>675</v>
      </c>
      <c r="G48" s="46" t="s">
        <v>675</v>
      </c>
      <c r="H48" s="46" t="s">
        <v>675</v>
      </c>
      <c r="I48" s="46" t="s">
        <v>675</v>
      </c>
      <c r="J48" s="46" t="s">
        <v>675</v>
      </c>
      <c r="K48" s="47"/>
    </row>
    <row r="49" spans="2:11" ht="13.5" customHeight="1">
      <c r="B49" s="43" t="s">
        <v>26</v>
      </c>
      <c r="C49" s="44">
        <v>1</v>
      </c>
      <c r="D49" s="45">
        <v>30</v>
      </c>
      <c r="E49" s="45">
        <v>30</v>
      </c>
      <c r="F49" s="46" t="s">
        <v>616</v>
      </c>
      <c r="G49" s="46" t="s">
        <v>616</v>
      </c>
      <c r="H49" s="46" t="s">
        <v>616</v>
      </c>
      <c r="I49" s="46" t="s">
        <v>616</v>
      </c>
      <c r="J49" s="46" t="s">
        <v>616</v>
      </c>
      <c r="K49" s="47"/>
    </row>
    <row r="50" spans="2:11" ht="13.5" customHeight="1">
      <c r="B50" s="111" t="s">
        <v>27</v>
      </c>
      <c r="C50" s="48">
        <v>0</v>
      </c>
      <c r="D50" s="49">
        <v>25</v>
      </c>
      <c r="E50" s="49">
        <v>10</v>
      </c>
      <c r="F50" s="420" t="s">
        <v>28</v>
      </c>
      <c r="G50" s="420" t="s">
        <v>28</v>
      </c>
      <c r="H50" s="420" t="s">
        <v>28</v>
      </c>
      <c r="I50" s="420" t="s">
        <v>28</v>
      </c>
      <c r="J50" s="420" t="s">
        <v>28</v>
      </c>
      <c r="K50" s="50"/>
    </row>
    <row r="51" spans="2:11" ht="13.5" customHeight="1">
      <c r="B51" s="57" t="s">
        <v>265</v>
      </c>
      <c r="C51" s="58"/>
      <c r="D51" s="59"/>
      <c r="E51" s="53">
        <f>SUM(E46:E50)</f>
        <v>147</v>
      </c>
      <c r="F51" s="53">
        <f>SUM(F46:F50)</f>
        <v>96</v>
      </c>
      <c r="G51" s="55" t="s">
        <v>29</v>
      </c>
      <c r="H51" s="55" t="s">
        <v>29</v>
      </c>
      <c r="I51" s="55" t="s">
        <v>29</v>
      </c>
      <c r="J51" s="55" t="s">
        <v>29</v>
      </c>
      <c r="K51" s="54"/>
    </row>
    <row r="52" ht="10.5">
      <c r="B52" s="16" t="s">
        <v>267</v>
      </c>
    </row>
    <row r="53" ht="9.75" customHeight="1"/>
    <row r="54" ht="14.25">
      <c r="B54" s="28" t="s">
        <v>268</v>
      </c>
    </row>
    <row r="55" ht="10.5">
      <c r="E55" s="17" t="s">
        <v>214</v>
      </c>
    </row>
    <row r="56" spans="2:5" ht="21.75" thickBot="1">
      <c r="B56" s="60" t="s">
        <v>269</v>
      </c>
      <c r="C56" s="61" t="s">
        <v>270</v>
      </c>
      <c r="D56" s="62" t="s">
        <v>271</v>
      </c>
      <c r="E56" s="63" t="s">
        <v>272</v>
      </c>
    </row>
    <row r="57" spans="2:5" ht="13.5" customHeight="1" thickTop="1">
      <c r="B57" s="64" t="s">
        <v>273</v>
      </c>
      <c r="C57" s="65"/>
      <c r="D57" s="40">
        <v>1588</v>
      </c>
      <c r="E57" s="66"/>
    </row>
    <row r="58" spans="2:5" ht="13.5" customHeight="1">
      <c r="B58" s="67" t="s">
        <v>274</v>
      </c>
      <c r="C58" s="68"/>
      <c r="D58" s="45">
        <v>300</v>
      </c>
      <c r="E58" s="69"/>
    </row>
    <row r="59" spans="2:5" ht="13.5" customHeight="1">
      <c r="B59" s="70" t="s">
        <v>275</v>
      </c>
      <c r="C59" s="71"/>
      <c r="D59" s="49">
        <v>1640</v>
      </c>
      <c r="E59" s="72"/>
    </row>
    <row r="60" spans="2:5" ht="13.5" customHeight="1">
      <c r="B60" s="73" t="s">
        <v>276</v>
      </c>
      <c r="C60" s="58"/>
      <c r="D60" s="53">
        <f>SUM(D57:D59)</f>
        <v>3528</v>
      </c>
      <c r="E60" s="74"/>
    </row>
    <row r="61" spans="2:5" ht="10.5">
      <c r="B61" s="16" t="s">
        <v>277</v>
      </c>
      <c r="C61" s="75"/>
      <c r="D61" s="75"/>
      <c r="E61" s="75"/>
    </row>
    <row r="62" spans="2:5" ht="9.75" customHeight="1">
      <c r="B62" s="76"/>
      <c r="C62" s="75"/>
      <c r="D62" s="75"/>
      <c r="E62" s="75"/>
    </row>
    <row r="63" ht="14.25">
      <c r="B63" s="28" t="s">
        <v>278</v>
      </c>
    </row>
    <row r="64" ht="10.5" customHeight="1">
      <c r="B64" s="28"/>
    </row>
    <row r="65" spans="2:12" ht="21.75" thickBot="1">
      <c r="B65" s="60" t="s">
        <v>279</v>
      </c>
      <c r="C65" s="61" t="s">
        <v>270</v>
      </c>
      <c r="D65" s="62" t="s">
        <v>271</v>
      </c>
      <c r="E65" s="62" t="s">
        <v>272</v>
      </c>
      <c r="F65" s="77" t="s">
        <v>280</v>
      </c>
      <c r="G65" s="63" t="s">
        <v>281</v>
      </c>
      <c r="H65" s="593" t="s">
        <v>282</v>
      </c>
      <c r="I65" s="594"/>
      <c r="J65" s="61" t="s">
        <v>270</v>
      </c>
      <c r="K65" s="62" t="s">
        <v>271</v>
      </c>
      <c r="L65" s="63" t="s">
        <v>272</v>
      </c>
    </row>
    <row r="66" spans="2:12" ht="13.5" customHeight="1" thickTop="1">
      <c r="B66" s="64" t="s">
        <v>283</v>
      </c>
      <c r="C66" s="78">
        <v>6.95</v>
      </c>
      <c r="D66" s="79">
        <v>4.52</v>
      </c>
      <c r="E66" s="79">
        <v>-2.43</v>
      </c>
      <c r="F66" s="80">
        <v>-15</v>
      </c>
      <c r="G66" s="81">
        <v>-20</v>
      </c>
      <c r="H66" s="585" t="s">
        <v>680</v>
      </c>
      <c r="I66" s="586"/>
      <c r="J66" s="82"/>
      <c r="K66" s="83">
        <v>17</v>
      </c>
      <c r="L66" s="84"/>
    </row>
    <row r="67" spans="2:12" ht="13.5" customHeight="1">
      <c r="B67" s="67" t="s">
        <v>285</v>
      </c>
      <c r="C67" s="85"/>
      <c r="D67" s="86">
        <v>5.79</v>
      </c>
      <c r="E67" s="87"/>
      <c r="F67" s="88">
        <v>-20</v>
      </c>
      <c r="G67" s="89">
        <v>-40</v>
      </c>
      <c r="H67" s="583" t="s">
        <v>656</v>
      </c>
      <c r="I67" s="584"/>
      <c r="J67" s="85"/>
      <c r="K67" s="90">
        <v>11.9</v>
      </c>
      <c r="L67" s="91"/>
    </row>
    <row r="68" spans="2:12" ht="13.5" customHeight="1">
      <c r="B68" s="67" t="s">
        <v>604</v>
      </c>
      <c r="C68" s="92">
        <v>17.9</v>
      </c>
      <c r="D68" s="90">
        <v>17.6</v>
      </c>
      <c r="E68" s="90">
        <v>-0.3</v>
      </c>
      <c r="F68" s="93">
        <v>25</v>
      </c>
      <c r="G68" s="94">
        <v>35</v>
      </c>
      <c r="H68" s="583"/>
      <c r="I68" s="584"/>
      <c r="J68" s="85"/>
      <c r="K68" s="90"/>
      <c r="L68" s="91"/>
    </row>
    <row r="69" spans="2:12" ht="13.5" customHeight="1">
      <c r="B69" s="67" t="s">
        <v>287</v>
      </c>
      <c r="C69" s="95"/>
      <c r="D69" s="90" t="s">
        <v>30</v>
      </c>
      <c r="E69" s="96"/>
      <c r="F69" s="93">
        <v>350</v>
      </c>
      <c r="G69" s="97"/>
      <c r="H69" s="583"/>
      <c r="I69" s="584"/>
      <c r="J69" s="85"/>
      <c r="K69" s="90"/>
      <c r="L69" s="91"/>
    </row>
    <row r="70" spans="2:12" ht="13.5" customHeight="1">
      <c r="B70" s="67" t="s">
        <v>603</v>
      </c>
      <c r="C70" s="98">
        <v>0.18</v>
      </c>
      <c r="D70" s="86">
        <v>0.19</v>
      </c>
      <c r="E70" s="90">
        <v>0.01</v>
      </c>
      <c r="F70" s="99"/>
      <c r="G70" s="100"/>
      <c r="H70" s="583"/>
      <c r="I70" s="584"/>
      <c r="J70" s="85"/>
      <c r="K70" s="90"/>
      <c r="L70" s="91"/>
    </row>
    <row r="71" spans="2:12" ht="13.5" customHeight="1">
      <c r="B71" s="101" t="s">
        <v>605</v>
      </c>
      <c r="C71" s="102">
        <v>89.8</v>
      </c>
      <c r="D71" s="103">
        <v>88.5</v>
      </c>
      <c r="E71" s="103">
        <v>-1.3</v>
      </c>
      <c r="F71" s="104"/>
      <c r="G71" s="105"/>
      <c r="H71" s="587"/>
      <c r="I71" s="588"/>
      <c r="J71" s="106"/>
      <c r="K71" s="103"/>
      <c r="L71" s="107"/>
    </row>
    <row r="72" ht="10.5">
      <c r="B72" s="16" t="s">
        <v>288</v>
      </c>
    </row>
    <row r="73" ht="10.5">
      <c r="B73" s="16" t="s">
        <v>289</v>
      </c>
    </row>
  </sheetData>
  <mergeCells count="43">
    <mergeCell ref="B31:B32"/>
    <mergeCell ref="C31:C32"/>
    <mergeCell ref="D31:D32"/>
    <mergeCell ref="B44:B45"/>
    <mergeCell ref="C44:C45"/>
    <mergeCell ref="D44:D45"/>
    <mergeCell ref="E44:E45"/>
    <mergeCell ref="F44:F45"/>
    <mergeCell ref="I44:I45"/>
    <mergeCell ref="K44:K45"/>
    <mergeCell ref="G44:G45"/>
    <mergeCell ref="H44:H45"/>
    <mergeCell ref="J44:J45"/>
    <mergeCell ref="E31:E32"/>
    <mergeCell ref="F31:F32"/>
    <mergeCell ref="J15:J16"/>
    <mergeCell ref="E15:E16"/>
    <mergeCell ref="F15:F16"/>
    <mergeCell ref="G15:G16"/>
    <mergeCell ref="I31:I32"/>
    <mergeCell ref="J31:J32"/>
    <mergeCell ref="H31:H32"/>
    <mergeCell ref="I15:I16"/>
    <mergeCell ref="B8:B9"/>
    <mergeCell ref="I8:I9"/>
    <mergeCell ref="B15:B16"/>
    <mergeCell ref="C15:C16"/>
    <mergeCell ref="D15:D16"/>
    <mergeCell ref="E8:E9"/>
    <mergeCell ref="D8:D9"/>
    <mergeCell ref="F8:F9"/>
    <mergeCell ref="C8:C9"/>
    <mergeCell ref="H15:H16"/>
    <mergeCell ref="H8:H9"/>
    <mergeCell ref="G8:G9"/>
    <mergeCell ref="H65:I65"/>
    <mergeCell ref="G31:G32"/>
    <mergeCell ref="H67:I67"/>
    <mergeCell ref="H66:I66"/>
    <mergeCell ref="H71:I71"/>
    <mergeCell ref="H70:I70"/>
    <mergeCell ref="H69:I69"/>
    <mergeCell ref="H68:I68"/>
  </mergeCells>
  <printOptions/>
  <pageMargins left="0.47" right="0.3937007874015748" top="0.71" bottom="0.3" header="0.45" footer="0.2"/>
  <pageSetup horizontalDpi="300" verticalDpi="300" orientation="portrait" paperSize="9" scale="80" r:id="rId1"/>
  <colBreaks count="1" manualBreakCount="1">
    <brk id="12" max="72" man="1"/>
  </colBreaks>
</worksheet>
</file>

<file path=xl/worksheets/sheet25.xml><?xml version="1.0" encoding="utf-8"?>
<worksheet xmlns="http://schemas.openxmlformats.org/spreadsheetml/2006/main" xmlns:r="http://schemas.openxmlformats.org/officeDocument/2006/relationships">
  <dimension ref="A1:M78"/>
  <sheetViews>
    <sheetView view="pageBreakPreview" zoomScaleNormal="125" zoomScaleSheetLayoutView="100" workbookViewId="0" topLeftCell="A1">
      <selection activeCell="E86" sqref="E86"/>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31</v>
      </c>
      <c r="B4" s="19"/>
      <c r="G4" s="20" t="s">
        <v>216</v>
      </c>
      <c r="H4" s="21" t="s">
        <v>217</v>
      </c>
      <c r="I4" s="22" t="s">
        <v>218</v>
      </c>
      <c r="J4" s="23" t="s">
        <v>219</v>
      </c>
    </row>
    <row r="5" spans="7:10" ht="13.5" customHeight="1" thickTop="1">
      <c r="G5" s="24">
        <v>722</v>
      </c>
      <c r="H5" s="25">
        <v>2559</v>
      </c>
      <c r="I5" s="26">
        <v>187</v>
      </c>
      <c r="J5" s="27">
        <f>SUM(G5:I5)</f>
        <v>3468</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18" t="s">
        <v>596</v>
      </c>
      <c r="B10" s="30">
        <v>5652</v>
      </c>
      <c r="C10" s="31">
        <v>5411</v>
      </c>
      <c r="D10" s="31">
        <f>B10-C10</f>
        <v>241</v>
      </c>
      <c r="E10" s="31">
        <v>233</v>
      </c>
      <c r="F10" s="31">
        <v>94</v>
      </c>
      <c r="G10" s="31">
        <v>6931</v>
      </c>
      <c r="H10" s="33"/>
    </row>
    <row r="11" spans="1:8" ht="13.5" customHeight="1">
      <c r="A11" s="210" t="s">
        <v>32</v>
      </c>
      <c r="B11" s="108">
        <v>23</v>
      </c>
      <c r="C11" s="109">
        <v>23</v>
      </c>
      <c r="D11" s="109">
        <f>B11-C11</f>
        <v>0</v>
      </c>
      <c r="E11" s="109">
        <v>0</v>
      </c>
      <c r="F11" s="109">
        <v>0</v>
      </c>
      <c r="G11" s="109">
        <v>75</v>
      </c>
      <c r="H11" s="110"/>
    </row>
    <row r="12" spans="1:8" ht="13.5" customHeight="1">
      <c r="A12" s="43"/>
      <c r="B12" s="108"/>
      <c r="C12" s="109"/>
      <c r="D12" s="109"/>
      <c r="E12" s="109"/>
      <c r="F12" s="109"/>
      <c r="G12" s="109"/>
      <c r="H12" s="110"/>
    </row>
    <row r="13" spans="1:8" ht="13.5" customHeight="1">
      <c r="A13" s="111"/>
      <c r="B13" s="112"/>
      <c r="C13" s="113"/>
      <c r="D13" s="113"/>
      <c r="E13" s="113"/>
      <c r="F13" s="113"/>
      <c r="G13" s="113"/>
      <c r="H13" s="114"/>
    </row>
    <row r="14" spans="1:8" ht="13.5" customHeight="1">
      <c r="A14" s="34" t="s">
        <v>292</v>
      </c>
      <c r="B14" s="35">
        <f aca="true" t="shared" si="0" ref="B14:G14">SUM(B10:B13)</f>
        <v>5675</v>
      </c>
      <c r="C14" s="36">
        <f t="shared" si="0"/>
        <v>5434</v>
      </c>
      <c r="D14" s="36">
        <f t="shared" si="0"/>
        <v>241</v>
      </c>
      <c r="E14" s="36">
        <f t="shared" si="0"/>
        <v>233</v>
      </c>
      <c r="F14" s="36">
        <f t="shared" si="0"/>
        <v>94</v>
      </c>
      <c r="G14" s="36">
        <f t="shared" si="0"/>
        <v>7006</v>
      </c>
      <c r="H14" s="38"/>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13.5" customHeight="1" thickTop="1">
      <c r="A20" s="218" t="s">
        <v>33</v>
      </c>
      <c r="B20" s="39">
        <v>1177</v>
      </c>
      <c r="C20" s="40">
        <v>1131</v>
      </c>
      <c r="D20" s="40">
        <f>B20-C20</f>
        <v>46</v>
      </c>
      <c r="E20" s="40">
        <v>46</v>
      </c>
      <c r="F20" s="40">
        <v>93</v>
      </c>
      <c r="G20" s="40">
        <v>0</v>
      </c>
      <c r="H20" s="40">
        <v>0</v>
      </c>
      <c r="I20" s="42"/>
    </row>
    <row r="21" spans="1:9" ht="13.5" customHeight="1">
      <c r="A21" s="210" t="s">
        <v>34</v>
      </c>
      <c r="B21" s="44">
        <v>907</v>
      </c>
      <c r="C21" s="45">
        <v>905</v>
      </c>
      <c r="D21" s="45">
        <f>B21-C21</f>
        <v>2</v>
      </c>
      <c r="E21" s="45">
        <v>2</v>
      </c>
      <c r="F21" s="45">
        <v>118</v>
      </c>
      <c r="G21" s="45">
        <v>0</v>
      </c>
      <c r="H21" s="45">
        <v>0</v>
      </c>
      <c r="I21" s="47"/>
    </row>
    <row r="22" spans="1:9" ht="13.5" customHeight="1">
      <c r="A22" s="210" t="s">
        <v>35</v>
      </c>
      <c r="B22" s="44">
        <v>1564</v>
      </c>
      <c r="C22" s="45">
        <v>1563</v>
      </c>
      <c r="D22" s="45">
        <f>B22-C22</f>
        <v>1</v>
      </c>
      <c r="E22" s="45">
        <v>1</v>
      </c>
      <c r="F22" s="45">
        <v>67</v>
      </c>
      <c r="G22" s="45">
        <v>0</v>
      </c>
      <c r="H22" s="45">
        <v>0</v>
      </c>
      <c r="I22" s="47"/>
    </row>
    <row r="23" spans="1:9" ht="13.5" customHeight="1">
      <c r="A23" s="210" t="s">
        <v>36</v>
      </c>
      <c r="B23" s="44">
        <v>196</v>
      </c>
      <c r="C23" s="45">
        <v>192</v>
      </c>
      <c r="D23" s="45">
        <f>B23-C23</f>
        <v>4</v>
      </c>
      <c r="E23" s="45">
        <v>2</v>
      </c>
      <c r="F23" s="45">
        <v>70</v>
      </c>
      <c r="G23" s="45">
        <v>957</v>
      </c>
      <c r="H23" s="121">
        <v>538</v>
      </c>
      <c r="I23" s="47"/>
    </row>
    <row r="24" spans="1:9" ht="13.5" customHeight="1">
      <c r="A24" s="222" t="s">
        <v>526</v>
      </c>
      <c r="B24" s="48">
        <v>65</v>
      </c>
      <c r="C24" s="49">
        <v>63</v>
      </c>
      <c r="D24" s="49">
        <v>3</v>
      </c>
      <c r="E24" s="49">
        <v>3</v>
      </c>
      <c r="F24" s="49">
        <v>51</v>
      </c>
      <c r="G24" s="49">
        <v>592</v>
      </c>
      <c r="H24" s="122">
        <v>455</v>
      </c>
      <c r="I24" s="50"/>
    </row>
    <row r="25" spans="1:9" ht="13.5" customHeight="1">
      <c r="A25" s="34" t="s">
        <v>233</v>
      </c>
      <c r="B25" s="51"/>
      <c r="C25" s="52"/>
      <c r="D25" s="52"/>
      <c r="E25" s="53">
        <f>SUM(E20:E24)</f>
        <v>54</v>
      </c>
      <c r="F25" s="53">
        <f>SUM(F20:F24)</f>
        <v>399</v>
      </c>
      <c r="G25" s="53">
        <f>SUM(G20:G24)</f>
        <v>1549</v>
      </c>
      <c r="H25" s="53">
        <f>SUM(H20:H24)</f>
        <v>993</v>
      </c>
      <c r="I25" s="54"/>
    </row>
    <row r="26" ht="10.5">
      <c r="A26" s="16" t="s">
        <v>234</v>
      </c>
    </row>
    <row r="27" ht="10.5">
      <c r="A27" s="16" t="s">
        <v>235</v>
      </c>
    </row>
    <row r="28" ht="10.5">
      <c r="A28" s="16" t="s">
        <v>236</v>
      </c>
    </row>
    <row r="29" ht="10.5">
      <c r="A29" s="16" t="s">
        <v>237</v>
      </c>
    </row>
    <row r="30" ht="9.75" customHeight="1"/>
    <row r="31" ht="14.25">
      <c r="A31" s="28" t="s">
        <v>238</v>
      </c>
    </row>
    <row r="32" spans="9:10" ht="10.5">
      <c r="I32" s="17" t="s">
        <v>214</v>
      </c>
      <c r="J32" s="17"/>
    </row>
    <row r="33" spans="1:9" ht="13.5" customHeight="1">
      <c r="A33" s="595" t="s">
        <v>239</v>
      </c>
      <c r="B33" s="599" t="s">
        <v>678</v>
      </c>
      <c r="C33" s="591" t="s">
        <v>225</v>
      </c>
      <c r="D33" s="591" t="s">
        <v>226</v>
      </c>
      <c r="E33" s="602" t="s">
        <v>227</v>
      </c>
      <c r="F33" s="591" t="s">
        <v>222</v>
      </c>
      <c r="G33" s="591" t="s">
        <v>228</v>
      </c>
      <c r="H33" s="602" t="s">
        <v>240</v>
      </c>
      <c r="I33" s="597" t="s">
        <v>595</v>
      </c>
    </row>
    <row r="34" spans="1:9" ht="13.5" customHeight="1" thickBot="1">
      <c r="A34" s="596"/>
      <c r="B34" s="600"/>
      <c r="C34" s="590"/>
      <c r="D34" s="590"/>
      <c r="E34" s="603"/>
      <c r="F34" s="592"/>
      <c r="G34" s="592"/>
      <c r="H34" s="604"/>
      <c r="I34" s="598"/>
    </row>
    <row r="35" spans="1:9" ht="13.5" customHeight="1" thickTop="1">
      <c r="A35" s="218" t="s">
        <v>539</v>
      </c>
      <c r="B35" s="39">
        <v>1431</v>
      </c>
      <c r="C35" s="40">
        <v>1431</v>
      </c>
      <c r="D35" s="40">
        <v>0</v>
      </c>
      <c r="E35" s="40">
        <v>0</v>
      </c>
      <c r="F35" s="180">
        <v>0</v>
      </c>
      <c r="G35" s="40">
        <v>123</v>
      </c>
      <c r="H35" s="40">
        <v>3</v>
      </c>
      <c r="I35" s="421" t="s">
        <v>37</v>
      </c>
    </row>
    <row r="36" spans="1:9" ht="13.5" customHeight="1">
      <c r="A36" s="219" t="s">
        <v>540</v>
      </c>
      <c r="B36" s="183">
        <v>320</v>
      </c>
      <c r="C36" s="184">
        <v>296</v>
      </c>
      <c r="D36" s="184">
        <v>34</v>
      </c>
      <c r="E36" s="184">
        <v>34</v>
      </c>
      <c r="F36" s="422">
        <v>0</v>
      </c>
      <c r="G36" s="184">
        <v>0</v>
      </c>
      <c r="H36" s="184">
        <v>0</v>
      </c>
      <c r="I36" s="423" t="s">
        <v>38</v>
      </c>
    </row>
    <row r="37" spans="1:9" ht="13.5" customHeight="1">
      <c r="A37" s="210" t="s">
        <v>541</v>
      </c>
      <c r="B37" s="44">
        <v>796</v>
      </c>
      <c r="C37" s="45">
        <v>758</v>
      </c>
      <c r="D37" s="45">
        <v>38</v>
      </c>
      <c r="E37" s="45">
        <v>8</v>
      </c>
      <c r="F37" s="274">
        <v>0</v>
      </c>
      <c r="G37" s="45">
        <v>2687</v>
      </c>
      <c r="H37" s="45">
        <v>1543</v>
      </c>
      <c r="I37" s="424" t="s">
        <v>39</v>
      </c>
    </row>
    <row r="38" spans="1:9" ht="13.5" customHeight="1">
      <c r="A38" s="210" t="s">
        <v>640</v>
      </c>
      <c r="B38" s="44">
        <v>24</v>
      </c>
      <c r="C38" s="45">
        <v>21</v>
      </c>
      <c r="D38" s="45">
        <v>3</v>
      </c>
      <c r="E38" s="45">
        <v>3</v>
      </c>
      <c r="F38" s="274">
        <v>0</v>
      </c>
      <c r="G38" s="45">
        <v>0</v>
      </c>
      <c r="H38" s="45">
        <v>0</v>
      </c>
      <c r="I38" s="424" t="s">
        <v>247</v>
      </c>
    </row>
    <row r="39" spans="1:9" ht="13.5" customHeight="1">
      <c r="A39" s="210" t="s">
        <v>542</v>
      </c>
      <c r="B39" s="44">
        <v>7</v>
      </c>
      <c r="C39" s="45">
        <v>7</v>
      </c>
      <c r="D39" s="45">
        <v>0</v>
      </c>
      <c r="E39" s="45">
        <v>0</v>
      </c>
      <c r="F39" s="274">
        <v>0</v>
      </c>
      <c r="G39" s="45">
        <v>378</v>
      </c>
      <c r="H39" s="45">
        <v>10</v>
      </c>
      <c r="I39" s="424" t="s">
        <v>40</v>
      </c>
    </row>
    <row r="40" spans="1:9" ht="13.5" customHeight="1">
      <c r="A40" s="210" t="s">
        <v>543</v>
      </c>
      <c r="B40" s="44">
        <v>202</v>
      </c>
      <c r="C40" s="45">
        <v>202</v>
      </c>
      <c r="D40" s="45">
        <v>0</v>
      </c>
      <c r="E40" s="45">
        <v>0</v>
      </c>
      <c r="F40" s="274">
        <v>0</v>
      </c>
      <c r="G40" s="45">
        <v>505</v>
      </c>
      <c r="H40" s="45">
        <v>0</v>
      </c>
      <c r="I40" s="424" t="s">
        <v>41</v>
      </c>
    </row>
    <row r="41" spans="1:9" ht="13.5" customHeight="1">
      <c r="A41" s="210" t="s">
        <v>614</v>
      </c>
      <c r="B41" s="44">
        <v>125</v>
      </c>
      <c r="C41" s="45">
        <v>116</v>
      </c>
      <c r="D41" s="45">
        <v>9</v>
      </c>
      <c r="E41" s="45">
        <v>9</v>
      </c>
      <c r="F41" s="274">
        <v>0</v>
      </c>
      <c r="G41" s="45">
        <v>0</v>
      </c>
      <c r="H41" s="45">
        <v>0</v>
      </c>
      <c r="I41" s="424" t="s">
        <v>42</v>
      </c>
    </row>
    <row r="42" spans="1:9" ht="13.5" customHeight="1">
      <c r="A42" s="210" t="s">
        <v>642</v>
      </c>
      <c r="B42" s="44">
        <v>6098</v>
      </c>
      <c r="C42" s="45">
        <v>5185</v>
      </c>
      <c r="D42" s="45">
        <v>913</v>
      </c>
      <c r="E42" s="45">
        <v>913</v>
      </c>
      <c r="F42" s="274">
        <v>0</v>
      </c>
      <c r="G42" s="45">
        <v>0</v>
      </c>
      <c r="H42" s="45">
        <v>0</v>
      </c>
      <c r="I42" s="424" t="s">
        <v>43</v>
      </c>
    </row>
    <row r="43" spans="1:9" ht="13.5" customHeight="1">
      <c r="A43" s="210" t="s">
        <v>520</v>
      </c>
      <c r="B43" s="44">
        <v>682</v>
      </c>
      <c r="C43" s="45">
        <v>680</v>
      </c>
      <c r="D43" s="45">
        <v>2</v>
      </c>
      <c r="E43" s="45">
        <v>2</v>
      </c>
      <c r="F43" s="274">
        <v>0</v>
      </c>
      <c r="G43" s="45">
        <v>0</v>
      </c>
      <c r="H43" s="45">
        <v>0</v>
      </c>
      <c r="I43" s="424" t="s">
        <v>44</v>
      </c>
    </row>
    <row r="44" spans="1:9" ht="13.5" customHeight="1">
      <c r="A44" s="219" t="s">
        <v>545</v>
      </c>
      <c r="B44" s="183">
        <v>485</v>
      </c>
      <c r="C44" s="184">
        <v>479</v>
      </c>
      <c r="D44" s="184">
        <v>97</v>
      </c>
      <c r="E44" s="184">
        <v>97</v>
      </c>
      <c r="F44" s="422">
        <v>0</v>
      </c>
      <c r="G44" s="184">
        <v>0</v>
      </c>
      <c r="H44" s="184">
        <v>0</v>
      </c>
      <c r="I44" s="423" t="s">
        <v>45</v>
      </c>
    </row>
    <row r="45" spans="1:9" ht="13.5" customHeight="1">
      <c r="A45" s="222" t="s">
        <v>544</v>
      </c>
      <c r="B45" s="48">
        <v>486</v>
      </c>
      <c r="C45" s="49">
        <v>449</v>
      </c>
      <c r="D45" s="49">
        <v>65</v>
      </c>
      <c r="E45" s="49">
        <v>65</v>
      </c>
      <c r="F45" s="49">
        <v>17</v>
      </c>
      <c r="G45" s="49">
        <v>0</v>
      </c>
      <c r="H45" s="49">
        <v>0</v>
      </c>
      <c r="I45" s="425" t="s">
        <v>46</v>
      </c>
    </row>
    <row r="46" spans="1:9" ht="13.5" customHeight="1">
      <c r="A46" s="34" t="s">
        <v>255</v>
      </c>
      <c r="B46" s="51"/>
      <c r="C46" s="52"/>
      <c r="D46" s="52"/>
      <c r="E46" s="53">
        <f>SUM(E35:E45)</f>
        <v>1131</v>
      </c>
      <c r="F46" s="53">
        <f>SUM(F35:F45)</f>
        <v>17</v>
      </c>
      <c r="G46" s="53">
        <f>SUM(G35:G45)</f>
        <v>3693</v>
      </c>
      <c r="H46" s="53">
        <f>SUM(H35:H45)</f>
        <v>1556</v>
      </c>
      <c r="I46" s="128"/>
    </row>
    <row r="47" ht="9.75" customHeight="1">
      <c r="A47" s="56"/>
    </row>
    <row r="48" ht="14.25">
      <c r="A48" s="28" t="s">
        <v>256</v>
      </c>
    </row>
    <row r="49" ht="10.5">
      <c r="J49" s="17" t="s">
        <v>214</v>
      </c>
    </row>
    <row r="50" spans="1:10" ht="13.5" customHeight="1">
      <c r="A50" s="605" t="s">
        <v>257</v>
      </c>
      <c r="B50" s="599" t="s">
        <v>601</v>
      </c>
      <c r="C50" s="591" t="s">
        <v>258</v>
      </c>
      <c r="D50" s="591" t="s">
        <v>259</v>
      </c>
      <c r="E50" s="591" t="s">
        <v>260</v>
      </c>
      <c r="F50" s="591" t="s">
        <v>602</v>
      </c>
      <c r="G50" s="602" t="s">
        <v>261</v>
      </c>
      <c r="H50" s="602" t="s">
        <v>262</v>
      </c>
      <c r="I50" s="602" t="s">
        <v>263</v>
      </c>
      <c r="J50" s="597" t="s">
        <v>595</v>
      </c>
    </row>
    <row r="51" spans="1:10" ht="13.5" customHeight="1" thickBot="1">
      <c r="A51" s="606"/>
      <c r="B51" s="600"/>
      <c r="C51" s="590"/>
      <c r="D51" s="590"/>
      <c r="E51" s="590"/>
      <c r="F51" s="590"/>
      <c r="G51" s="603"/>
      <c r="H51" s="603"/>
      <c r="I51" s="604"/>
      <c r="J51" s="598"/>
    </row>
    <row r="52" spans="1:10" ht="13.5" customHeight="1" thickTop="1">
      <c r="A52" s="218" t="s">
        <v>546</v>
      </c>
      <c r="B52" s="39">
        <v>12</v>
      </c>
      <c r="C52" s="40">
        <v>44</v>
      </c>
      <c r="D52" s="40">
        <v>30</v>
      </c>
      <c r="E52" s="41" t="s">
        <v>617</v>
      </c>
      <c r="F52" s="41" t="s">
        <v>617</v>
      </c>
      <c r="G52" s="41" t="s">
        <v>617</v>
      </c>
      <c r="H52" s="41" t="s">
        <v>617</v>
      </c>
      <c r="I52" s="41" t="s">
        <v>617</v>
      </c>
      <c r="J52" s="42"/>
    </row>
    <row r="53" spans="1:10" ht="13.5" customHeight="1">
      <c r="A53" s="210" t="s">
        <v>547</v>
      </c>
      <c r="B53" s="44">
        <v>5</v>
      </c>
      <c r="C53" s="45">
        <v>55</v>
      </c>
      <c r="D53" s="45">
        <v>33</v>
      </c>
      <c r="E53" s="46" t="s">
        <v>635</v>
      </c>
      <c r="F53" s="46" t="s">
        <v>635</v>
      </c>
      <c r="G53" s="46" t="s">
        <v>635</v>
      </c>
      <c r="H53" s="46" t="s">
        <v>635</v>
      </c>
      <c r="I53" s="46" t="s">
        <v>635</v>
      </c>
      <c r="J53" s="47"/>
    </row>
    <row r="54" spans="1:10" ht="13.5" customHeight="1">
      <c r="A54" s="43"/>
      <c r="B54" s="44"/>
      <c r="C54" s="45"/>
      <c r="D54" s="45"/>
      <c r="E54" s="45"/>
      <c r="F54" s="45"/>
      <c r="G54" s="45"/>
      <c r="H54" s="45"/>
      <c r="I54" s="45"/>
      <c r="J54" s="47"/>
    </row>
    <row r="55" spans="1:10" ht="13.5" customHeight="1">
      <c r="A55" s="111"/>
      <c r="B55" s="48"/>
      <c r="C55" s="49"/>
      <c r="D55" s="49"/>
      <c r="E55" s="49"/>
      <c r="F55" s="49"/>
      <c r="G55" s="49"/>
      <c r="H55" s="49"/>
      <c r="I55" s="49"/>
      <c r="J55" s="50"/>
    </row>
    <row r="56" spans="1:10" ht="13.5" customHeight="1">
      <c r="A56" s="57" t="s">
        <v>265</v>
      </c>
      <c r="B56" s="58"/>
      <c r="C56" s="59"/>
      <c r="D56" s="53">
        <f>SUM(D52:D55)</f>
        <v>63</v>
      </c>
      <c r="E56" s="53"/>
      <c r="F56" s="53"/>
      <c r="G56" s="53"/>
      <c r="H56" s="53"/>
      <c r="I56" s="53"/>
      <c r="J56" s="54"/>
    </row>
    <row r="57" ht="10.5">
      <c r="A57" s="16" t="s">
        <v>267</v>
      </c>
    </row>
    <row r="58" ht="9.75" customHeight="1"/>
    <row r="59" ht="14.25">
      <c r="A59" s="28" t="s">
        <v>268</v>
      </c>
    </row>
    <row r="60" ht="10.5">
      <c r="D60" s="17" t="s">
        <v>214</v>
      </c>
    </row>
    <row r="61" spans="1:4" ht="21.75" thickBot="1">
      <c r="A61" s="60" t="s">
        <v>269</v>
      </c>
      <c r="B61" s="61" t="s">
        <v>270</v>
      </c>
      <c r="C61" s="62" t="s">
        <v>271</v>
      </c>
      <c r="D61" s="63" t="s">
        <v>272</v>
      </c>
    </row>
    <row r="62" spans="1:4" ht="13.5" customHeight="1" thickTop="1">
      <c r="A62" s="64" t="s">
        <v>273</v>
      </c>
      <c r="B62" s="65"/>
      <c r="C62" s="40">
        <v>1656</v>
      </c>
      <c r="D62" s="66"/>
    </row>
    <row r="63" spans="1:4" ht="13.5" customHeight="1">
      <c r="A63" s="67" t="s">
        <v>274</v>
      </c>
      <c r="B63" s="68"/>
      <c r="C63" s="45">
        <v>602</v>
      </c>
      <c r="D63" s="69"/>
    </row>
    <row r="64" spans="1:4" ht="13.5" customHeight="1">
      <c r="A64" s="70" t="s">
        <v>275</v>
      </c>
      <c r="B64" s="71"/>
      <c r="C64" s="49">
        <v>1503</v>
      </c>
      <c r="D64" s="72"/>
    </row>
    <row r="65" spans="1:4" ht="13.5" customHeight="1">
      <c r="A65" s="73" t="s">
        <v>276</v>
      </c>
      <c r="B65" s="58"/>
      <c r="C65" s="53">
        <f>SUM(C62:C64)</f>
        <v>3761</v>
      </c>
      <c r="D65" s="74"/>
    </row>
    <row r="66" spans="1:4" ht="10.5">
      <c r="A66" s="16" t="s">
        <v>277</v>
      </c>
      <c r="B66" s="75"/>
      <c r="C66" s="75"/>
      <c r="D66" s="75"/>
    </row>
    <row r="67" spans="1:4" ht="9.75" customHeight="1">
      <c r="A67" s="76"/>
      <c r="B67" s="75"/>
      <c r="C67" s="75"/>
      <c r="D67" s="75"/>
    </row>
    <row r="68" ht="14.25">
      <c r="A68" s="28" t="s">
        <v>278</v>
      </c>
    </row>
    <row r="69" ht="10.5" customHeight="1">
      <c r="A69" s="28"/>
    </row>
    <row r="70" spans="1:11" ht="21.75" thickBot="1">
      <c r="A70" s="60" t="s">
        <v>279</v>
      </c>
      <c r="B70" s="61" t="s">
        <v>270</v>
      </c>
      <c r="C70" s="62" t="s">
        <v>271</v>
      </c>
      <c r="D70" s="62" t="s">
        <v>272</v>
      </c>
      <c r="E70" s="77" t="s">
        <v>280</v>
      </c>
      <c r="F70" s="63" t="s">
        <v>281</v>
      </c>
      <c r="G70" s="593" t="s">
        <v>282</v>
      </c>
      <c r="H70" s="594"/>
      <c r="I70" s="61" t="s">
        <v>270</v>
      </c>
      <c r="J70" s="62" t="s">
        <v>271</v>
      </c>
      <c r="K70" s="63" t="s">
        <v>272</v>
      </c>
    </row>
    <row r="71" spans="1:11" ht="13.5" customHeight="1" thickTop="1">
      <c r="A71" s="64" t="s">
        <v>283</v>
      </c>
      <c r="B71" s="426">
        <v>7.49</v>
      </c>
      <c r="C71" s="427">
        <v>6.72</v>
      </c>
      <c r="D71" s="427">
        <f>C71-B71</f>
        <v>-0.7700000000000005</v>
      </c>
      <c r="E71" s="428">
        <v>-15</v>
      </c>
      <c r="F71" s="429">
        <v>-20</v>
      </c>
      <c r="G71" s="623" t="s">
        <v>510</v>
      </c>
      <c r="H71" s="624"/>
      <c r="I71" s="82"/>
      <c r="J71" s="430">
        <v>1.9</v>
      </c>
      <c r="K71" s="84"/>
    </row>
    <row r="72" spans="1:11" ht="13.5" customHeight="1">
      <c r="A72" s="431" t="s">
        <v>285</v>
      </c>
      <c r="B72" s="432"/>
      <c r="C72" s="433">
        <v>8.27</v>
      </c>
      <c r="D72" s="434"/>
      <c r="E72" s="435">
        <v>-20</v>
      </c>
      <c r="F72" s="436">
        <v>-40</v>
      </c>
      <c r="G72" s="621" t="s">
        <v>656</v>
      </c>
      <c r="H72" s="622"/>
      <c r="I72" s="85"/>
      <c r="J72" s="437">
        <v>25.5</v>
      </c>
      <c r="K72" s="91"/>
    </row>
    <row r="73" spans="1:11" ht="13.5" customHeight="1">
      <c r="A73" s="67" t="s">
        <v>604</v>
      </c>
      <c r="B73" s="438">
        <v>12.4</v>
      </c>
      <c r="C73" s="437">
        <v>13.6</v>
      </c>
      <c r="D73" s="437">
        <f>C73-B73</f>
        <v>1.1999999999999993</v>
      </c>
      <c r="E73" s="439">
        <v>25</v>
      </c>
      <c r="F73" s="440">
        <v>35</v>
      </c>
      <c r="G73" s="583"/>
      <c r="H73" s="584"/>
      <c r="I73" s="85"/>
      <c r="J73" s="90"/>
      <c r="K73" s="91"/>
    </row>
    <row r="74" spans="1:11" ht="13.5" customHeight="1">
      <c r="A74" s="67" t="s">
        <v>287</v>
      </c>
      <c r="B74" s="441"/>
      <c r="C74" s="437">
        <v>1.9</v>
      </c>
      <c r="D74" s="442"/>
      <c r="E74" s="439">
        <v>350</v>
      </c>
      <c r="F74" s="100"/>
      <c r="G74" s="583"/>
      <c r="H74" s="584"/>
      <c r="I74" s="85"/>
      <c r="J74" s="90"/>
      <c r="K74" s="91"/>
    </row>
    <row r="75" spans="1:11" ht="13.5" customHeight="1">
      <c r="A75" s="67" t="s">
        <v>603</v>
      </c>
      <c r="B75" s="443">
        <v>0.176</v>
      </c>
      <c r="C75" s="433">
        <v>0.19</v>
      </c>
      <c r="D75" s="433">
        <f>C75-B75</f>
        <v>0.014000000000000012</v>
      </c>
      <c r="E75" s="99"/>
      <c r="F75" s="100"/>
      <c r="G75" s="583"/>
      <c r="H75" s="584"/>
      <c r="I75" s="85"/>
      <c r="J75" s="90"/>
      <c r="K75" s="91"/>
    </row>
    <row r="76" spans="1:11" ht="13.5" customHeight="1">
      <c r="A76" s="101" t="s">
        <v>605</v>
      </c>
      <c r="B76" s="444">
        <v>94.6</v>
      </c>
      <c r="C76" s="445">
        <v>97.1</v>
      </c>
      <c r="D76" s="445">
        <f>C76-B76</f>
        <v>2.5</v>
      </c>
      <c r="E76" s="104"/>
      <c r="F76" s="105"/>
      <c r="G76" s="587"/>
      <c r="H76" s="588"/>
      <c r="I76" s="106"/>
      <c r="J76" s="103"/>
      <c r="K76" s="107"/>
    </row>
    <row r="77" ht="10.5">
      <c r="A77" s="16" t="s">
        <v>288</v>
      </c>
    </row>
    <row r="78" ht="10.5">
      <c r="A78" s="16" t="s">
        <v>289</v>
      </c>
    </row>
  </sheetData>
  <mergeCells count="43">
    <mergeCell ref="A33:A34"/>
    <mergeCell ref="B33:B34"/>
    <mergeCell ref="C33:C34"/>
    <mergeCell ref="A50:A51"/>
    <mergeCell ref="B50:B51"/>
    <mergeCell ref="C50:C51"/>
    <mergeCell ref="D50:D51"/>
    <mergeCell ref="E50:E51"/>
    <mergeCell ref="H50:H51"/>
    <mergeCell ref="J50:J51"/>
    <mergeCell ref="F50:F51"/>
    <mergeCell ref="G50:G51"/>
    <mergeCell ref="I50:I51"/>
    <mergeCell ref="D33:D34"/>
    <mergeCell ref="E33:E34"/>
    <mergeCell ref="I18:I19"/>
    <mergeCell ref="D18:D19"/>
    <mergeCell ref="E18:E19"/>
    <mergeCell ref="F18:F19"/>
    <mergeCell ref="H33:H34"/>
    <mergeCell ref="I33:I34"/>
    <mergeCell ref="G33:G34"/>
    <mergeCell ref="H18:H19"/>
    <mergeCell ref="A8:A9"/>
    <mergeCell ref="H8:H9"/>
    <mergeCell ref="A18:A19"/>
    <mergeCell ref="B18:B19"/>
    <mergeCell ref="C18:C19"/>
    <mergeCell ref="D8:D9"/>
    <mergeCell ref="C8:C9"/>
    <mergeCell ref="E8:E9"/>
    <mergeCell ref="B8:B9"/>
    <mergeCell ref="G18:G19"/>
    <mergeCell ref="G8:G9"/>
    <mergeCell ref="F8:F9"/>
    <mergeCell ref="G70:H70"/>
    <mergeCell ref="F33:F34"/>
    <mergeCell ref="G72:H72"/>
    <mergeCell ref="G71:H71"/>
    <mergeCell ref="G76:H76"/>
    <mergeCell ref="G75:H75"/>
    <mergeCell ref="G74:H74"/>
    <mergeCell ref="G73:H73"/>
  </mergeCells>
  <printOptions horizontalCentered="1" verticalCentered="1"/>
  <pageMargins left="0.4330708661417323" right="0.3937007874015748" top="0.5118110236220472" bottom="0.5118110236220472" header="0.4330708661417323" footer="0.1968503937007874"/>
  <pageSetup horizontalDpi="300" verticalDpi="300" orientation="portrait" paperSize="9" scale="81" r:id="rId1"/>
  <colBreaks count="1" manualBreakCount="1">
    <brk id="11" max="72" man="1"/>
  </colBreaks>
</worksheet>
</file>

<file path=xl/worksheets/sheet26.xml><?xml version="1.0" encoding="utf-8"?>
<worksheet xmlns="http://schemas.openxmlformats.org/spreadsheetml/2006/main" xmlns:r="http://schemas.openxmlformats.org/officeDocument/2006/relationships">
  <dimension ref="A1:M79"/>
  <sheetViews>
    <sheetView view="pageBreakPreview" zoomScaleSheetLayoutView="100" workbookViewId="0" topLeftCell="A1">
      <selection activeCell="I65" sqref="I65"/>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9.75" customHeight="1">
      <c r="A2" s="13"/>
      <c r="B2" s="14"/>
      <c r="C2" s="14"/>
      <c r="D2" s="14"/>
      <c r="E2" s="14"/>
      <c r="F2" s="14"/>
      <c r="G2" s="14"/>
      <c r="H2" s="14"/>
      <c r="I2" s="14"/>
      <c r="J2" s="14"/>
      <c r="K2" s="14"/>
      <c r="L2" s="14"/>
      <c r="M2" s="14"/>
    </row>
    <row r="3" ht="13.5" customHeight="1">
      <c r="J3" s="17" t="s">
        <v>214</v>
      </c>
    </row>
    <row r="4" spans="1:10" ht="21" customHeight="1" thickBot="1">
      <c r="A4" s="18" t="s">
        <v>47</v>
      </c>
      <c r="B4" s="19"/>
      <c r="G4" s="20" t="s">
        <v>216</v>
      </c>
      <c r="H4" s="21" t="s">
        <v>217</v>
      </c>
      <c r="I4" s="22" t="s">
        <v>218</v>
      </c>
      <c r="J4" s="23" t="s">
        <v>219</v>
      </c>
    </row>
    <row r="5" spans="7:10" ht="13.5" customHeight="1" thickTop="1">
      <c r="G5" s="24">
        <v>1481</v>
      </c>
      <c r="H5" s="25">
        <v>2452</v>
      </c>
      <c r="I5" s="26">
        <v>181</v>
      </c>
      <c r="J5" s="27">
        <f>SUM(G5:I5)</f>
        <v>4114</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5995</v>
      </c>
      <c r="C10" s="31">
        <v>5704</v>
      </c>
      <c r="D10" s="31">
        <v>291</v>
      </c>
      <c r="E10" s="31">
        <v>74</v>
      </c>
      <c r="F10" s="31">
        <v>1</v>
      </c>
      <c r="G10" s="31">
        <v>7486</v>
      </c>
      <c r="H10" s="33"/>
    </row>
    <row r="11" spans="1:8" ht="13.5" customHeight="1">
      <c r="A11" s="43" t="s">
        <v>633</v>
      </c>
      <c r="B11" s="108">
        <v>118</v>
      </c>
      <c r="C11" s="109">
        <v>17</v>
      </c>
      <c r="D11" s="109">
        <v>101</v>
      </c>
      <c r="E11" s="109">
        <v>101</v>
      </c>
      <c r="F11" s="109"/>
      <c r="G11" s="109"/>
      <c r="H11" s="110"/>
    </row>
    <row r="12" spans="1:8" ht="13.5" customHeight="1">
      <c r="A12" s="43" t="s">
        <v>677</v>
      </c>
      <c r="B12" s="108">
        <v>56</v>
      </c>
      <c r="C12" s="109">
        <v>56</v>
      </c>
      <c r="D12" s="109">
        <v>0</v>
      </c>
      <c r="E12" s="109">
        <v>0</v>
      </c>
      <c r="F12" s="109">
        <v>3</v>
      </c>
      <c r="G12" s="109"/>
      <c r="H12" s="110"/>
    </row>
    <row r="13" spans="1:8" ht="13.5" customHeight="1">
      <c r="A13" s="111"/>
      <c r="B13" s="112"/>
      <c r="C13" s="113"/>
      <c r="D13" s="113"/>
      <c r="E13" s="113"/>
      <c r="F13" s="113"/>
      <c r="G13" s="113"/>
      <c r="H13" s="114"/>
    </row>
    <row r="14" spans="1:8" ht="13.5" customHeight="1">
      <c r="A14" s="34" t="s">
        <v>292</v>
      </c>
      <c r="B14" s="35">
        <v>6162</v>
      </c>
      <c r="C14" s="36">
        <v>5770</v>
      </c>
      <c r="D14" s="36">
        <v>392</v>
      </c>
      <c r="E14" s="36">
        <v>175</v>
      </c>
      <c r="F14" s="36"/>
      <c r="G14" s="36">
        <v>7486</v>
      </c>
      <c r="H14" s="38"/>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13.5" customHeight="1" thickTop="1">
      <c r="A20" s="29" t="s">
        <v>679</v>
      </c>
      <c r="B20" s="39">
        <v>144</v>
      </c>
      <c r="C20" s="40">
        <v>149</v>
      </c>
      <c r="D20" s="40">
        <v>-5</v>
      </c>
      <c r="E20" s="40">
        <v>277</v>
      </c>
      <c r="F20" s="40">
        <v>79</v>
      </c>
      <c r="G20" s="40">
        <v>1060</v>
      </c>
      <c r="H20" s="40">
        <v>533</v>
      </c>
      <c r="I20" s="42" t="s">
        <v>623</v>
      </c>
    </row>
    <row r="21" spans="1:9" ht="13.5" customHeight="1">
      <c r="A21" s="43" t="s">
        <v>548</v>
      </c>
      <c r="B21" s="44">
        <v>1388</v>
      </c>
      <c r="C21" s="45">
        <v>1377</v>
      </c>
      <c r="D21" s="45">
        <v>11</v>
      </c>
      <c r="E21" s="45">
        <v>142</v>
      </c>
      <c r="F21" s="45">
        <v>264</v>
      </c>
      <c r="G21" s="45">
        <v>1333</v>
      </c>
      <c r="H21" s="45">
        <v>938</v>
      </c>
      <c r="I21" s="47" t="s">
        <v>623</v>
      </c>
    </row>
    <row r="22" spans="1:9" ht="11.25" customHeight="1">
      <c r="A22" s="633" t="s">
        <v>656</v>
      </c>
      <c r="B22" s="446" t="s">
        <v>624</v>
      </c>
      <c r="C22" s="447" t="s">
        <v>599</v>
      </c>
      <c r="D22" s="447" t="s">
        <v>625</v>
      </c>
      <c r="E22" s="447" t="s">
        <v>600</v>
      </c>
      <c r="F22" s="126"/>
      <c r="G22" s="126"/>
      <c r="H22" s="126"/>
      <c r="I22" s="127"/>
    </row>
    <row r="23" spans="1:9" ht="13.5" customHeight="1">
      <c r="A23" s="672"/>
      <c r="B23" s="118">
        <v>28</v>
      </c>
      <c r="C23" s="119">
        <v>28</v>
      </c>
      <c r="D23" s="119">
        <v>0</v>
      </c>
      <c r="E23" s="119">
        <v>0</v>
      </c>
      <c r="F23" s="119">
        <v>23</v>
      </c>
      <c r="G23" s="119">
        <v>314</v>
      </c>
      <c r="H23" s="119">
        <v>314</v>
      </c>
      <c r="I23" s="42"/>
    </row>
    <row r="24" spans="1:9" ht="11.25" customHeight="1">
      <c r="A24" s="633" t="s">
        <v>408</v>
      </c>
      <c r="B24" s="446" t="s">
        <v>624</v>
      </c>
      <c r="C24" s="447" t="s">
        <v>599</v>
      </c>
      <c r="D24" s="447" t="s">
        <v>625</v>
      </c>
      <c r="E24" s="447" t="s">
        <v>600</v>
      </c>
      <c r="F24" s="126"/>
      <c r="G24" s="126"/>
      <c r="H24" s="126"/>
      <c r="I24" s="127"/>
    </row>
    <row r="25" spans="1:9" ht="13.5" customHeight="1">
      <c r="A25" s="672"/>
      <c r="B25" s="118">
        <v>6</v>
      </c>
      <c r="C25" s="119">
        <v>6</v>
      </c>
      <c r="D25" s="119">
        <v>0</v>
      </c>
      <c r="E25" s="119">
        <v>0</v>
      </c>
      <c r="F25" s="119">
        <v>6</v>
      </c>
      <c r="G25" s="119">
        <v>88</v>
      </c>
      <c r="H25" s="119">
        <v>88</v>
      </c>
      <c r="I25" s="42"/>
    </row>
    <row r="26" spans="1:9" ht="11.25" customHeight="1">
      <c r="A26" s="633" t="s">
        <v>637</v>
      </c>
      <c r="B26" s="446" t="s">
        <v>624</v>
      </c>
      <c r="C26" s="447" t="s">
        <v>599</v>
      </c>
      <c r="D26" s="447" t="s">
        <v>625</v>
      </c>
      <c r="E26" s="447" t="s">
        <v>600</v>
      </c>
      <c r="F26" s="126"/>
      <c r="G26" s="126"/>
      <c r="H26" s="126"/>
      <c r="I26" s="127"/>
    </row>
    <row r="27" spans="1:9" ht="13.5" customHeight="1">
      <c r="A27" s="672"/>
      <c r="B27" s="118">
        <v>1935</v>
      </c>
      <c r="C27" s="119">
        <v>1845</v>
      </c>
      <c r="D27" s="119">
        <v>90</v>
      </c>
      <c r="E27" s="119">
        <v>90</v>
      </c>
      <c r="F27" s="119">
        <v>138</v>
      </c>
      <c r="G27" s="119">
        <v>0</v>
      </c>
      <c r="H27" s="119">
        <v>0</v>
      </c>
      <c r="I27" s="42"/>
    </row>
    <row r="28" spans="1:9" ht="11.25" customHeight="1">
      <c r="A28" s="633" t="s">
        <v>48</v>
      </c>
      <c r="B28" s="446" t="s">
        <v>624</v>
      </c>
      <c r="C28" s="447" t="s">
        <v>599</v>
      </c>
      <c r="D28" s="447" t="s">
        <v>625</v>
      </c>
      <c r="E28" s="447" t="s">
        <v>600</v>
      </c>
      <c r="F28" s="126"/>
      <c r="G28" s="126"/>
      <c r="H28" s="126"/>
      <c r="I28" s="127"/>
    </row>
    <row r="29" spans="1:9" ht="13.5" customHeight="1">
      <c r="A29" s="672"/>
      <c r="B29" s="118">
        <v>1327</v>
      </c>
      <c r="C29" s="119">
        <v>1295</v>
      </c>
      <c r="D29" s="119">
        <v>32</v>
      </c>
      <c r="E29" s="119">
        <v>32</v>
      </c>
      <c r="F29" s="119">
        <v>184</v>
      </c>
      <c r="G29" s="119">
        <v>0</v>
      </c>
      <c r="H29" s="119">
        <v>0</v>
      </c>
      <c r="I29" s="42"/>
    </row>
    <row r="30" spans="1:9" ht="11.25" customHeight="1">
      <c r="A30" s="633" t="s">
        <v>49</v>
      </c>
      <c r="B30" s="446" t="s">
        <v>624</v>
      </c>
      <c r="C30" s="447" t="s">
        <v>599</v>
      </c>
      <c r="D30" s="447" t="s">
        <v>625</v>
      </c>
      <c r="E30" s="447" t="s">
        <v>600</v>
      </c>
      <c r="F30" s="126"/>
      <c r="G30" s="126"/>
      <c r="H30" s="126"/>
      <c r="I30" s="127"/>
    </row>
    <row r="31" spans="1:9" ht="13.5" customHeight="1">
      <c r="A31" s="673"/>
      <c r="B31" s="449">
        <v>2442</v>
      </c>
      <c r="C31" s="263">
        <v>2487</v>
      </c>
      <c r="D31" s="263">
        <v>-45</v>
      </c>
      <c r="E31" s="263">
        <v>-45</v>
      </c>
      <c r="F31" s="263">
        <v>200</v>
      </c>
      <c r="G31" s="263">
        <v>0</v>
      </c>
      <c r="H31" s="263">
        <v>0</v>
      </c>
      <c r="I31" s="450"/>
    </row>
    <row r="32" spans="1:9" ht="13.5" customHeight="1">
      <c r="A32" s="34" t="s">
        <v>233</v>
      </c>
      <c r="B32" s="51"/>
      <c r="C32" s="52"/>
      <c r="D32" s="52"/>
      <c r="E32" s="53">
        <f>SUM(E20:E31)</f>
        <v>496</v>
      </c>
      <c r="F32" s="53"/>
      <c r="G32" s="53">
        <f>SUM(G20:G31)</f>
        <v>2795</v>
      </c>
      <c r="H32" s="53">
        <f>SUM(H20:H31)</f>
        <v>1873</v>
      </c>
      <c r="I32" s="54"/>
    </row>
    <row r="33" ht="10.5">
      <c r="A33" s="16" t="s">
        <v>234</v>
      </c>
    </row>
    <row r="34" ht="10.5">
      <c r="A34" s="16" t="s">
        <v>235</v>
      </c>
    </row>
    <row r="35" ht="10.5">
      <c r="A35" s="16" t="s">
        <v>236</v>
      </c>
    </row>
    <row r="36" ht="10.5">
      <c r="A36" s="16" t="s">
        <v>237</v>
      </c>
    </row>
    <row r="37" ht="9.75" customHeight="1"/>
    <row r="38" ht="14.25">
      <c r="A38" s="28" t="s">
        <v>238</v>
      </c>
    </row>
    <row r="39" spans="9:10" ht="10.5">
      <c r="I39" s="17" t="s">
        <v>214</v>
      </c>
      <c r="J39" s="17"/>
    </row>
    <row r="40" spans="1:9" ht="13.5" customHeight="1">
      <c r="A40" s="595" t="s">
        <v>239</v>
      </c>
      <c r="B40" s="599" t="s">
        <v>678</v>
      </c>
      <c r="C40" s="591" t="s">
        <v>225</v>
      </c>
      <c r="D40" s="591" t="s">
        <v>226</v>
      </c>
      <c r="E40" s="602" t="s">
        <v>227</v>
      </c>
      <c r="F40" s="591" t="s">
        <v>222</v>
      </c>
      <c r="G40" s="591" t="s">
        <v>228</v>
      </c>
      <c r="H40" s="602" t="s">
        <v>240</v>
      </c>
      <c r="I40" s="597" t="s">
        <v>595</v>
      </c>
    </row>
    <row r="41" spans="1:9" ht="13.5" customHeight="1" thickBot="1">
      <c r="A41" s="596"/>
      <c r="B41" s="600"/>
      <c r="C41" s="590"/>
      <c r="D41" s="590"/>
      <c r="E41" s="603"/>
      <c r="F41" s="592"/>
      <c r="G41" s="592"/>
      <c r="H41" s="604"/>
      <c r="I41" s="598"/>
    </row>
    <row r="42" spans="1:9" ht="13.5" customHeight="1" thickTop="1">
      <c r="A42" s="29" t="s">
        <v>549</v>
      </c>
      <c r="B42" s="39">
        <v>110</v>
      </c>
      <c r="C42" s="40">
        <v>108</v>
      </c>
      <c r="D42" s="40">
        <v>2</v>
      </c>
      <c r="E42" s="40">
        <v>2</v>
      </c>
      <c r="F42" s="40">
        <v>0</v>
      </c>
      <c r="G42" s="40">
        <v>185</v>
      </c>
      <c r="H42" s="40">
        <v>11</v>
      </c>
      <c r="I42" s="123" t="s">
        <v>596</v>
      </c>
    </row>
    <row r="43" spans="1:9" ht="13.5" customHeight="1">
      <c r="A43" s="43" t="s">
        <v>642</v>
      </c>
      <c r="B43" s="44">
        <v>6098</v>
      </c>
      <c r="C43" s="45">
        <v>5185</v>
      </c>
      <c r="D43" s="45">
        <v>913</v>
      </c>
      <c r="E43" s="45">
        <v>913</v>
      </c>
      <c r="F43" s="45">
        <v>0</v>
      </c>
      <c r="G43" s="45">
        <v>0</v>
      </c>
      <c r="H43" s="45"/>
      <c r="I43" s="47" t="s">
        <v>596</v>
      </c>
    </row>
    <row r="44" spans="1:9" ht="13.5" customHeight="1">
      <c r="A44" s="43" t="s">
        <v>640</v>
      </c>
      <c r="B44" s="44">
        <v>24</v>
      </c>
      <c r="C44" s="45">
        <v>21</v>
      </c>
      <c r="D44" s="45">
        <v>3</v>
      </c>
      <c r="E44" s="45">
        <v>0</v>
      </c>
      <c r="F44" s="45">
        <v>0</v>
      </c>
      <c r="G44" s="45">
        <v>0</v>
      </c>
      <c r="H44" s="45"/>
      <c r="I44" s="47" t="s">
        <v>596</v>
      </c>
    </row>
    <row r="45" spans="1:9" ht="13.5" customHeight="1">
      <c r="A45" s="43" t="s">
        <v>50</v>
      </c>
      <c r="B45" s="44">
        <v>1499</v>
      </c>
      <c r="C45" s="45">
        <v>1374</v>
      </c>
      <c r="D45" s="45">
        <v>125</v>
      </c>
      <c r="E45" s="45">
        <v>125</v>
      </c>
      <c r="F45" s="45">
        <v>0</v>
      </c>
      <c r="G45" s="45">
        <v>1195</v>
      </c>
      <c r="H45" s="45">
        <v>201</v>
      </c>
      <c r="I45" s="47" t="s">
        <v>596</v>
      </c>
    </row>
    <row r="46" spans="1:9" ht="13.5" customHeight="1">
      <c r="A46" s="43" t="s">
        <v>51</v>
      </c>
      <c r="B46" s="44">
        <v>1477</v>
      </c>
      <c r="C46" s="45">
        <v>1255</v>
      </c>
      <c r="D46" s="45">
        <v>252</v>
      </c>
      <c r="E46" s="45">
        <v>252</v>
      </c>
      <c r="F46" s="45">
        <v>0</v>
      </c>
      <c r="G46" s="45">
        <v>632</v>
      </c>
      <c r="H46" s="45">
        <v>0</v>
      </c>
      <c r="I46" s="47" t="s">
        <v>52</v>
      </c>
    </row>
    <row r="47" spans="1:9" ht="13.5" customHeight="1">
      <c r="A47" s="43" t="s">
        <v>643</v>
      </c>
      <c r="B47" s="44">
        <v>682</v>
      </c>
      <c r="C47" s="45">
        <v>680</v>
      </c>
      <c r="D47" s="45">
        <v>2</v>
      </c>
      <c r="E47" s="45">
        <v>2</v>
      </c>
      <c r="F47" s="45">
        <v>0</v>
      </c>
      <c r="G47" s="45">
        <v>0</v>
      </c>
      <c r="H47" s="45"/>
      <c r="I47" s="47" t="s">
        <v>596</v>
      </c>
    </row>
    <row r="48" spans="1:9" ht="13.5" customHeight="1">
      <c r="A48" s="111" t="s">
        <v>614</v>
      </c>
      <c r="B48" s="48">
        <v>125</v>
      </c>
      <c r="C48" s="49">
        <v>116</v>
      </c>
      <c r="D48" s="49">
        <v>9</v>
      </c>
      <c r="E48" s="49">
        <v>9</v>
      </c>
      <c r="F48" s="49">
        <v>0</v>
      </c>
      <c r="G48" s="49">
        <v>0</v>
      </c>
      <c r="H48" s="49"/>
      <c r="I48" s="50" t="s">
        <v>596</v>
      </c>
    </row>
    <row r="49" spans="1:9" ht="13.5" customHeight="1">
      <c r="A49" s="34" t="s">
        <v>255</v>
      </c>
      <c r="B49" s="51"/>
      <c r="C49" s="52"/>
      <c r="D49" s="52"/>
      <c r="E49" s="53">
        <f>SUM(E42:E48)</f>
        <v>1303</v>
      </c>
      <c r="F49" s="53"/>
      <c r="G49" s="53">
        <f>SUM(G42:G48)</f>
        <v>2012</v>
      </c>
      <c r="H49" s="53">
        <f>SUM(H42:H48)</f>
        <v>212</v>
      </c>
      <c r="I49" s="128"/>
    </row>
    <row r="50" ht="9.75" customHeight="1">
      <c r="A50" s="56"/>
    </row>
    <row r="51" ht="14.25">
      <c r="A51" s="28" t="s">
        <v>256</v>
      </c>
    </row>
    <row r="52" ht="10.5">
      <c r="J52" s="17" t="s">
        <v>214</v>
      </c>
    </row>
    <row r="53" spans="1:10" ht="13.5" customHeight="1">
      <c r="A53" s="605" t="s">
        <v>257</v>
      </c>
      <c r="B53" s="599" t="s">
        <v>601</v>
      </c>
      <c r="C53" s="591" t="s">
        <v>258</v>
      </c>
      <c r="D53" s="591" t="s">
        <v>259</v>
      </c>
      <c r="E53" s="591" t="s">
        <v>260</v>
      </c>
      <c r="F53" s="591" t="s">
        <v>602</v>
      </c>
      <c r="G53" s="602" t="s">
        <v>261</v>
      </c>
      <c r="H53" s="602" t="s">
        <v>262</v>
      </c>
      <c r="I53" s="602" t="s">
        <v>263</v>
      </c>
      <c r="J53" s="597" t="s">
        <v>595</v>
      </c>
    </row>
    <row r="54" spans="1:10" ht="13.5" customHeight="1" thickBot="1">
      <c r="A54" s="606"/>
      <c r="B54" s="600"/>
      <c r="C54" s="590"/>
      <c r="D54" s="590"/>
      <c r="E54" s="590"/>
      <c r="F54" s="590"/>
      <c r="G54" s="603"/>
      <c r="H54" s="603"/>
      <c r="I54" s="604"/>
      <c r="J54" s="598"/>
    </row>
    <row r="55" spans="1:10" ht="13.5" customHeight="1" thickTop="1">
      <c r="A55" s="29" t="s">
        <v>53</v>
      </c>
      <c r="B55" s="39">
        <v>-16</v>
      </c>
      <c r="C55" s="40">
        <v>206</v>
      </c>
      <c r="D55" s="40">
        <v>50</v>
      </c>
      <c r="E55" s="40">
        <v>0</v>
      </c>
      <c r="F55" s="40">
        <v>0</v>
      </c>
      <c r="G55" s="40">
        <v>0</v>
      </c>
      <c r="H55" s="40">
        <v>140</v>
      </c>
      <c r="I55" s="40">
        <v>0</v>
      </c>
      <c r="J55" s="42"/>
    </row>
    <row r="56" spans="1:10" ht="13.5" customHeight="1">
      <c r="A56" s="111"/>
      <c r="B56" s="48"/>
      <c r="C56" s="49"/>
      <c r="D56" s="49"/>
      <c r="E56" s="49"/>
      <c r="F56" s="49"/>
      <c r="G56" s="49"/>
      <c r="H56" s="49"/>
      <c r="I56" s="49"/>
      <c r="J56" s="50"/>
    </row>
    <row r="57" spans="1:10" ht="13.5" customHeight="1">
      <c r="A57" s="57" t="s">
        <v>265</v>
      </c>
      <c r="B57" s="58"/>
      <c r="C57" s="59"/>
      <c r="D57" s="53"/>
      <c r="E57" s="53"/>
      <c r="F57" s="53"/>
      <c r="G57" s="53"/>
      <c r="H57" s="53"/>
      <c r="I57" s="53"/>
      <c r="J57" s="54"/>
    </row>
    <row r="58" ht="10.5">
      <c r="A58" s="16" t="s">
        <v>267</v>
      </c>
    </row>
    <row r="59" ht="7.5" customHeight="1"/>
    <row r="60" ht="14.25">
      <c r="A60" s="28" t="s">
        <v>268</v>
      </c>
    </row>
    <row r="61" ht="7.5" customHeight="1">
      <c r="D61" s="17" t="s">
        <v>214</v>
      </c>
    </row>
    <row r="62" spans="1:4" ht="21.75" thickBot="1">
      <c r="A62" s="60" t="s">
        <v>269</v>
      </c>
      <c r="B62" s="61" t="s">
        <v>270</v>
      </c>
      <c r="C62" s="62" t="s">
        <v>271</v>
      </c>
      <c r="D62" s="63" t="s">
        <v>272</v>
      </c>
    </row>
    <row r="63" spans="1:4" ht="13.5" customHeight="1" thickTop="1">
      <c r="A63" s="64" t="s">
        <v>273</v>
      </c>
      <c r="B63" s="65"/>
      <c r="C63" s="40">
        <v>1045</v>
      </c>
      <c r="D63" s="66"/>
    </row>
    <row r="64" spans="1:4" ht="13.5" customHeight="1">
      <c r="A64" s="67" t="s">
        <v>274</v>
      </c>
      <c r="B64" s="68"/>
      <c r="C64" s="45">
        <v>222</v>
      </c>
      <c r="D64" s="69"/>
    </row>
    <row r="65" spans="1:4" ht="13.5" customHeight="1">
      <c r="A65" s="70" t="s">
        <v>275</v>
      </c>
      <c r="B65" s="71"/>
      <c r="C65" s="49">
        <v>1943</v>
      </c>
      <c r="D65" s="72"/>
    </row>
    <row r="66" spans="1:4" ht="13.5" customHeight="1">
      <c r="A66" s="73" t="s">
        <v>276</v>
      </c>
      <c r="B66" s="58"/>
      <c r="C66" s="53">
        <v>3210</v>
      </c>
      <c r="D66" s="74"/>
    </row>
    <row r="67" spans="1:4" ht="10.5">
      <c r="A67" s="16" t="s">
        <v>277</v>
      </c>
      <c r="B67" s="75"/>
      <c r="C67" s="75"/>
      <c r="D67" s="75"/>
    </row>
    <row r="68" spans="1:4" ht="7.5" customHeight="1">
      <c r="A68" s="76"/>
      <c r="B68" s="75"/>
      <c r="C68" s="75"/>
      <c r="D68" s="75"/>
    </row>
    <row r="69" ht="14.25">
      <c r="A69" s="28" t="s">
        <v>278</v>
      </c>
    </row>
    <row r="70" ht="7.5" customHeight="1">
      <c r="A70" s="28"/>
    </row>
    <row r="71" spans="1:11" ht="21.75" thickBot="1">
      <c r="A71" s="60" t="s">
        <v>279</v>
      </c>
      <c r="B71" s="61" t="s">
        <v>270</v>
      </c>
      <c r="C71" s="62" t="s">
        <v>271</v>
      </c>
      <c r="D71" s="62" t="s">
        <v>272</v>
      </c>
      <c r="E71" s="77" t="s">
        <v>280</v>
      </c>
      <c r="F71" s="63" t="s">
        <v>281</v>
      </c>
      <c r="G71" s="593" t="s">
        <v>282</v>
      </c>
      <c r="H71" s="594"/>
      <c r="I71" s="61" t="s">
        <v>270</v>
      </c>
      <c r="J71" s="62" t="s">
        <v>271</v>
      </c>
      <c r="K71" s="63" t="s">
        <v>272</v>
      </c>
    </row>
    <row r="72" spans="1:11" ht="13.5" customHeight="1" thickTop="1">
      <c r="A72" s="64" t="s">
        <v>283</v>
      </c>
      <c r="B72" s="78">
        <v>4.83</v>
      </c>
      <c r="C72" s="79">
        <v>4.25</v>
      </c>
      <c r="D72" s="79">
        <f>C72-B72</f>
        <v>-0.5800000000000001</v>
      </c>
      <c r="E72" s="80">
        <v>-15</v>
      </c>
      <c r="F72" s="81">
        <v>-20</v>
      </c>
      <c r="G72" s="585" t="s">
        <v>679</v>
      </c>
      <c r="H72" s="586"/>
      <c r="I72" s="82"/>
      <c r="J72" s="83">
        <v>213.2</v>
      </c>
      <c r="K72" s="84"/>
    </row>
    <row r="73" spans="1:11" ht="13.5" customHeight="1">
      <c r="A73" s="67" t="s">
        <v>285</v>
      </c>
      <c r="B73" s="85"/>
      <c r="C73" s="86">
        <v>16.32</v>
      </c>
      <c r="D73" s="87"/>
      <c r="E73" s="88">
        <v>-20</v>
      </c>
      <c r="F73" s="89">
        <v>-40</v>
      </c>
      <c r="G73" s="583" t="s">
        <v>548</v>
      </c>
      <c r="H73" s="584"/>
      <c r="I73" s="85"/>
      <c r="J73" s="90">
        <v>12.5</v>
      </c>
      <c r="K73" s="91"/>
    </row>
    <row r="74" spans="1:11" ht="13.5" customHeight="1">
      <c r="A74" s="67" t="s">
        <v>604</v>
      </c>
      <c r="B74" s="92">
        <v>16</v>
      </c>
      <c r="C74" s="90">
        <v>16.3</v>
      </c>
      <c r="D74" s="90">
        <f>C74-B74</f>
        <v>0.3000000000000007</v>
      </c>
      <c r="E74" s="93">
        <v>25</v>
      </c>
      <c r="F74" s="94">
        <v>35</v>
      </c>
      <c r="G74" s="583" t="s">
        <v>195</v>
      </c>
      <c r="H74" s="584"/>
      <c r="I74" s="85"/>
      <c r="J74" s="90">
        <v>0</v>
      </c>
      <c r="K74" s="91"/>
    </row>
    <row r="75" spans="1:11" ht="13.5" customHeight="1">
      <c r="A75" s="67" t="s">
        <v>287</v>
      </c>
      <c r="B75" s="95"/>
      <c r="C75" s="90">
        <v>29.4</v>
      </c>
      <c r="D75" s="96"/>
      <c r="E75" s="93">
        <v>350</v>
      </c>
      <c r="F75" s="97"/>
      <c r="G75" s="583" t="s">
        <v>54</v>
      </c>
      <c r="H75" s="584"/>
      <c r="I75" s="85"/>
      <c r="J75" s="90" t="s">
        <v>529</v>
      </c>
      <c r="K75" s="91"/>
    </row>
    <row r="76" spans="1:11" ht="13.5" customHeight="1">
      <c r="A76" s="67" t="s">
        <v>603</v>
      </c>
      <c r="B76" s="98">
        <v>0.3</v>
      </c>
      <c r="C76" s="86">
        <v>0.32</v>
      </c>
      <c r="D76" s="86">
        <f>C76-B76</f>
        <v>0.020000000000000018</v>
      </c>
      <c r="E76" s="99"/>
      <c r="F76" s="100"/>
      <c r="G76" s="583"/>
      <c r="H76" s="584"/>
      <c r="I76" s="85"/>
      <c r="J76" s="90"/>
      <c r="K76" s="91"/>
    </row>
    <row r="77" spans="1:11" ht="13.5" customHeight="1">
      <c r="A77" s="101" t="s">
        <v>605</v>
      </c>
      <c r="B77" s="102">
        <v>90.7</v>
      </c>
      <c r="C77" s="103">
        <v>91.2</v>
      </c>
      <c r="D77" s="103">
        <f>C77-B77</f>
        <v>0.5</v>
      </c>
      <c r="E77" s="104"/>
      <c r="F77" s="105"/>
      <c r="G77" s="587"/>
      <c r="H77" s="588"/>
      <c r="I77" s="106"/>
      <c r="J77" s="103"/>
      <c r="K77" s="107"/>
    </row>
    <row r="78" ht="10.5">
      <c r="A78" s="16" t="s">
        <v>288</v>
      </c>
    </row>
    <row r="79" ht="10.5">
      <c r="A79" s="16" t="s">
        <v>289</v>
      </c>
    </row>
  </sheetData>
  <mergeCells count="48">
    <mergeCell ref="A22:A23"/>
    <mergeCell ref="A30:A31"/>
    <mergeCell ref="A28:A29"/>
    <mergeCell ref="A26:A27"/>
    <mergeCell ref="A24:A25"/>
    <mergeCell ref="A40:A41"/>
    <mergeCell ref="B40:B41"/>
    <mergeCell ref="C40:C41"/>
    <mergeCell ref="A53:A54"/>
    <mergeCell ref="B53:B54"/>
    <mergeCell ref="C53:C54"/>
    <mergeCell ref="D53:D54"/>
    <mergeCell ref="E53:E54"/>
    <mergeCell ref="H53:H54"/>
    <mergeCell ref="J53:J54"/>
    <mergeCell ref="F53:F54"/>
    <mergeCell ref="G53:G54"/>
    <mergeCell ref="I53:I54"/>
    <mergeCell ref="D40:D41"/>
    <mergeCell ref="E40:E41"/>
    <mergeCell ref="I18:I19"/>
    <mergeCell ref="D18:D19"/>
    <mergeCell ref="E18:E19"/>
    <mergeCell ref="F18:F19"/>
    <mergeCell ref="H40:H41"/>
    <mergeCell ref="I40:I41"/>
    <mergeCell ref="G40:G41"/>
    <mergeCell ref="H18:H19"/>
    <mergeCell ref="A8:A9"/>
    <mergeCell ref="H8:H9"/>
    <mergeCell ref="A18:A19"/>
    <mergeCell ref="B18:B19"/>
    <mergeCell ref="C18:C19"/>
    <mergeCell ref="D8:D9"/>
    <mergeCell ref="C8:C9"/>
    <mergeCell ref="E8:E9"/>
    <mergeCell ref="B8:B9"/>
    <mergeCell ref="G18:G19"/>
    <mergeCell ref="G8:G9"/>
    <mergeCell ref="F8:F9"/>
    <mergeCell ref="G71:H71"/>
    <mergeCell ref="F40:F41"/>
    <mergeCell ref="G73:H73"/>
    <mergeCell ref="G72:H72"/>
    <mergeCell ref="G77:H77"/>
    <mergeCell ref="G76:H76"/>
    <mergeCell ref="G75:H75"/>
    <mergeCell ref="G74:H74"/>
  </mergeCells>
  <printOptions/>
  <pageMargins left="0.4330708661417323" right="0.3937007874015748" top="0.35" bottom="0.24" header="0.27" footer="0.2"/>
  <pageSetup horizontalDpi="300" verticalDpi="300" orientation="portrait" paperSize="9" scale="85" r:id="rId1"/>
  <colBreaks count="1" manualBreakCount="1">
    <brk id="11" max="72" man="1"/>
  </colBreaks>
</worksheet>
</file>

<file path=xl/worksheets/sheet27.xml><?xml version="1.0" encoding="utf-8"?>
<worksheet xmlns="http://schemas.openxmlformats.org/spreadsheetml/2006/main" xmlns:r="http://schemas.openxmlformats.org/officeDocument/2006/relationships">
  <dimension ref="A1:M78"/>
  <sheetViews>
    <sheetView view="pageBreakPreview" zoomScaleSheetLayoutView="100" workbookViewId="0" topLeftCell="A1">
      <selection activeCell="F25" sqref="F25"/>
    </sheetView>
  </sheetViews>
  <sheetFormatPr defaultColWidth="9.00390625" defaultRowHeight="13.5" customHeight="1"/>
  <cols>
    <col min="1" max="1" width="16.625" style="16" customWidth="1"/>
    <col min="2" max="8" width="9.00390625" style="16" customWidth="1"/>
    <col min="9" max="9" width="13.50390625" style="16" customWidth="1"/>
    <col min="10" max="10" width="11.00390625" style="16" customWidth="1"/>
    <col min="11"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532</v>
      </c>
    </row>
    <row r="4" spans="1:10" ht="21" customHeight="1" thickBot="1">
      <c r="A4" s="18" t="s">
        <v>55</v>
      </c>
      <c r="B4" s="19"/>
      <c r="G4" s="20" t="s">
        <v>216</v>
      </c>
      <c r="H4" s="21" t="s">
        <v>217</v>
      </c>
      <c r="I4" s="22" t="s">
        <v>218</v>
      </c>
      <c r="J4" s="23" t="s">
        <v>219</v>
      </c>
    </row>
    <row r="5" spans="7:10" ht="13.5" customHeight="1" thickTop="1">
      <c r="G5" s="24">
        <v>641</v>
      </c>
      <c r="H5" s="25">
        <v>2004</v>
      </c>
      <c r="I5" s="26">
        <v>135</v>
      </c>
      <c r="J5" s="762">
        <v>2780</v>
      </c>
    </row>
    <row r="6" ht="14.25">
      <c r="A6" s="28" t="s">
        <v>220</v>
      </c>
    </row>
    <row r="7" spans="8:9" ht="10.5">
      <c r="H7" s="17" t="s">
        <v>532</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6" t="s">
        <v>596</v>
      </c>
      <c r="B10" s="30">
        <v>3715</v>
      </c>
      <c r="C10" s="31">
        <v>3618</v>
      </c>
      <c r="D10" s="31">
        <f>B10-C10</f>
        <v>97</v>
      </c>
      <c r="E10" s="31">
        <v>70</v>
      </c>
      <c r="F10" s="32" t="s">
        <v>616</v>
      </c>
      <c r="G10" s="31">
        <v>4662</v>
      </c>
      <c r="H10" s="33"/>
    </row>
    <row r="11" spans="1:8" ht="13.5" customHeight="1">
      <c r="A11" s="278" t="s">
        <v>634</v>
      </c>
      <c r="B11" s="108"/>
      <c r="C11" s="109"/>
      <c r="D11" s="109">
        <f>B11-C11</f>
        <v>0</v>
      </c>
      <c r="E11" s="109"/>
      <c r="F11" s="109"/>
      <c r="G11" s="246" t="s">
        <v>648</v>
      </c>
      <c r="H11" s="110"/>
    </row>
    <row r="12" spans="1:8" ht="13.5" customHeight="1">
      <c r="A12" s="278" t="s">
        <v>550</v>
      </c>
      <c r="B12" s="108"/>
      <c r="C12" s="109"/>
      <c r="D12" s="109">
        <f>B12-C12</f>
        <v>0</v>
      </c>
      <c r="E12" s="109"/>
      <c r="F12" s="246" t="s">
        <v>631</v>
      </c>
      <c r="G12" s="246" t="s">
        <v>631</v>
      </c>
      <c r="H12" s="110"/>
    </row>
    <row r="13" spans="1:8" ht="19.5" customHeight="1">
      <c r="A13" s="451" t="s">
        <v>551</v>
      </c>
      <c r="B13" s="112">
        <v>23</v>
      </c>
      <c r="C13" s="113">
        <v>23</v>
      </c>
      <c r="D13" s="109">
        <f>B13-C13</f>
        <v>0</v>
      </c>
      <c r="E13" s="113"/>
      <c r="F13" s="246" t="s">
        <v>653</v>
      </c>
      <c r="G13" s="246" t="s">
        <v>653</v>
      </c>
      <c r="H13" s="452" t="s">
        <v>56</v>
      </c>
    </row>
    <row r="14" spans="1:8" ht="13.5" customHeight="1">
      <c r="A14" s="34" t="s">
        <v>292</v>
      </c>
      <c r="B14" s="453">
        <f aca="true" t="shared" si="0" ref="B14:G14">SUM(B10:B13)</f>
        <v>3738</v>
      </c>
      <c r="C14" s="36">
        <f t="shared" si="0"/>
        <v>3641</v>
      </c>
      <c r="D14" s="454">
        <f t="shared" si="0"/>
        <v>97</v>
      </c>
      <c r="E14" s="454">
        <f t="shared" si="0"/>
        <v>70</v>
      </c>
      <c r="F14" s="454">
        <f t="shared" si="0"/>
        <v>0</v>
      </c>
      <c r="G14" s="454">
        <f t="shared" si="0"/>
        <v>4662</v>
      </c>
      <c r="H14" s="38"/>
    </row>
    <row r="15" ht="9.75" customHeight="1"/>
    <row r="16" ht="14.25">
      <c r="A16" s="28" t="s">
        <v>224</v>
      </c>
    </row>
    <row r="17" spans="9:12" ht="10.5">
      <c r="I17" s="17" t="s">
        <v>532</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23.25" customHeight="1" thickTop="1">
      <c r="A20" s="6" t="s">
        <v>606</v>
      </c>
      <c r="B20" s="733">
        <v>51</v>
      </c>
      <c r="C20" s="734">
        <v>45</v>
      </c>
      <c r="D20" s="735">
        <f>B20-C20</f>
        <v>6</v>
      </c>
      <c r="E20" s="117">
        <v>106</v>
      </c>
      <c r="F20" s="41" t="s">
        <v>616</v>
      </c>
      <c r="G20" s="41" t="s">
        <v>616</v>
      </c>
      <c r="H20" s="41" t="s">
        <v>616</v>
      </c>
      <c r="I20" s="42" t="s">
        <v>303</v>
      </c>
    </row>
    <row r="21" spans="1:9" ht="13.5" customHeight="1">
      <c r="A21" s="685" t="s">
        <v>680</v>
      </c>
      <c r="B21" s="736" t="s">
        <v>598</v>
      </c>
      <c r="C21" s="737" t="s">
        <v>599</v>
      </c>
      <c r="D21" s="738" t="s">
        <v>625</v>
      </c>
      <c r="E21" s="739" t="s">
        <v>600</v>
      </c>
      <c r="F21" s="184"/>
      <c r="G21" s="126"/>
      <c r="H21" s="184"/>
      <c r="I21" s="674" t="s">
        <v>626</v>
      </c>
    </row>
    <row r="22" spans="1:9" ht="13.5" customHeight="1">
      <c r="A22" s="686"/>
      <c r="B22" s="740">
        <v>14</v>
      </c>
      <c r="C22" s="741">
        <v>14</v>
      </c>
      <c r="D22" s="742"/>
      <c r="E22" s="252"/>
      <c r="F22" s="119">
        <v>7</v>
      </c>
      <c r="G22" s="119">
        <v>6</v>
      </c>
      <c r="H22" s="119">
        <v>4</v>
      </c>
      <c r="I22" s="675"/>
    </row>
    <row r="23" spans="1:9" ht="13.5" customHeight="1">
      <c r="A23" s="687" t="s">
        <v>668</v>
      </c>
      <c r="B23" s="743" t="s">
        <v>598</v>
      </c>
      <c r="C23" s="744" t="s">
        <v>599</v>
      </c>
      <c r="D23" s="745" t="s">
        <v>625</v>
      </c>
      <c r="E23" s="739" t="s">
        <v>600</v>
      </c>
      <c r="F23" s="184"/>
      <c r="G23" s="184"/>
      <c r="H23" s="184"/>
      <c r="I23" s="674" t="s">
        <v>626</v>
      </c>
    </row>
    <row r="24" spans="1:9" ht="13.5" customHeight="1">
      <c r="A24" s="688"/>
      <c r="B24" s="746">
        <v>173</v>
      </c>
      <c r="C24" s="747">
        <v>173</v>
      </c>
      <c r="D24" s="748"/>
      <c r="E24" s="120"/>
      <c r="F24" s="119">
        <v>130</v>
      </c>
      <c r="G24" s="119">
        <v>1528</v>
      </c>
      <c r="H24" s="119">
        <v>1232</v>
      </c>
      <c r="I24" s="675"/>
    </row>
    <row r="25" spans="1:9" ht="13.5" customHeight="1">
      <c r="A25" s="689" t="s">
        <v>683</v>
      </c>
      <c r="B25" s="749" t="s">
        <v>598</v>
      </c>
      <c r="C25" s="750" t="s">
        <v>599</v>
      </c>
      <c r="D25" s="751" t="s">
        <v>625</v>
      </c>
      <c r="E25" s="739" t="s">
        <v>600</v>
      </c>
      <c r="F25" s="126"/>
      <c r="G25" s="126"/>
      <c r="H25" s="126"/>
      <c r="I25" s="127"/>
    </row>
    <row r="26" spans="1:9" ht="13.5" customHeight="1">
      <c r="A26" s="672"/>
      <c r="B26" s="740">
        <v>970</v>
      </c>
      <c r="C26" s="741">
        <v>892</v>
      </c>
      <c r="D26" s="742">
        <f>B26-C26</f>
        <v>78</v>
      </c>
      <c r="E26" s="252">
        <v>78</v>
      </c>
      <c r="F26" s="184">
        <v>77</v>
      </c>
      <c r="G26" s="418" t="s">
        <v>631</v>
      </c>
      <c r="H26" s="184"/>
      <c r="I26" s="247"/>
    </row>
    <row r="27" spans="1:9" ht="13.5" customHeight="1">
      <c r="A27" s="633" t="s">
        <v>684</v>
      </c>
      <c r="B27" s="743" t="s">
        <v>598</v>
      </c>
      <c r="C27" s="744" t="s">
        <v>599</v>
      </c>
      <c r="D27" s="745" t="s">
        <v>625</v>
      </c>
      <c r="E27" s="739" t="s">
        <v>600</v>
      </c>
      <c r="F27" s="126"/>
      <c r="G27" s="126"/>
      <c r="H27" s="126"/>
      <c r="I27" s="127"/>
    </row>
    <row r="28" spans="1:9" ht="13.5" customHeight="1">
      <c r="A28" s="672"/>
      <c r="B28" s="746">
        <v>1404</v>
      </c>
      <c r="C28" s="747">
        <v>1395</v>
      </c>
      <c r="D28" s="748">
        <f>B28-C28</f>
        <v>9</v>
      </c>
      <c r="E28" s="120">
        <v>9</v>
      </c>
      <c r="F28" s="184">
        <v>110</v>
      </c>
      <c r="G28" s="418" t="s">
        <v>631</v>
      </c>
      <c r="H28" s="184"/>
      <c r="I28" s="247"/>
    </row>
    <row r="29" spans="1:9" ht="13.5" customHeight="1">
      <c r="A29" s="633" t="s">
        <v>685</v>
      </c>
      <c r="B29" s="749" t="s">
        <v>598</v>
      </c>
      <c r="C29" s="750" t="s">
        <v>599</v>
      </c>
      <c r="D29" s="751" t="s">
        <v>625</v>
      </c>
      <c r="E29" s="739" t="s">
        <v>600</v>
      </c>
      <c r="F29" s="126"/>
      <c r="G29" s="126"/>
      <c r="H29" s="126"/>
      <c r="I29" s="127"/>
    </row>
    <row r="30" spans="1:9" ht="13.5" customHeight="1">
      <c r="A30" s="673"/>
      <c r="B30" s="457">
        <v>928</v>
      </c>
      <c r="C30" s="455">
        <v>895</v>
      </c>
      <c r="D30" s="456">
        <f>B30-C30</f>
        <v>33</v>
      </c>
      <c r="E30" s="263">
        <v>33</v>
      </c>
      <c r="F30" s="263">
        <v>137</v>
      </c>
      <c r="G30" s="418" t="s">
        <v>631</v>
      </c>
      <c r="H30" s="263"/>
      <c r="I30" s="450"/>
    </row>
    <row r="31" spans="1:9" ht="13.5" customHeight="1">
      <c r="A31" s="34" t="s">
        <v>233</v>
      </c>
      <c r="B31" s="51"/>
      <c r="C31" s="52"/>
      <c r="D31" s="52"/>
      <c r="E31" s="53"/>
      <c r="F31" s="53">
        <f>SUM(F20:F30)</f>
        <v>461</v>
      </c>
      <c r="G31" s="53">
        <f>SUM(G20:G30)</f>
        <v>1534</v>
      </c>
      <c r="H31" s="53">
        <f>SUM(H20:H30)</f>
        <v>1236</v>
      </c>
      <c r="I31" s="54"/>
    </row>
    <row r="32" ht="10.5">
      <c r="A32" s="16" t="s">
        <v>234</v>
      </c>
    </row>
    <row r="33" ht="10.5">
      <c r="A33" s="16" t="s">
        <v>235</v>
      </c>
    </row>
    <row r="34" ht="10.5">
      <c r="A34" s="16" t="s">
        <v>236</v>
      </c>
    </row>
    <row r="35" ht="10.5">
      <c r="A35" s="16" t="s">
        <v>237</v>
      </c>
    </row>
    <row r="36" ht="9.75" customHeight="1"/>
    <row r="37" ht="14.25">
      <c r="A37" s="28" t="s">
        <v>238</v>
      </c>
    </row>
    <row r="38" spans="9:10" ht="10.5">
      <c r="I38" s="17" t="s">
        <v>532</v>
      </c>
      <c r="J38" s="17"/>
    </row>
    <row r="39" spans="1:11" ht="13.5" customHeight="1">
      <c r="A39" s="595" t="s">
        <v>239</v>
      </c>
      <c r="B39" s="599" t="s">
        <v>678</v>
      </c>
      <c r="C39" s="591" t="s">
        <v>225</v>
      </c>
      <c r="D39" s="591" t="s">
        <v>226</v>
      </c>
      <c r="E39" s="602" t="s">
        <v>227</v>
      </c>
      <c r="F39" s="591" t="s">
        <v>222</v>
      </c>
      <c r="G39" s="591" t="s">
        <v>228</v>
      </c>
      <c r="H39" s="578" t="s">
        <v>240</v>
      </c>
      <c r="I39" s="693" t="s">
        <v>595</v>
      </c>
      <c r="J39" s="694"/>
      <c r="K39" s="695"/>
    </row>
    <row r="40" spans="1:11" ht="13.5" customHeight="1" thickBot="1">
      <c r="A40" s="596"/>
      <c r="B40" s="600"/>
      <c r="C40" s="590"/>
      <c r="D40" s="590"/>
      <c r="E40" s="603"/>
      <c r="F40" s="592"/>
      <c r="G40" s="592"/>
      <c r="H40" s="579"/>
      <c r="I40" s="696"/>
      <c r="J40" s="697"/>
      <c r="K40" s="698"/>
    </row>
    <row r="41" spans="1:11" ht="48.75" customHeight="1" thickTop="1">
      <c r="A41" s="272" t="s">
        <v>553</v>
      </c>
      <c r="B41" s="268">
        <v>1499</v>
      </c>
      <c r="C41" s="269">
        <v>1374</v>
      </c>
      <c r="D41" s="269">
        <f>B41-C41</f>
        <v>125</v>
      </c>
      <c r="E41" s="269">
        <v>125</v>
      </c>
      <c r="F41" s="269"/>
      <c r="G41" s="269">
        <v>1195</v>
      </c>
      <c r="H41" s="458">
        <v>843</v>
      </c>
      <c r="I41" s="699" t="s">
        <v>57</v>
      </c>
      <c r="J41" s="700"/>
      <c r="K41" s="701"/>
    </row>
    <row r="42" spans="1:11" ht="13.5" customHeight="1">
      <c r="A42" s="459" t="s">
        <v>553</v>
      </c>
      <c r="B42" s="460">
        <v>1185</v>
      </c>
      <c r="C42" s="461">
        <v>1135</v>
      </c>
      <c r="D42" s="121">
        <v>248</v>
      </c>
      <c r="E42" s="461">
        <v>248</v>
      </c>
      <c r="F42" s="462"/>
      <c r="G42" s="462">
        <v>632</v>
      </c>
      <c r="H42" s="463">
        <v>137</v>
      </c>
      <c r="I42" s="690" t="s">
        <v>58</v>
      </c>
      <c r="J42" s="702"/>
      <c r="K42" s="703"/>
    </row>
    <row r="43" spans="1:11" ht="21.75" customHeight="1">
      <c r="A43" s="2" t="s">
        <v>642</v>
      </c>
      <c r="B43" s="464">
        <v>6098</v>
      </c>
      <c r="C43" s="462">
        <v>5185</v>
      </c>
      <c r="D43" s="45">
        <f aca="true" t="shared" si="1" ref="D43:D48">B43-C43</f>
        <v>913</v>
      </c>
      <c r="E43" s="462">
        <v>913</v>
      </c>
      <c r="F43" s="462"/>
      <c r="G43" s="462"/>
      <c r="H43" s="463"/>
      <c r="I43" s="690" t="s">
        <v>59</v>
      </c>
      <c r="J43" s="702"/>
      <c r="K43" s="703"/>
    </row>
    <row r="44" spans="1:11" ht="21" customHeight="1">
      <c r="A44" s="2" t="s">
        <v>554</v>
      </c>
      <c r="B44" s="464">
        <v>202</v>
      </c>
      <c r="C44" s="462">
        <v>202</v>
      </c>
      <c r="D44" s="45">
        <f t="shared" si="1"/>
        <v>0</v>
      </c>
      <c r="E44" s="462">
        <v>0</v>
      </c>
      <c r="F44" s="462"/>
      <c r="G44" s="462">
        <v>505</v>
      </c>
      <c r="H44" s="463"/>
      <c r="I44" s="690" t="s">
        <v>60</v>
      </c>
      <c r="J44" s="691"/>
      <c r="K44" s="692"/>
    </row>
    <row r="45" spans="1:11" ht="13.5" customHeight="1">
      <c r="A45" s="2" t="s">
        <v>640</v>
      </c>
      <c r="B45" s="464">
        <v>24</v>
      </c>
      <c r="C45" s="462">
        <v>21</v>
      </c>
      <c r="D45" s="45">
        <f t="shared" si="1"/>
        <v>3</v>
      </c>
      <c r="E45" s="462">
        <v>3</v>
      </c>
      <c r="F45" s="462"/>
      <c r="G45" s="462"/>
      <c r="H45" s="463"/>
      <c r="I45" s="676" t="s">
        <v>596</v>
      </c>
      <c r="J45" s="677"/>
      <c r="K45" s="678"/>
    </row>
    <row r="46" spans="1:11" ht="13.5" customHeight="1">
      <c r="A46" s="2" t="s">
        <v>556</v>
      </c>
      <c r="B46" s="464">
        <v>13</v>
      </c>
      <c r="C46" s="462">
        <v>12</v>
      </c>
      <c r="D46" s="45">
        <f t="shared" si="1"/>
        <v>1</v>
      </c>
      <c r="E46" s="462">
        <v>1</v>
      </c>
      <c r="F46" s="462"/>
      <c r="G46" s="462"/>
      <c r="H46" s="463"/>
      <c r="I46" s="676" t="s">
        <v>596</v>
      </c>
      <c r="J46" s="677"/>
      <c r="K46" s="678"/>
    </row>
    <row r="47" spans="1:11" ht="13.5" customHeight="1">
      <c r="A47" s="182" t="s">
        <v>614</v>
      </c>
      <c r="B47" s="183">
        <v>125</v>
      </c>
      <c r="C47" s="184">
        <v>116</v>
      </c>
      <c r="D47" s="45">
        <f t="shared" si="1"/>
        <v>9</v>
      </c>
      <c r="E47" s="184">
        <v>9</v>
      </c>
      <c r="F47" s="184"/>
      <c r="G47" s="184"/>
      <c r="H47" s="465"/>
      <c r="I47" s="676" t="s">
        <v>596</v>
      </c>
      <c r="J47" s="677"/>
      <c r="K47" s="678"/>
    </row>
    <row r="48" spans="1:11" ht="13.5" customHeight="1">
      <c r="A48" s="111" t="s">
        <v>643</v>
      </c>
      <c r="B48" s="48">
        <v>682</v>
      </c>
      <c r="C48" s="49">
        <v>680</v>
      </c>
      <c r="D48" s="184">
        <f t="shared" si="1"/>
        <v>2</v>
      </c>
      <c r="E48" s="49">
        <v>2</v>
      </c>
      <c r="F48" s="49"/>
      <c r="G48" s="49"/>
      <c r="H48" s="466"/>
      <c r="I48" s="679" t="s">
        <v>596</v>
      </c>
      <c r="J48" s="680"/>
      <c r="K48" s="681"/>
    </row>
    <row r="49" spans="1:11" ht="13.5" customHeight="1">
      <c r="A49" s="34" t="s">
        <v>255</v>
      </c>
      <c r="B49" s="51"/>
      <c r="C49" s="52"/>
      <c r="D49" s="52"/>
      <c r="E49" s="53">
        <f>SUM(E41:E48)</f>
        <v>1301</v>
      </c>
      <c r="F49" s="53"/>
      <c r="G49" s="53">
        <f>SUM(G41:G48)</f>
        <v>2332</v>
      </c>
      <c r="H49" s="407">
        <f>SUM(H41:H48)</f>
        <v>980</v>
      </c>
      <c r="I49" s="682"/>
      <c r="J49" s="683"/>
      <c r="K49" s="684"/>
    </row>
    <row r="50" ht="9.75" customHeight="1">
      <c r="A50" s="56"/>
    </row>
    <row r="51" ht="14.25">
      <c r="A51" s="28" t="s">
        <v>256</v>
      </c>
    </row>
    <row r="52" ht="10.5">
      <c r="J52" s="17" t="s">
        <v>532</v>
      </c>
    </row>
    <row r="53" spans="1:10" ht="13.5" customHeight="1">
      <c r="A53" s="605" t="s">
        <v>257</v>
      </c>
      <c r="B53" s="599" t="s">
        <v>601</v>
      </c>
      <c r="C53" s="591" t="s">
        <v>258</v>
      </c>
      <c r="D53" s="591" t="s">
        <v>259</v>
      </c>
      <c r="E53" s="591" t="s">
        <v>260</v>
      </c>
      <c r="F53" s="591" t="s">
        <v>602</v>
      </c>
      <c r="G53" s="602" t="s">
        <v>261</v>
      </c>
      <c r="H53" s="602" t="s">
        <v>262</v>
      </c>
      <c r="I53" s="602" t="s">
        <v>263</v>
      </c>
      <c r="J53" s="597" t="s">
        <v>595</v>
      </c>
    </row>
    <row r="54" spans="1:10" ht="13.5" customHeight="1" thickBot="1">
      <c r="A54" s="606"/>
      <c r="B54" s="600"/>
      <c r="C54" s="590"/>
      <c r="D54" s="590"/>
      <c r="E54" s="590"/>
      <c r="F54" s="590"/>
      <c r="G54" s="603"/>
      <c r="H54" s="603"/>
      <c r="I54" s="604"/>
      <c r="J54" s="598"/>
    </row>
    <row r="55" spans="1:10" ht="13.5" customHeight="1" thickTop="1">
      <c r="A55" s="29" t="s">
        <v>557</v>
      </c>
      <c r="B55" s="39"/>
      <c r="C55" s="40">
        <v>20</v>
      </c>
      <c r="D55" s="40">
        <v>10</v>
      </c>
      <c r="E55" s="40"/>
      <c r="F55" s="40"/>
      <c r="G55" s="40"/>
      <c r="H55" s="40"/>
      <c r="I55" s="40"/>
      <c r="J55" s="42"/>
    </row>
    <row r="56" spans="1:10" ht="13.5" customHeight="1">
      <c r="A56" s="57" t="s">
        <v>265</v>
      </c>
      <c r="B56" s="58"/>
      <c r="C56" s="59"/>
      <c r="D56" s="53"/>
      <c r="E56" s="53"/>
      <c r="F56" s="53"/>
      <c r="G56" s="53"/>
      <c r="H56" s="53"/>
      <c r="I56" s="53"/>
      <c r="J56" s="54"/>
    </row>
    <row r="57" ht="10.5">
      <c r="A57" s="16" t="s">
        <v>267</v>
      </c>
    </row>
    <row r="58" ht="9.75" customHeight="1"/>
    <row r="59" ht="14.25">
      <c r="A59" s="28" t="s">
        <v>268</v>
      </c>
    </row>
    <row r="60" ht="10.5">
      <c r="D60" s="17" t="s">
        <v>532</v>
      </c>
    </row>
    <row r="61" spans="1:4" ht="21.75" thickBot="1">
      <c r="A61" s="60" t="s">
        <v>269</v>
      </c>
      <c r="B61" s="61" t="s">
        <v>270</v>
      </c>
      <c r="C61" s="62" t="s">
        <v>271</v>
      </c>
      <c r="D61" s="63" t="s">
        <v>272</v>
      </c>
    </row>
    <row r="62" spans="1:4" ht="13.5" customHeight="1" thickTop="1">
      <c r="A62" s="64" t="s">
        <v>273</v>
      </c>
      <c r="B62" s="65"/>
      <c r="C62" s="40">
        <v>377</v>
      </c>
      <c r="D62" s="66"/>
    </row>
    <row r="63" spans="1:4" ht="13.5" customHeight="1">
      <c r="A63" s="67" t="s">
        <v>274</v>
      </c>
      <c r="B63" s="68"/>
      <c r="C63" s="45">
        <v>403</v>
      </c>
      <c r="D63" s="69"/>
    </row>
    <row r="64" spans="1:4" ht="13.5" customHeight="1">
      <c r="A64" s="70" t="s">
        <v>275</v>
      </c>
      <c r="B64" s="71"/>
      <c r="C64" s="49">
        <v>616</v>
      </c>
      <c r="D64" s="72"/>
    </row>
    <row r="65" spans="1:4" ht="13.5" customHeight="1">
      <c r="A65" s="73" t="s">
        <v>276</v>
      </c>
      <c r="B65" s="58"/>
      <c r="C65" s="53">
        <f>SUM(C62:C64)</f>
        <v>1396</v>
      </c>
      <c r="D65" s="74"/>
    </row>
    <row r="66" spans="1:4" ht="10.5">
      <c r="A66" s="16" t="s">
        <v>277</v>
      </c>
      <c r="B66" s="75"/>
      <c r="C66" s="75"/>
      <c r="D66" s="75"/>
    </row>
    <row r="67" spans="1:4" ht="9.75" customHeight="1">
      <c r="A67" s="76"/>
      <c r="B67" s="75"/>
      <c r="C67" s="75"/>
      <c r="D67" s="75"/>
    </row>
    <row r="68" ht="14.25">
      <c r="A68" s="28" t="s">
        <v>278</v>
      </c>
    </row>
    <row r="69" ht="10.5" customHeight="1">
      <c r="A69" s="28"/>
    </row>
    <row r="70" spans="1:11" ht="21.75" thickBot="1">
      <c r="A70" s="60" t="s">
        <v>279</v>
      </c>
      <c r="B70" s="61" t="s">
        <v>270</v>
      </c>
      <c r="C70" s="62" t="s">
        <v>271</v>
      </c>
      <c r="D70" s="752" t="s">
        <v>272</v>
      </c>
      <c r="E70" s="753" t="s">
        <v>280</v>
      </c>
      <c r="F70" s="754" t="s">
        <v>281</v>
      </c>
      <c r="G70" s="593" t="s">
        <v>282</v>
      </c>
      <c r="H70" s="594"/>
      <c r="I70" s="61" t="s">
        <v>270</v>
      </c>
      <c r="J70" s="62" t="s">
        <v>271</v>
      </c>
      <c r="K70" s="63" t="s">
        <v>272</v>
      </c>
    </row>
    <row r="71" spans="1:11" ht="13.5" customHeight="1" thickTop="1">
      <c r="A71" s="64" t="s">
        <v>283</v>
      </c>
      <c r="B71" s="78">
        <v>3.06</v>
      </c>
      <c r="C71" s="79">
        <v>2.52</v>
      </c>
      <c r="D71" s="130">
        <f>C71-B71</f>
        <v>-0.54</v>
      </c>
      <c r="E71" s="755">
        <v>-15</v>
      </c>
      <c r="F71" s="756">
        <v>-20</v>
      </c>
      <c r="G71" s="585" t="s">
        <v>621</v>
      </c>
      <c r="H71" s="586"/>
      <c r="I71" s="82"/>
      <c r="J71" s="83">
        <v>212.4</v>
      </c>
      <c r="K71" s="84"/>
    </row>
    <row r="72" spans="1:11" ht="13.5" customHeight="1">
      <c r="A72" s="67" t="s">
        <v>285</v>
      </c>
      <c r="B72" s="85"/>
      <c r="C72" s="86">
        <v>10.66</v>
      </c>
      <c r="D72" s="757"/>
      <c r="E72" s="758">
        <v>-20</v>
      </c>
      <c r="F72" s="759">
        <v>-40</v>
      </c>
      <c r="G72" s="583" t="s">
        <v>680</v>
      </c>
      <c r="H72" s="584"/>
      <c r="I72" s="85"/>
      <c r="J72" s="90">
        <v>1.3</v>
      </c>
      <c r="K72" s="91"/>
    </row>
    <row r="73" spans="1:11" ht="13.5" customHeight="1">
      <c r="A73" s="67" t="s">
        <v>604</v>
      </c>
      <c r="B73" s="92">
        <v>15.8</v>
      </c>
      <c r="C73" s="90">
        <v>16.4</v>
      </c>
      <c r="D73" s="130">
        <f>C73-B73</f>
        <v>0.5999999999999979</v>
      </c>
      <c r="E73" s="760">
        <v>25</v>
      </c>
      <c r="F73" s="761">
        <v>35</v>
      </c>
      <c r="G73" s="583" t="s">
        <v>668</v>
      </c>
      <c r="H73" s="584"/>
      <c r="I73" s="85"/>
      <c r="J73" s="90">
        <v>0.2</v>
      </c>
      <c r="K73" s="91"/>
    </row>
    <row r="74" spans="1:11" ht="13.5" customHeight="1">
      <c r="A74" s="67" t="s">
        <v>287</v>
      </c>
      <c r="B74" s="95"/>
      <c r="C74" s="90">
        <v>55.6</v>
      </c>
      <c r="D74" s="96"/>
      <c r="E74" s="93">
        <v>350</v>
      </c>
      <c r="F74" s="97"/>
      <c r="G74" s="583"/>
      <c r="H74" s="584"/>
      <c r="I74" s="85"/>
      <c r="J74" s="90"/>
      <c r="K74" s="91"/>
    </row>
    <row r="75" spans="1:11" ht="13.5" customHeight="1">
      <c r="A75" s="67" t="s">
        <v>603</v>
      </c>
      <c r="B75" s="98">
        <v>0.2</v>
      </c>
      <c r="C75" s="86">
        <v>0.2</v>
      </c>
      <c r="D75" s="90">
        <f>C75-B75</f>
        <v>0</v>
      </c>
      <c r="E75" s="99"/>
      <c r="F75" s="100"/>
      <c r="G75" s="583"/>
      <c r="H75" s="584"/>
      <c r="I75" s="85"/>
      <c r="J75" s="90"/>
      <c r="K75" s="91"/>
    </row>
    <row r="76" spans="1:11" ht="13.5" customHeight="1">
      <c r="A76" s="101" t="s">
        <v>605</v>
      </c>
      <c r="B76" s="102">
        <v>94.1</v>
      </c>
      <c r="C76" s="103">
        <v>95.2</v>
      </c>
      <c r="D76" s="103">
        <f>C76-B76</f>
        <v>1.1000000000000085</v>
      </c>
      <c r="E76" s="104"/>
      <c r="F76" s="105"/>
      <c r="G76" s="587"/>
      <c r="H76" s="588"/>
      <c r="I76" s="106"/>
      <c r="J76" s="103"/>
      <c r="K76" s="107"/>
    </row>
    <row r="77" ht="10.5">
      <c r="A77" s="16" t="s">
        <v>288</v>
      </c>
    </row>
    <row r="78" ht="10.5">
      <c r="A78" s="16" t="s">
        <v>289</v>
      </c>
    </row>
  </sheetData>
  <mergeCells count="59">
    <mergeCell ref="I44:K44"/>
    <mergeCell ref="I45:K45"/>
    <mergeCell ref="I46:K46"/>
    <mergeCell ref="I39:K40"/>
    <mergeCell ref="I41:K41"/>
    <mergeCell ref="I42:K42"/>
    <mergeCell ref="I43:K43"/>
    <mergeCell ref="A21:A22"/>
    <mergeCell ref="A23:A24"/>
    <mergeCell ref="A39:A40"/>
    <mergeCell ref="B39:B40"/>
    <mergeCell ref="A25:A26"/>
    <mergeCell ref="A27:A28"/>
    <mergeCell ref="A29:A30"/>
    <mergeCell ref="C39:C40"/>
    <mergeCell ref="A53:A54"/>
    <mergeCell ref="B53:B54"/>
    <mergeCell ref="C53:C54"/>
    <mergeCell ref="D53:D54"/>
    <mergeCell ref="E53:E54"/>
    <mergeCell ref="H53:H54"/>
    <mergeCell ref="J53:J54"/>
    <mergeCell ref="F53:F54"/>
    <mergeCell ref="G53:G54"/>
    <mergeCell ref="I53:I54"/>
    <mergeCell ref="D39:D40"/>
    <mergeCell ref="E39:E40"/>
    <mergeCell ref="I18:I19"/>
    <mergeCell ref="D18:D19"/>
    <mergeCell ref="E18:E19"/>
    <mergeCell ref="F18:F19"/>
    <mergeCell ref="H39:H40"/>
    <mergeCell ref="G39:G40"/>
    <mergeCell ref="H18:H19"/>
    <mergeCell ref="I21:I22"/>
    <mergeCell ref="A8:A9"/>
    <mergeCell ref="H8:H9"/>
    <mergeCell ref="A18:A19"/>
    <mergeCell ref="B18:B19"/>
    <mergeCell ref="C18:C19"/>
    <mergeCell ref="D8:D9"/>
    <mergeCell ref="C8:C9"/>
    <mergeCell ref="E8:E9"/>
    <mergeCell ref="B8:B9"/>
    <mergeCell ref="G18:G19"/>
    <mergeCell ref="G8:G9"/>
    <mergeCell ref="F8:F9"/>
    <mergeCell ref="G70:H70"/>
    <mergeCell ref="F39:F40"/>
    <mergeCell ref="I23:I24"/>
    <mergeCell ref="G72:H72"/>
    <mergeCell ref="G71:H71"/>
    <mergeCell ref="G76:H76"/>
    <mergeCell ref="G75:H75"/>
    <mergeCell ref="G74:H74"/>
    <mergeCell ref="G73:H73"/>
    <mergeCell ref="I47:K47"/>
    <mergeCell ref="I48:K48"/>
    <mergeCell ref="I49:K49"/>
  </mergeCells>
  <printOptions/>
  <pageMargins left="0.4330708661417323" right="0.2" top="0.71" bottom="0.3" header="0.45" footer="0.2"/>
  <pageSetup horizontalDpi="300" verticalDpi="300" orientation="portrait" paperSize="9" scale="87" r:id="rId1"/>
  <colBreaks count="1" manualBreakCount="1">
    <brk id="11" max="72" man="1"/>
  </colBreaks>
</worksheet>
</file>

<file path=xl/worksheets/sheet28.xml><?xml version="1.0" encoding="utf-8"?>
<worksheet xmlns="http://schemas.openxmlformats.org/spreadsheetml/2006/main" xmlns:r="http://schemas.openxmlformats.org/officeDocument/2006/relationships">
  <dimension ref="A1:M78"/>
  <sheetViews>
    <sheetView view="pageBreakPreview" zoomScaleNormal="150" zoomScaleSheetLayoutView="100" workbookViewId="0" topLeftCell="A1">
      <selection activeCell="D71" sqref="D71"/>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61</v>
      </c>
      <c r="B4" s="19"/>
      <c r="G4" s="20" t="s">
        <v>216</v>
      </c>
      <c r="H4" s="21" t="s">
        <v>217</v>
      </c>
      <c r="I4" s="22" t="s">
        <v>218</v>
      </c>
      <c r="J4" s="23" t="s">
        <v>219</v>
      </c>
    </row>
    <row r="5" spans="7:10" ht="13.5" customHeight="1" thickTop="1">
      <c r="G5" s="24">
        <v>427</v>
      </c>
      <c r="H5" s="25">
        <v>2790</v>
      </c>
      <c r="I5" s="26">
        <v>121</v>
      </c>
      <c r="J5" s="27">
        <v>3337</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186" t="s">
        <v>596</v>
      </c>
      <c r="B10" s="30">
        <v>5928</v>
      </c>
      <c r="C10" s="31">
        <v>5427</v>
      </c>
      <c r="D10" s="31">
        <v>501</v>
      </c>
      <c r="E10" s="31">
        <v>118</v>
      </c>
      <c r="F10" s="31">
        <v>30</v>
      </c>
      <c r="G10" s="31">
        <v>5220</v>
      </c>
      <c r="H10" s="33"/>
    </row>
    <row r="11" spans="1:8" ht="13.5" customHeight="1">
      <c r="A11" s="187" t="s">
        <v>62</v>
      </c>
      <c r="B11" s="108">
        <v>34</v>
      </c>
      <c r="C11" s="109">
        <v>32</v>
      </c>
      <c r="D11" s="109">
        <v>2</v>
      </c>
      <c r="E11" s="109">
        <v>2</v>
      </c>
      <c r="F11" s="246" t="s">
        <v>558</v>
      </c>
      <c r="G11" s="246" t="s">
        <v>558</v>
      </c>
      <c r="H11" s="110"/>
    </row>
    <row r="12" spans="1:8" ht="13.5" customHeight="1">
      <c r="A12" s="187" t="s">
        <v>63</v>
      </c>
      <c r="B12" s="108">
        <v>14</v>
      </c>
      <c r="C12" s="109">
        <v>13</v>
      </c>
      <c r="D12" s="109">
        <v>1</v>
      </c>
      <c r="E12" s="109">
        <v>1</v>
      </c>
      <c r="F12" s="246" t="s">
        <v>558</v>
      </c>
      <c r="G12" s="246" t="s">
        <v>558</v>
      </c>
      <c r="H12" s="110"/>
    </row>
    <row r="13" spans="1:8" ht="13.5" customHeight="1">
      <c r="A13" s="34" t="s">
        <v>292</v>
      </c>
      <c r="B13" s="35">
        <v>5976</v>
      </c>
      <c r="C13" s="36">
        <v>5472</v>
      </c>
      <c r="D13" s="36">
        <v>503</v>
      </c>
      <c r="E13" s="36">
        <v>121</v>
      </c>
      <c r="F13" s="36">
        <v>30</v>
      </c>
      <c r="G13" s="36">
        <v>5220</v>
      </c>
      <c r="H13" s="38"/>
    </row>
    <row r="14" ht="9.75" customHeight="1"/>
    <row r="15" ht="14.25">
      <c r="A15" s="28" t="s">
        <v>224</v>
      </c>
    </row>
    <row r="16" spans="9:12" ht="10.5">
      <c r="I16" s="17" t="s">
        <v>214</v>
      </c>
      <c r="K16" s="17"/>
      <c r="L16" s="17"/>
    </row>
    <row r="17" spans="1:9" ht="13.5" customHeight="1">
      <c r="A17" s="595" t="s">
        <v>221</v>
      </c>
      <c r="B17" s="599" t="s">
        <v>678</v>
      </c>
      <c r="C17" s="591" t="s">
        <v>225</v>
      </c>
      <c r="D17" s="591" t="s">
        <v>226</v>
      </c>
      <c r="E17" s="602" t="s">
        <v>227</v>
      </c>
      <c r="F17" s="591" t="s">
        <v>222</v>
      </c>
      <c r="G17" s="591" t="s">
        <v>228</v>
      </c>
      <c r="H17" s="602" t="s">
        <v>229</v>
      </c>
      <c r="I17" s="597" t="s">
        <v>595</v>
      </c>
    </row>
    <row r="18" spans="1:9" ht="13.5" customHeight="1" thickBot="1">
      <c r="A18" s="596"/>
      <c r="B18" s="600"/>
      <c r="C18" s="590"/>
      <c r="D18" s="590"/>
      <c r="E18" s="603"/>
      <c r="F18" s="592"/>
      <c r="G18" s="592"/>
      <c r="H18" s="604"/>
      <c r="I18" s="598"/>
    </row>
    <row r="19" spans="1:9" ht="13.5" customHeight="1" thickTop="1">
      <c r="A19" s="186" t="s">
        <v>637</v>
      </c>
      <c r="B19" s="39">
        <v>582</v>
      </c>
      <c r="C19" s="40">
        <v>566</v>
      </c>
      <c r="D19" s="40">
        <v>16</v>
      </c>
      <c r="E19" s="40">
        <v>16</v>
      </c>
      <c r="F19" s="40">
        <v>73</v>
      </c>
      <c r="G19" s="41" t="s">
        <v>511</v>
      </c>
      <c r="H19" s="41" t="s">
        <v>511</v>
      </c>
      <c r="I19" s="42"/>
    </row>
    <row r="20" spans="1:9" ht="13.5" customHeight="1">
      <c r="A20" s="187" t="s">
        <v>685</v>
      </c>
      <c r="B20" s="44">
        <v>483</v>
      </c>
      <c r="C20" s="45">
        <v>465</v>
      </c>
      <c r="D20" s="45">
        <v>18</v>
      </c>
      <c r="E20" s="45">
        <v>18</v>
      </c>
      <c r="F20" s="45">
        <v>81</v>
      </c>
      <c r="G20" s="46" t="s">
        <v>538</v>
      </c>
      <c r="H20" s="46" t="s">
        <v>538</v>
      </c>
      <c r="I20" s="47"/>
    </row>
    <row r="21" spans="1:9" ht="13.5" customHeight="1">
      <c r="A21" s="187" t="s">
        <v>49</v>
      </c>
      <c r="B21" s="44">
        <v>787</v>
      </c>
      <c r="C21" s="45">
        <v>775</v>
      </c>
      <c r="D21" s="45">
        <v>12</v>
      </c>
      <c r="E21" s="45">
        <v>12</v>
      </c>
      <c r="F21" s="45">
        <v>62</v>
      </c>
      <c r="G21" s="46" t="s">
        <v>507</v>
      </c>
      <c r="H21" s="46" t="s">
        <v>507</v>
      </c>
      <c r="I21" s="47"/>
    </row>
    <row r="22" spans="1:9" ht="13.5" customHeight="1">
      <c r="A22" s="240" t="s">
        <v>548</v>
      </c>
      <c r="B22" s="125">
        <v>511</v>
      </c>
      <c r="C22" s="126">
        <v>512</v>
      </c>
      <c r="D22" s="126">
        <v>-1</v>
      </c>
      <c r="E22" s="46" t="s">
        <v>64</v>
      </c>
      <c r="F22" s="126">
        <v>109</v>
      </c>
      <c r="G22" s="126">
        <v>641</v>
      </c>
      <c r="H22" s="126">
        <v>576</v>
      </c>
      <c r="I22" s="127" t="s">
        <v>303</v>
      </c>
    </row>
    <row r="23" spans="1:9" ht="13.5" customHeight="1">
      <c r="A23" s="187" t="s">
        <v>680</v>
      </c>
      <c r="B23" s="44">
        <v>62</v>
      </c>
      <c r="C23" s="45">
        <v>62</v>
      </c>
      <c r="D23" s="46" t="s">
        <v>482</v>
      </c>
      <c r="E23" s="46" t="s">
        <v>482</v>
      </c>
      <c r="F23" s="45">
        <v>42</v>
      </c>
      <c r="G23" s="45">
        <v>380</v>
      </c>
      <c r="H23" s="45">
        <v>290</v>
      </c>
      <c r="I23" s="47"/>
    </row>
    <row r="24" spans="1:9" ht="13.5" customHeight="1">
      <c r="A24" s="187" t="s">
        <v>668</v>
      </c>
      <c r="B24" s="44">
        <v>171</v>
      </c>
      <c r="C24" s="45">
        <v>171</v>
      </c>
      <c r="D24" s="46" t="s">
        <v>64</v>
      </c>
      <c r="E24" s="46" t="s">
        <v>64</v>
      </c>
      <c r="F24" s="45">
        <v>37</v>
      </c>
      <c r="G24" s="45">
        <v>851</v>
      </c>
      <c r="H24" s="45">
        <v>703</v>
      </c>
      <c r="I24" s="47"/>
    </row>
    <row r="25" spans="1:9" ht="13.5" customHeight="1">
      <c r="A25" s="187" t="s">
        <v>656</v>
      </c>
      <c r="B25" s="44">
        <v>26</v>
      </c>
      <c r="C25" s="45">
        <v>26</v>
      </c>
      <c r="D25" s="46" t="s">
        <v>528</v>
      </c>
      <c r="E25" s="46" t="s">
        <v>528</v>
      </c>
      <c r="F25" s="45">
        <v>13</v>
      </c>
      <c r="G25" s="45">
        <v>374</v>
      </c>
      <c r="H25" s="45">
        <v>318</v>
      </c>
      <c r="I25" s="47"/>
    </row>
    <row r="26" spans="1:9" ht="13.5" customHeight="1">
      <c r="A26" s="467" t="s">
        <v>65</v>
      </c>
      <c r="B26" s="449">
        <v>60</v>
      </c>
      <c r="C26" s="263">
        <v>57</v>
      </c>
      <c r="D26" s="263">
        <v>3</v>
      </c>
      <c r="E26" s="263">
        <v>3</v>
      </c>
      <c r="F26" s="263">
        <v>13</v>
      </c>
      <c r="G26" s="468" t="s">
        <v>522</v>
      </c>
      <c r="H26" s="468" t="s">
        <v>522</v>
      </c>
      <c r="I26" s="450"/>
    </row>
    <row r="27" spans="1:9" ht="13.5" customHeight="1">
      <c r="A27" s="34" t="s">
        <v>233</v>
      </c>
      <c r="B27" s="51"/>
      <c r="C27" s="52"/>
      <c r="D27" s="52"/>
      <c r="E27" s="53">
        <v>49</v>
      </c>
      <c r="F27" s="53">
        <v>430</v>
      </c>
      <c r="G27" s="53">
        <v>2246</v>
      </c>
      <c r="H27" s="53">
        <v>1887</v>
      </c>
      <c r="I27" s="54"/>
    </row>
    <row r="28" ht="10.5">
      <c r="A28" s="16" t="s">
        <v>234</v>
      </c>
    </row>
    <row r="29" ht="10.5">
      <c r="A29" s="16" t="s">
        <v>235</v>
      </c>
    </row>
    <row r="30" ht="10.5">
      <c r="A30" s="16" t="s">
        <v>236</v>
      </c>
    </row>
    <row r="31" ht="10.5">
      <c r="A31" s="16" t="s">
        <v>237</v>
      </c>
    </row>
    <row r="32" ht="9.75" customHeight="1"/>
    <row r="33" ht="14.25">
      <c r="A33" s="28" t="s">
        <v>238</v>
      </c>
    </row>
    <row r="34" spans="9:10" ht="10.5">
      <c r="I34" s="17" t="s">
        <v>214</v>
      </c>
      <c r="J34" s="17"/>
    </row>
    <row r="35" spans="1:10" ht="13.5" customHeight="1">
      <c r="A35" s="595" t="s">
        <v>239</v>
      </c>
      <c r="B35" s="599" t="s">
        <v>678</v>
      </c>
      <c r="C35" s="591" t="s">
        <v>225</v>
      </c>
      <c r="D35" s="591" t="s">
        <v>226</v>
      </c>
      <c r="E35" s="602" t="s">
        <v>227</v>
      </c>
      <c r="F35" s="591" t="s">
        <v>222</v>
      </c>
      <c r="G35" s="591" t="s">
        <v>228</v>
      </c>
      <c r="H35" s="578" t="s">
        <v>240</v>
      </c>
      <c r="I35" s="607" t="s">
        <v>595</v>
      </c>
      <c r="J35" s="608"/>
    </row>
    <row r="36" spans="1:10" ht="13.5" customHeight="1" thickBot="1">
      <c r="A36" s="596"/>
      <c r="B36" s="600"/>
      <c r="C36" s="590"/>
      <c r="D36" s="590"/>
      <c r="E36" s="603"/>
      <c r="F36" s="592"/>
      <c r="G36" s="592"/>
      <c r="H36" s="579"/>
      <c r="I36" s="609"/>
      <c r="J36" s="610"/>
    </row>
    <row r="37" spans="1:10" ht="13.5" customHeight="1" thickTop="1">
      <c r="A37" s="186" t="s">
        <v>243</v>
      </c>
      <c r="B37" s="39">
        <v>151</v>
      </c>
      <c r="C37" s="40">
        <v>129</v>
      </c>
      <c r="D37" s="40">
        <v>22</v>
      </c>
      <c r="E37" s="40">
        <v>22</v>
      </c>
      <c r="F37" s="41" t="s">
        <v>527</v>
      </c>
      <c r="G37" s="40">
        <v>208</v>
      </c>
      <c r="H37" s="402">
        <v>173</v>
      </c>
      <c r="I37" s="705" t="s">
        <v>244</v>
      </c>
      <c r="J37" s="706"/>
    </row>
    <row r="38" spans="1:10" ht="13.5" customHeight="1">
      <c r="A38" s="469" t="s">
        <v>567</v>
      </c>
      <c r="B38" s="183">
        <v>7</v>
      </c>
      <c r="C38" s="184">
        <v>7</v>
      </c>
      <c r="D38" s="418" t="s">
        <v>248</v>
      </c>
      <c r="E38" s="418" t="s">
        <v>248</v>
      </c>
      <c r="F38" s="418" t="s">
        <v>248</v>
      </c>
      <c r="G38" s="184">
        <v>378</v>
      </c>
      <c r="H38" s="465">
        <v>318</v>
      </c>
      <c r="I38" s="704" t="s">
        <v>66</v>
      </c>
      <c r="J38" s="669"/>
    </row>
    <row r="39" spans="1:10" ht="13.5" customHeight="1">
      <c r="A39" s="240" t="s">
        <v>564</v>
      </c>
      <c r="B39" s="125">
        <v>1431</v>
      </c>
      <c r="C39" s="126">
        <v>1431</v>
      </c>
      <c r="D39" s="207" t="s">
        <v>482</v>
      </c>
      <c r="E39" s="207" t="s">
        <v>482</v>
      </c>
      <c r="F39" s="207" t="s">
        <v>482</v>
      </c>
      <c r="G39" s="126">
        <v>123</v>
      </c>
      <c r="H39" s="470">
        <v>48</v>
      </c>
      <c r="I39" s="705" t="s">
        <v>67</v>
      </c>
      <c r="J39" s="706"/>
    </row>
    <row r="40" spans="1:10" ht="13.5" customHeight="1">
      <c r="A40" s="187" t="s">
        <v>565</v>
      </c>
      <c r="B40" s="44">
        <v>157</v>
      </c>
      <c r="C40" s="45">
        <v>146</v>
      </c>
      <c r="D40" s="45">
        <v>11</v>
      </c>
      <c r="E40" s="45">
        <v>11</v>
      </c>
      <c r="F40" s="46" t="s">
        <v>574</v>
      </c>
      <c r="G40" s="46" t="s">
        <v>574</v>
      </c>
      <c r="H40" s="471" t="s">
        <v>574</v>
      </c>
      <c r="I40" s="709" t="s">
        <v>242</v>
      </c>
      <c r="J40" s="710"/>
    </row>
    <row r="41" spans="1:10" ht="13.5" customHeight="1">
      <c r="A41" s="187" t="s">
        <v>640</v>
      </c>
      <c r="B41" s="44">
        <v>24</v>
      </c>
      <c r="C41" s="45">
        <v>21</v>
      </c>
      <c r="D41" s="45">
        <v>3</v>
      </c>
      <c r="E41" s="45">
        <v>3</v>
      </c>
      <c r="F41" s="46" t="s">
        <v>482</v>
      </c>
      <c r="G41" s="46" t="s">
        <v>482</v>
      </c>
      <c r="H41" s="471" t="s">
        <v>482</v>
      </c>
      <c r="I41" s="709" t="s">
        <v>247</v>
      </c>
      <c r="J41" s="710"/>
    </row>
    <row r="42" spans="1:10" ht="13.5" customHeight="1">
      <c r="A42" s="187" t="s">
        <v>578</v>
      </c>
      <c r="B42" s="44">
        <v>202</v>
      </c>
      <c r="C42" s="45">
        <v>202</v>
      </c>
      <c r="D42" s="46" t="s">
        <v>527</v>
      </c>
      <c r="E42" s="46" t="s">
        <v>527</v>
      </c>
      <c r="F42" s="46" t="s">
        <v>527</v>
      </c>
      <c r="G42" s="46" t="s">
        <v>527</v>
      </c>
      <c r="H42" s="471" t="s">
        <v>527</v>
      </c>
      <c r="I42" s="709" t="s">
        <v>68</v>
      </c>
      <c r="J42" s="710"/>
    </row>
    <row r="43" spans="1:10" ht="13.5" customHeight="1">
      <c r="A43" s="187" t="s">
        <v>614</v>
      </c>
      <c r="B43" s="44">
        <v>125</v>
      </c>
      <c r="C43" s="45">
        <v>116</v>
      </c>
      <c r="D43" s="45">
        <v>9</v>
      </c>
      <c r="E43" s="45">
        <v>9</v>
      </c>
      <c r="F43" s="46" t="s">
        <v>191</v>
      </c>
      <c r="G43" s="46" t="s">
        <v>191</v>
      </c>
      <c r="H43" s="471" t="s">
        <v>191</v>
      </c>
      <c r="I43" s="709" t="s">
        <v>42</v>
      </c>
      <c r="J43" s="710"/>
    </row>
    <row r="44" spans="1:10" ht="13.5" customHeight="1">
      <c r="A44" s="187" t="s">
        <v>642</v>
      </c>
      <c r="B44" s="44">
        <v>6098</v>
      </c>
      <c r="C44" s="45">
        <v>5185</v>
      </c>
      <c r="D44" s="45">
        <v>913</v>
      </c>
      <c r="E44" s="45">
        <v>913</v>
      </c>
      <c r="F44" s="46" t="s">
        <v>508</v>
      </c>
      <c r="G44" s="46" t="s">
        <v>508</v>
      </c>
      <c r="H44" s="471" t="s">
        <v>508</v>
      </c>
      <c r="I44" s="709" t="s">
        <v>43</v>
      </c>
      <c r="J44" s="710"/>
    </row>
    <row r="45" spans="1:10" ht="13.5" customHeight="1">
      <c r="A45" s="187" t="s">
        <v>643</v>
      </c>
      <c r="B45" s="44">
        <v>682</v>
      </c>
      <c r="C45" s="45">
        <v>680</v>
      </c>
      <c r="D45" s="45">
        <v>2</v>
      </c>
      <c r="E45" s="45">
        <v>2</v>
      </c>
      <c r="F45" s="46" t="s">
        <v>482</v>
      </c>
      <c r="G45" s="46" t="s">
        <v>482</v>
      </c>
      <c r="H45" s="471" t="s">
        <v>482</v>
      </c>
      <c r="I45" s="709" t="s">
        <v>69</v>
      </c>
      <c r="J45" s="710"/>
    </row>
    <row r="46" spans="1:10" ht="13.5" customHeight="1">
      <c r="A46" s="188" t="s">
        <v>545</v>
      </c>
      <c r="B46" s="48">
        <v>14</v>
      </c>
      <c r="C46" s="49">
        <v>13</v>
      </c>
      <c r="D46" s="49">
        <v>1</v>
      </c>
      <c r="E46" s="49">
        <v>1</v>
      </c>
      <c r="F46" s="420" t="s">
        <v>483</v>
      </c>
      <c r="G46" s="420" t="s">
        <v>483</v>
      </c>
      <c r="H46" s="472" t="s">
        <v>501</v>
      </c>
      <c r="I46" s="711" t="s">
        <v>45</v>
      </c>
      <c r="J46" s="712"/>
    </row>
    <row r="47" spans="1:10" ht="13.5" customHeight="1">
      <c r="A47" s="473" t="s">
        <v>255</v>
      </c>
      <c r="B47" s="474"/>
      <c r="C47" s="475"/>
      <c r="D47" s="475"/>
      <c r="E47" s="263">
        <v>22</v>
      </c>
      <c r="F47" s="468" t="s">
        <v>537</v>
      </c>
      <c r="G47" s="263">
        <v>714</v>
      </c>
      <c r="H47" s="476">
        <v>539</v>
      </c>
      <c r="I47" s="707"/>
      <c r="J47" s="708"/>
    </row>
    <row r="48" ht="9.75" customHeight="1">
      <c r="A48" s="56"/>
    </row>
    <row r="49" ht="14.25">
      <c r="A49" s="28" t="s">
        <v>256</v>
      </c>
    </row>
    <row r="50" ht="10.5">
      <c r="J50" s="17" t="s">
        <v>214</v>
      </c>
    </row>
    <row r="51" spans="1:10" ht="13.5" customHeight="1">
      <c r="A51" s="605" t="s">
        <v>257</v>
      </c>
      <c r="B51" s="599" t="s">
        <v>601</v>
      </c>
      <c r="C51" s="591" t="s">
        <v>258</v>
      </c>
      <c r="D51" s="591" t="s">
        <v>259</v>
      </c>
      <c r="E51" s="591" t="s">
        <v>260</v>
      </c>
      <c r="F51" s="591" t="s">
        <v>602</v>
      </c>
      <c r="G51" s="602" t="s">
        <v>261</v>
      </c>
      <c r="H51" s="602" t="s">
        <v>262</v>
      </c>
      <c r="I51" s="602" t="s">
        <v>263</v>
      </c>
      <c r="J51" s="597" t="s">
        <v>595</v>
      </c>
    </row>
    <row r="52" spans="1:10" ht="13.5" customHeight="1" thickBot="1">
      <c r="A52" s="606"/>
      <c r="B52" s="600"/>
      <c r="C52" s="590"/>
      <c r="D52" s="590"/>
      <c r="E52" s="590"/>
      <c r="F52" s="590"/>
      <c r="G52" s="603"/>
      <c r="H52" s="603"/>
      <c r="I52" s="604"/>
      <c r="J52" s="598"/>
    </row>
    <row r="53" spans="1:10" ht="13.5" customHeight="1" thickTop="1">
      <c r="A53" s="186" t="s">
        <v>70</v>
      </c>
      <c r="B53" s="39">
        <v>0</v>
      </c>
      <c r="C53" s="40">
        <v>308</v>
      </c>
      <c r="D53" s="40">
        <v>290</v>
      </c>
      <c r="E53" s="41" t="s">
        <v>482</v>
      </c>
      <c r="F53" s="41" t="s">
        <v>482</v>
      </c>
      <c r="G53" s="41" t="s">
        <v>482</v>
      </c>
      <c r="H53" s="41" t="s">
        <v>482</v>
      </c>
      <c r="I53" s="41" t="s">
        <v>482</v>
      </c>
      <c r="J53" s="42"/>
    </row>
    <row r="54" spans="1:10" ht="13.5" customHeight="1">
      <c r="A54" s="187" t="s">
        <v>71</v>
      </c>
      <c r="B54" s="44">
        <v>0</v>
      </c>
      <c r="C54" s="45">
        <v>11</v>
      </c>
      <c r="D54" s="45">
        <v>5</v>
      </c>
      <c r="E54" s="46" t="s">
        <v>512</v>
      </c>
      <c r="F54" s="46" t="s">
        <v>512</v>
      </c>
      <c r="G54" s="46" t="s">
        <v>512</v>
      </c>
      <c r="H54" s="46" t="s">
        <v>512</v>
      </c>
      <c r="I54" s="46" t="s">
        <v>512</v>
      </c>
      <c r="J54" s="47"/>
    </row>
    <row r="55" spans="1:10" ht="13.5" customHeight="1">
      <c r="A55" s="469" t="s">
        <v>72</v>
      </c>
      <c r="B55" s="183">
        <v>-2</v>
      </c>
      <c r="C55" s="184">
        <v>12</v>
      </c>
      <c r="D55" s="184">
        <v>5</v>
      </c>
      <c r="E55" s="418" t="s">
        <v>482</v>
      </c>
      <c r="F55" s="418" t="s">
        <v>482</v>
      </c>
      <c r="G55" s="418" t="s">
        <v>482</v>
      </c>
      <c r="H55" s="418" t="s">
        <v>482</v>
      </c>
      <c r="I55" s="418" t="s">
        <v>482</v>
      </c>
      <c r="J55" s="247"/>
    </row>
    <row r="56" spans="1:10" ht="13.5" customHeight="1">
      <c r="A56" s="57" t="s">
        <v>265</v>
      </c>
      <c r="B56" s="58"/>
      <c r="C56" s="59"/>
      <c r="D56" s="397">
        <v>300</v>
      </c>
      <c r="E56" s="55" t="s">
        <v>266</v>
      </c>
      <c r="F56" s="55" t="s">
        <v>266</v>
      </c>
      <c r="G56" s="55" t="s">
        <v>266</v>
      </c>
      <c r="H56" s="55" t="s">
        <v>266</v>
      </c>
      <c r="I56" s="55" t="s">
        <v>266</v>
      </c>
      <c r="J56" s="54"/>
    </row>
    <row r="57" ht="10.5">
      <c r="A57" s="16" t="s">
        <v>267</v>
      </c>
    </row>
    <row r="58" ht="9.75" customHeight="1"/>
    <row r="59" ht="14.25">
      <c r="A59" s="28" t="s">
        <v>268</v>
      </c>
    </row>
    <row r="60" ht="10.5">
      <c r="D60" s="17" t="s">
        <v>214</v>
      </c>
    </row>
    <row r="61" spans="1:4" ht="21.75" thickBot="1">
      <c r="A61" s="60" t="s">
        <v>269</v>
      </c>
      <c r="B61" s="61" t="s">
        <v>270</v>
      </c>
      <c r="C61" s="62" t="s">
        <v>271</v>
      </c>
      <c r="D61" s="63" t="s">
        <v>272</v>
      </c>
    </row>
    <row r="62" spans="1:4" ht="13.5" customHeight="1" thickTop="1">
      <c r="A62" s="64" t="s">
        <v>273</v>
      </c>
      <c r="B62" s="65"/>
      <c r="C62" s="40">
        <v>284</v>
      </c>
      <c r="D62" s="66"/>
    </row>
    <row r="63" spans="1:4" ht="13.5" customHeight="1">
      <c r="A63" s="67" t="s">
        <v>274</v>
      </c>
      <c r="B63" s="68"/>
      <c r="C63" s="45">
        <v>1405</v>
      </c>
      <c r="D63" s="69"/>
    </row>
    <row r="64" spans="1:4" ht="13.5" customHeight="1">
      <c r="A64" s="70" t="s">
        <v>275</v>
      </c>
      <c r="B64" s="71"/>
      <c r="C64" s="49">
        <v>5215</v>
      </c>
      <c r="D64" s="72"/>
    </row>
    <row r="65" spans="1:4" ht="13.5" customHeight="1">
      <c r="A65" s="73" t="s">
        <v>276</v>
      </c>
      <c r="B65" s="58"/>
      <c r="C65" s="53">
        <v>6904</v>
      </c>
      <c r="D65" s="74"/>
    </row>
    <row r="66" spans="1:4" ht="10.5">
      <c r="A66" s="16" t="s">
        <v>277</v>
      </c>
      <c r="B66" s="75"/>
      <c r="C66" s="75"/>
      <c r="D66" s="75"/>
    </row>
    <row r="67" spans="1:4" ht="9.75" customHeight="1">
      <c r="A67" s="76"/>
      <c r="B67" s="75"/>
      <c r="C67" s="75"/>
      <c r="D67" s="75"/>
    </row>
    <row r="68" ht="14.25">
      <c r="A68" s="28" t="s">
        <v>278</v>
      </c>
    </row>
    <row r="69" ht="10.5" customHeight="1">
      <c r="A69" s="28"/>
    </row>
    <row r="70" spans="1:11" ht="21.75" thickBot="1">
      <c r="A70" s="60" t="s">
        <v>279</v>
      </c>
      <c r="B70" s="61" t="s">
        <v>270</v>
      </c>
      <c r="C70" s="62" t="s">
        <v>271</v>
      </c>
      <c r="D70" s="62" t="s">
        <v>272</v>
      </c>
      <c r="E70" s="77" t="s">
        <v>280</v>
      </c>
      <c r="F70" s="63" t="s">
        <v>281</v>
      </c>
      <c r="G70" s="593" t="s">
        <v>282</v>
      </c>
      <c r="H70" s="594"/>
      <c r="I70" s="61" t="s">
        <v>270</v>
      </c>
      <c r="J70" s="62" t="s">
        <v>271</v>
      </c>
      <c r="K70" s="63" t="s">
        <v>272</v>
      </c>
    </row>
    <row r="71" spans="1:11" ht="13.5" customHeight="1" thickTop="1">
      <c r="A71" s="64" t="s">
        <v>283</v>
      </c>
      <c r="B71" s="78">
        <v>0.54</v>
      </c>
      <c r="C71" s="79">
        <v>3.62</v>
      </c>
      <c r="D71" s="79">
        <v>3.21</v>
      </c>
      <c r="E71" s="80">
        <v>-15</v>
      </c>
      <c r="F71" s="81">
        <v>-20</v>
      </c>
      <c r="G71" s="623" t="s">
        <v>548</v>
      </c>
      <c r="H71" s="624"/>
      <c r="I71" s="82"/>
      <c r="J71" s="83">
        <v>71.4</v>
      </c>
      <c r="K71" s="84"/>
    </row>
    <row r="72" spans="1:11" ht="13.5" customHeight="1">
      <c r="A72" s="67" t="s">
        <v>285</v>
      </c>
      <c r="B72" s="85"/>
      <c r="C72" s="86">
        <v>14.53</v>
      </c>
      <c r="D72" s="87"/>
      <c r="E72" s="88">
        <v>-20</v>
      </c>
      <c r="F72" s="89">
        <v>-40</v>
      </c>
      <c r="G72" s="621" t="s">
        <v>680</v>
      </c>
      <c r="H72" s="622"/>
      <c r="I72" s="85"/>
      <c r="J72" s="90">
        <v>0.4</v>
      </c>
      <c r="K72" s="91"/>
    </row>
    <row r="73" spans="1:11" ht="13.5" customHeight="1">
      <c r="A73" s="67" t="s">
        <v>604</v>
      </c>
      <c r="B73" s="92">
        <v>13.1</v>
      </c>
      <c r="C73" s="90">
        <v>12.4</v>
      </c>
      <c r="D73" s="90">
        <v>-0.7</v>
      </c>
      <c r="E73" s="93">
        <v>25</v>
      </c>
      <c r="F73" s="94">
        <v>35</v>
      </c>
      <c r="G73" s="621" t="s">
        <v>668</v>
      </c>
      <c r="H73" s="622"/>
      <c r="I73" s="85"/>
      <c r="J73" s="90">
        <v>0.5</v>
      </c>
      <c r="K73" s="91"/>
    </row>
    <row r="74" spans="1:11" ht="13.5" customHeight="1">
      <c r="A74" s="67" t="s">
        <v>287</v>
      </c>
      <c r="B74" s="95"/>
      <c r="C74" s="90" t="s">
        <v>248</v>
      </c>
      <c r="D74" s="96"/>
      <c r="E74" s="93">
        <v>350</v>
      </c>
      <c r="F74" s="97"/>
      <c r="G74" s="621" t="s">
        <v>656</v>
      </c>
      <c r="H74" s="622"/>
      <c r="I74" s="85"/>
      <c r="J74" s="90">
        <v>0.4</v>
      </c>
      <c r="K74" s="91"/>
    </row>
    <row r="75" spans="1:11" ht="13.5" customHeight="1">
      <c r="A75" s="67" t="s">
        <v>603</v>
      </c>
      <c r="B75" s="98">
        <v>0.126</v>
      </c>
      <c r="C75" s="86">
        <v>0.122</v>
      </c>
      <c r="D75" s="90">
        <v>-0.01</v>
      </c>
      <c r="E75" s="99"/>
      <c r="F75" s="100"/>
      <c r="G75" s="621" t="s">
        <v>65</v>
      </c>
      <c r="H75" s="622"/>
      <c r="I75" s="85"/>
      <c r="J75" s="90">
        <v>8.5</v>
      </c>
      <c r="K75" s="91"/>
    </row>
    <row r="76" spans="1:11" ht="13.5" customHeight="1">
      <c r="A76" s="101" t="s">
        <v>605</v>
      </c>
      <c r="B76" s="102">
        <v>78.3</v>
      </c>
      <c r="C76" s="103">
        <v>69</v>
      </c>
      <c r="D76" s="103">
        <v>-9.3</v>
      </c>
      <c r="E76" s="104"/>
      <c r="F76" s="105"/>
      <c r="G76" s="587"/>
      <c r="H76" s="588"/>
      <c r="I76" s="106"/>
      <c r="J76" s="103"/>
      <c r="K76" s="107"/>
    </row>
    <row r="77" ht="10.5">
      <c r="A77" s="16" t="s">
        <v>288</v>
      </c>
    </row>
    <row r="78" ht="10.5">
      <c r="A78" s="16" t="s">
        <v>289</v>
      </c>
    </row>
  </sheetData>
  <mergeCells count="54">
    <mergeCell ref="D51:D52"/>
    <mergeCell ref="E51:E52"/>
    <mergeCell ref="A35:A36"/>
    <mergeCell ref="B35:B36"/>
    <mergeCell ref="C35:C36"/>
    <mergeCell ref="A51:A52"/>
    <mergeCell ref="B51:B52"/>
    <mergeCell ref="C51:C52"/>
    <mergeCell ref="D35:D36"/>
    <mergeCell ref="E35:E36"/>
    <mergeCell ref="H35:H36"/>
    <mergeCell ref="F51:F52"/>
    <mergeCell ref="G51:G52"/>
    <mergeCell ref="I51:I52"/>
    <mergeCell ref="G35:G36"/>
    <mergeCell ref="I40:J40"/>
    <mergeCell ref="F35:F36"/>
    <mergeCell ref="I37:J37"/>
    <mergeCell ref="I45:J45"/>
    <mergeCell ref="I46:J46"/>
    <mergeCell ref="I35:J36"/>
    <mergeCell ref="B8:B9"/>
    <mergeCell ref="G17:G18"/>
    <mergeCell ref="H17:H18"/>
    <mergeCell ref="G8:G9"/>
    <mergeCell ref="F8:F9"/>
    <mergeCell ref="I17:I18"/>
    <mergeCell ref="D8:D9"/>
    <mergeCell ref="C8:C9"/>
    <mergeCell ref="D17:D18"/>
    <mergeCell ref="G72:H72"/>
    <mergeCell ref="G71:H71"/>
    <mergeCell ref="A8:A9"/>
    <mergeCell ref="H8:H9"/>
    <mergeCell ref="A17:A18"/>
    <mergeCell ref="B17:B18"/>
    <mergeCell ref="C17:C18"/>
    <mergeCell ref="E17:E18"/>
    <mergeCell ref="E8:E9"/>
    <mergeCell ref="F17:F18"/>
    <mergeCell ref="G76:H76"/>
    <mergeCell ref="G75:H75"/>
    <mergeCell ref="G74:H74"/>
    <mergeCell ref="G73:H73"/>
    <mergeCell ref="I38:J38"/>
    <mergeCell ref="I39:J39"/>
    <mergeCell ref="I47:J47"/>
    <mergeCell ref="G70:H70"/>
    <mergeCell ref="I41:J41"/>
    <mergeCell ref="I42:J42"/>
    <mergeCell ref="I43:J43"/>
    <mergeCell ref="I44:J44"/>
    <mergeCell ref="H51:H52"/>
    <mergeCell ref="J51:J52"/>
  </mergeCells>
  <printOptions horizontalCentered="1"/>
  <pageMargins left="0.8267716535433072" right="0.3937007874015748" top="0.7086614173228347" bottom="0.31496062992125984" header="0.4330708661417323" footer="0.1968503937007874"/>
  <pageSetup horizontalDpi="300" verticalDpi="300" orientation="portrait" paperSize="9" scale="81" r:id="rId1"/>
  <colBreaks count="1" manualBreakCount="1">
    <brk id="11" max="72" man="1"/>
  </colBreaks>
</worksheet>
</file>

<file path=xl/worksheets/sheet29.xml><?xml version="1.0" encoding="utf-8"?>
<worksheet xmlns="http://schemas.openxmlformats.org/spreadsheetml/2006/main" xmlns:r="http://schemas.openxmlformats.org/officeDocument/2006/relationships">
  <dimension ref="A1:M72"/>
  <sheetViews>
    <sheetView view="pageBreakPreview" zoomScaleSheetLayoutView="100" workbookViewId="0" topLeftCell="A1">
      <selection activeCell="E15" sqref="E15"/>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73</v>
      </c>
      <c r="B4" s="19"/>
      <c r="G4" s="20" t="s">
        <v>216</v>
      </c>
      <c r="H4" s="21" t="s">
        <v>217</v>
      </c>
      <c r="I4" s="22" t="s">
        <v>218</v>
      </c>
      <c r="J4" s="23" t="s">
        <v>219</v>
      </c>
    </row>
    <row r="5" spans="7:10" ht="13.5" customHeight="1" thickTop="1">
      <c r="G5" s="477">
        <v>639</v>
      </c>
      <c r="H5" s="25">
        <v>1182</v>
      </c>
      <c r="I5" s="26">
        <v>113</v>
      </c>
      <c r="J5" s="27">
        <v>1935</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377</v>
      </c>
      <c r="B10" s="30">
        <v>3232</v>
      </c>
      <c r="C10" s="31">
        <v>3200</v>
      </c>
      <c r="D10" s="31">
        <v>32</v>
      </c>
      <c r="E10" s="31">
        <v>32</v>
      </c>
      <c r="F10" s="31">
        <v>3</v>
      </c>
      <c r="G10" s="31">
        <v>3906</v>
      </c>
      <c r="H10" s="33"/>
    </row>
    <row r="11" spans="1:8" ht="13.5" customHeight="1">
      <c r="A11" s="6" t="s">
        <v>74</v>
      </c>
      <c r="B11" s="108">
        <v>63</v>
      </c>
      <c r="C11" s="109">
        <v>31</v>
      </c>
      <c r="D11" s="31">
        <v>32</v>
      </c>
      <c r="E11" s="109">
        <v>32</v>
      </c>
      <c r="F11" s="245" t="s">
        <v>523</v>
      </c>
      <c r="G11" s="109">
        <v>111</v>
      </c>
      <c r="H11" s="110"/>
    </row>
    <row r="12" spans="1:8" ht="13.5" customHeight="1">
      <c r="A12" s="34" t="s">
        <v>292</v>
      </c>
      <c r="B12" s="35">
        <f aca="true" t="shared" si="0" ref="B12:G12">SUM(B10:B11)</f>
        <v>3295</v>
      </c>
      <c r="C12" s="36">
        <f t="shared" si="0"/>
        <v>3231</v>
      </c>
      <c r="D12" s="36">
        <f t="shared" si="0"/>
        <v>64</v>
      </c>
      <c r="E12" s="36">
        <f t="shared" si="0"/>
        <v>64</v>
      </c>
      <c r="F12" s="36">
        <f t="shared" si="0"/>
        <v>3</v>
      </c>
      <c r="G12" s="36">
        <f t="shared" si="0"/>
        <v>4017</v>
      </c>
      <c r="H12" s="38"/>
    </row>
    <row r="13" ht="9.75" customHeight="1">
      <c r="J13" s="478" t="s">
        <v>75</v>
      </c>
    </row>
    <row r="14" ht="14.25">
      <c r="A14" s="28" t="s">
        <v>224</v>
      </c>
    </row>
    <row r="15" spans="9:12" ht="10.5">
      <c r="I15" s="17" t="s">
        <v>214</v>
      </c>
      <c r="K15" s="17"/>
      <c r="L15" s="17"/>
    </row>
    <row r="16" spans="1:9" ht="13.5" customHeight="1">
      <c r="A16" s="595" t="s">
        <v>221</v>
      </c>
      <c r="B16" s="599" t="s">
        <v>678</v>
      </c>
      <c r="C16" s="591" t="s">
        <v>225</v>
      </c>
      <c r="D16" s="591" t="s">
        <v>226</v>
      </c>
      <c r="E16" s="602" t="s">
        <v>227</v>
      </c>
      <c r="F16" s="591" t="s">
        <v>222</v>
      </c>
      <c r="G16" s="591" t="s">
        <v>228</v>
      </c>
      <c r="H16" s="602" t="s">
        <v>229</v>
      </c>
      <c r="I16" s="597" t="s">
        <v>595</v>
      </c>
    </row>
    <row r="17" spans="1:9" ht="13.5" customHeight="1" thickBot="1">
      <c r="A17" s="596"/>
      <c r="B17" s="600"/>
      <c r="C17" s="590"/>
      <c r="D17" s="590"/>
      <c r="E17" s="603"/>
      <c r="F17" s="592"/>
      <c r="G17" s="592"/>
      <c r="H17" s="604"/>
      <c r="I17" s="598"/>
    </row>
    <row r="18" spans="1:9" ht="13.5" customHeight="1" thickTop="1">
      <c r="A18" s="6" t="s">
        <v>76</v>
      </c>
      <c r="B18" s="39">
        <v>184</v>
      </c>
      <c r="C18" s="40">
        <v>181</v>
      </c>
      <c r="D18" s="31">
        <v>3</v>
      </c>
      <c r="E18" s="40">
        <v>3</v>
      </c>
      <c r="F18" s="40">
        <v>35</v>
      </c>
      <c r="G18" s="40">
        <v>1085</v>
      </c>
      <c r="H18" s="40">
        <v>543</v>
      </c>
      <c r="I18" s="42"/>
    </row>
    <row r="19" spans="1:9" ht="13.5" customHeight="1">
      <c r="A19" s="6" t="s">
        <v>77</v>
      </c>
      <c r="B19" s="44">
        <v>715</v>
      </c>
      <c r="C19" s="45">
        <v>694</v>
      </c>
      <c r="D19" s="45">
        <v>20</v>
      </c>
      <c r="E19" s="45">
        <v>20</v>
      </c>
      <c r="F19" s="45">
        <v>79</v>
      </c>
      <c r="G19" s="274" t="s">
        <v>523</v>
      </c>
      <c r="H19" s="274" t="s">
        <v>523</v>
      </c>
      <c r="I19" s="47"/>
    </row>
    <row r="20" spans="1:9" ht="13.5" customHeight="1">
      <c r="A20" s="6" t="s">
        <v>78</v>
      </c>
      <c r="B20" s="44">
        <v>1006</v>
      </c>
      <c r="C20" s="45">
        <v>1031</v>
      </c>
      <c r="D20" s="45">
        <v>-26</v>
      </c>
      <c r="E20" s="45">
        <v>-26</v>
      </c>
      <c r="F20" s="45">
        <v>84</v>
      </c>
      <c r="G20" s="274" t="s">
        <v>523</v>
      </c>
      <c r="H20" s="274" t="s">
        <v>523</v>
      </c>
      <c r="I20" s="47"/>
    </row>
    <row r="21" spans="1:9" ht="13.5" customHeight="1">
      <c r="A21" s="6" t="s">
        <v>79</v>
      </c>
      <c r="B21" s="48">
        <v>627</v>
      </c>
      <c r="C21" s="49">
        <v>620</v>
      </c>
      <c r="D21" s="49">
        <v>7</v>
      </c>
      <c r="E21" s="45">
        <v>7</v>
      </c>
      <c r="F21" s="49">
        <v>92</v>
      </c>
      <c r="G21" s="267" t="s">
        <v>523</v>
      </c>
      <c r="H21" s="267" t="s">
        <v>523</v>
      </c>
      <c r="I21" s="50"/>
    </row>
    <row r="22" spans="1:9" ht="13.5" customHeight="1">
      <c r="A22" s="34" t="s">
        <v>233</v>
      </c>
      <c r="B22" s="51"/>
      <c r="C22" s="52"/>
      <c r="D22" s="52"/>
      <c r="E22" s="53">
        <f>SUM(E18:E21)</f>
        <v>4</v>
      </c>
      <c r="F22" s="53">
        <f>SUM(F18:F21)</f>
        <v>290</v>
      </c>
      <c r="G22" s="53">
        <f>SUM(G18:G21)</f>
        <v>1085</v>
      </c>
      <c r="H22" s="53">
        <f>SUM(H18:H21)</f>
        <v>543</v>
      </c>
      <c r="I22" s="54"/>
    </row>
    <row r="23" ht="10.5" customHeight="1">
      <c r="A23" s="16" t="s">
        <v>234</v>
      </c>
    </row>
    <row r="24" ht="10.5" customHeight="1">
      <c r="A24" s="16" t="s">
        <v>235</v>
      </c>
    </row>
    <row r="25" ht="10.5" customHeight="1">
      <c r="A25" s="16" t="s">
        <v>236</v>
      </c>
    </row>
    <row r="26" ht="10.5">
      <c r="A26" s="16" t="s">
        <v>237</v>
      </c>
    </row>
    <row r="27" ht="9.75" customHeight="1">
      <c r="J27" s="479" t="s">
        <v>80</v>
      </c>
    </row>
    <row r="28" ht="9.75" customHeight="1">
      <c r="J28" s="479"/>
    </row>
    <row r="29" ht="14.25">
      <c r="A29" s="28" t="s">
        <v>238</v>
      </c>
    </row>
    <row r="30" spans="9:10" ht="10.5">
      <c r="I30" s="17" t="s">
        <v>214</v>
      </c>
      <c r="J30" s="17"/>
    </row>
    <row r="31" spans="1:9" ht="13.5" customHeight="1">
      <c r="A31" s="595" t="s">
        <v>239</v>
      </c>
      <c r="B31" s="599" t="s">
        <v>678</v>
      </c>
      <c r="C31" s="591" t="s">
        <v>225</v>
      </c>
      <c r="D31" s="591" t="s">
        <v>226</v>
      </c>
      <c r="E31" s="602" t="s">
        <v>227</v>
      </c>
      <c r="F31" s="591" t="s">
        <v>222</v>
      </c>
      <c r="G31" s="591" t="s">
        <v>228</v>
      </c>
      <c r="H31" s="602" t="s">
        <v>240</v>
      </c>
      <c r="I31" s="597" t="s">
        <v>595</v>
      </c>
    </row>
    <row r="32" spans="1:9" ht="13.5" customHeight="1" thickBot="1">
      <c r="A32" s="596"/>
      <c r="B32" s="600"/>
      <c r="C32" s="590"/>
      <c r="D32" s="590"/>
      <c r="E32" s="603"/>
      <c r="F32" s="592"/>
      <c r="G32" s="592"/>
      <c r="H32" s="604"/>
      <c r="I32" s="598"/>
    </row>
    <row r="33" spans="1:9" ht="22.5" customHeight="1" thickTop="1">
      <c r="A33" s="9" t="s">
        <v>81</v>
      </c>
      <c r="B33" s="480">
        <v>494</v>
      </c>
      <c r="C33" s="481">
        <v>482</v>
      </c>
      <c r="D33" s="481">
        <v>12</v>
      </c>
      <c r="E33" s="481">
        <v>12</v>
      </c>
      <c r="F33" s="274" t="s">
        <v>523</v>
      </c>
      <c r="G33" s="482">
        <v>1215</v>
      </c>
      <c r="H33" s="274">
        <v>61</v>
      </c>
      <c r="I33" s="123"/>
    </row>
    <row r="34" spans="1:9" ht="22.5" customHeight="1">
      <c r="A34" s="9" t="s">
        <v>82</v>
      </c>
      <c r="B34" s="44">
        <v>110</v>
      </c>
      <c r="C34" s="45">
        <v>108</v>
      </c>
      <c r="D34" s="45">
        <v>2</v>
      </c>
      <c r="E34" s="45">
        <v>2</v>
      </c>
      <c r="F34" s="274" t="s">
        <v>523</v>
      </c>
      <c r="G34" s="45">
        <v>185</v>
      </c>
      <c r="H34" s="274">
        <v>174</v>
      </c>
      <c r="I34" s="47"/>
    </row>
    <row r="35" spans="1:9" ht="22.5" customHeight="1">
      <c r="A35" s="9" t="s">
        <v>83</v>
      </c>
      <c r="B35" s="44">
        <v>729</v>
      </c>
      <c r="C35" s="45">
        <v>723</v>
      </c>
      <c r="D35" s="45">
        <v>6</v>
      </c>
      <c r="E35" s="45">
        <v>6</v>
      </c>
      <c r="F35" s="274" t="s">
        <v>523</v>
      </c>
      <c r="G35" s="45">
        <v>78</v>
      </c>
      <c r="H35" s="274">
        <v>8</v>
      </c>
      <c r="I35" s="47"/>
    </row>
    <row r="36" spans="1:9" ht="22.5" customHeight="1">
      <c r="A36" s="9" t="s">
        <v>84</v>
      </c>
      <c r="B36" s="44">
        <v>70</v>
      </c>
      <c r="C36" s="45">
        <v>65</v>
      </c>
      <c r="D36" s="45">
        <v>5</v>
      </c>
      <c r="E36" s="45">
        <v>5</v>
      </c>
      <c r="F36" s="274" t="s">
        <v>523</v>
      </c>
      <c r="G36" s="45">
        <v>0</v>
      </c>
      <c r="H36" s="274" t="s">
        <v>523</v>
      </c>
      <c r="I36" s="47"/>
    </row>
    <row r="37" spans="1:9" ht="22.5" customHeight="1">
      <c r="A37" s="9" t="s">
        <v>85</v>
      </c>
      <c r="B37" s="44">
        <v>24</v>
      </c>
      <c r="C37" s="45">
        <v>21</v>
      </c>
      <c r="D37" s="45">
        <v>3</v>
      </c>
      <c r="E37" s="45">
        <v>3</v>
      </c>
      <c r="F37" s="274" t="s">
        <v>523</v>
      </c>
      <c r="G37" s="45">
        <v>0</v>
      </c>
      <c r="H37" s="274" t="s">
        <v>523</v>
      </c>
      <c r="I37" s="47"/>
    </row>
    <row r="38" spans="1:9" ht="22.5" customHeight="1">
      <c r="A38" s="9" t="s">
        <v>86</v>
      </c>
      <c r="B38" s="44">
        <v>639</v>
      </c>
      <c r="C38" s="45">
        <v>630</v>
      </c>
      <c r="D38" s="45">
        <v>9</v>
      </c>
      <c r="E38" s="45">
        <v>9</v>
      </c>
      <c r="F38" s="274" t="s">
        <v>523</v>
      </c>
      <c r="G38" s="45">
        <v>0</v>
      </c>
      <c r="H38" s="274" t="s">
        <v>523</v>
      </c>
      <c r="I38" s="47"/>
    </row>
    <row r="39" spans="1:9" ht="22.5" customHeight="1">
      <c r="A39" s="9" t="s">
        <v>87</v>
      </c>
      <c r="B39" s="44">
        <v>1212</v>
      </c>
      <c r="C39" s="45">
        <v>1018</v>
      </c>
      <c r="D39" s="45">
        <v>194</v>
      </c>
      <c r="E39" s="45">
        <v>100</v>
      </c>
      <c r="F39" s="274" t="s">
        <v>523</v>
      </c>
      <c r="G39" s="45">
        <v>811</v>
      </c>
      <c r="H39" s="274">
        <v>53</v>
      </c>
      <c r="I39" s="47"/>
    </row>
    <row r="40" spans="1:9" ht="22.5" customHeight="1">
      <c r="A40" s="10" t="s">
        <v>88</v>
      </c>
      <c r="B40" s="44">
        <v>125</v>
      </c>
      <c r="C40" s="45">
        <v>116</v>
      </c>
      <c r="D40" s="45">
        <v>9</v>
      </c>
      <c r="E40" s="45">
        <v>9</v>
      </c>
      <c r="F40" s="274" t="s">
        <v>523</v>
      </c>
      <c r="G40" s="45">
        <v>0</v>
      </c>
      <c r="H40" s="274" t="s">
        <v>523</v>
      </c>
      <c r="I40" s="47"/>
    </row>
    <row r="41" spans="1:9" ht="22.5" customHeight="1">
      <c r="A41" s="11" t="s">
        <v>89</v>
      </c>
      <c r="B41" s="44">
        <v>6098</v>
      </c>
      <c r="C41" s="45">
        <v>5185</v>
      </c>
      <c r="D41" s="45">
        <v>913</v>
      </c>
      <c r="E41" s="45">
        <v>913</v>
      </c>
      <c r="F41" s="274" t="s">
        <v>523</v>
      </c>
      <c r="G41" s="45">
        <v>0</v>
      </c>
      <c r="H41" s="274" t="s">
        <v>523</v>
      </c>
      <c r="I41" s="47"/>
    </row>
    <row r="42" spans="1:9" ht="22.5" customHeight="1">
      <c r="A42" s="12" t="s">
        <v>90</v>
      </c>
      <c r="B42" s="48">
        <v>682</v>
      </c>
      <c r="C42" s="49">
        <v>680</v>
      </c>
      <c r="D42" s="49">
        <v>2</v>
      </c>
      <c r="E42" s="49">
        <v>2</v>
      </c>
      <c r="F42" s="274" t="s">
        <v>523</v>
      </c>
      <c r="G42" s="49">
        <v>0</v>
      </c>
      <c r="H42" s="274" t="s">
        <v>523</v>
      </c>
      <c r="I42" s="50"/>
    </row>
    <row r="43" spans="1:9" ht="13.5" customHeight="1">
      <c r="A43" s="34" t="s">
        <v>255</v>
      </c>
      <c r="B43" s="51"/>
      <c r="C43" s="52"/>
      <c r="D43" s="52"/>
      <c r="E43" s="53">
        <f>SUM(E33:E42)</f>
        <v>1061</v>
      </c>
      <c r="F43" s="53">
        <f>SUM(F33:F42)</f>
        <v>0</v>
      </c>
      <c r="G43" s="53">
        <f>SUM(G33:G42)</f>
        <v>2289</v>
      </c>
      <c r="H43" s="53">
        <f>SUM(H33:H42)</f>
        <v>296</v>
      </c>
      <c r="I43" s="128"/>
    </row>
    <row r="44" ht="9.75" customHeight="1">
      <c r="A44" s="56"/>
    </row>
    <row r="45" ht="14.25">
      <c r="A45" s="28" t="s">
        <v>256</v>
      </c>
    </row>
    <row r="46" ht="10.5">
      <c r="J46" s="17" t="s">
        <v>214</v>
      </c>
    </row>
    <row r="47" spans="1:10" ht="13.5" customHeight="1">
      <c r="A47" s="605" t="s">
        <v>257</v>
      </c>
      <c r="B47" s="599" t="s">
        <v>601</v>
      </c>
      <c r="C47" s="591" t="s">
        <v>258</v>
      </c>
      <c r="D47" s="591" t="s">
        <v>259</v>
      </c>
      <c r="E47" s="591" t="s">
        <v>260</v>
      </c>
      <c r="F47" s="591" t="s">
        <v>602</v>
      </c>
      <c r="G47" s="602" t="s">
        <v>261</v>
      </c>
      <c r="H47" s="602" t="s">
        <v>262</v>
      </c>
      <c r="I47" s="602" t="s">
        <v>263</v>
      </c>
      <c r="J47" s="597" t="s">
        <v>595</v>
      </c>
    </row>
    <row r="48" spans="1:10" ht="13.5" customHeight="1" thickBot="1">
      <c r="A48" s="606"/>
      <c r="B48" s="600"/>
      <c r="C48" s="590"/>
      <c r="D48" s="590"/>
      <c r="E48" s="590"/>
      <c r="F48" s="590"/>
      <c r="G48" s="603"/>
      <c r="H48" s="603"/>
      <c r="I48" s="604"/>
      <c r="J48" s="598"/>
    </row>
    <row r="49" spans="1:10" ht="13.5" customHeight="1" thickTop="1">
      <c r="A49" s="29" t="s">
        <v>91</v>
      </c>
      <c r="B49" s="39">
        <v>4</v>
      </c>
      <c r="C49" s="40">
        <v>0</v>
      </c>
      <c r="D49" s="40">
        <v>5</v>
      </c>
      <c r="E49" s="180" t="s">
        <v>523</v>
      </c>
      <c r="F49" s="180" t="s">
        <v>523</v>
      </c>
      <c r="G49" s="180" t="s">
        <v>523</v>
      </c>
      <c r="H49" s="180">
        <v>142</v>
      </c>
      <c r="I49" s="180" t="s">
        <v>523</v>
      </c>
      <c r="J49" s="42"/>
    </row>
    <row r="50" spans="1:10" ht="13.5" customHeight="1">
      <c r="A50" s="57" t="s">
        <v>265</v>
      </c>
      <c r="B50" s="58"/>
      <c r="C50" s="59"/>
      <c r="D50" s="53">
        <f aca="true" t="shared" si="1" ref="D50:I50">SUM(D49)</f>
        <v>5</v>
      </c>
      <c r="E50" s="53">
        <f t="shared" si="1"/>
        <v>0</v>
      </c>
      <c r="F50" s="53">
        <f t="shared" si="1"/>
        <v>0</v>
      </c>
      <c r="G50" s="53">
        <f t="shared" si="1"/>
        <v>0</v>
      </c>
      <c r="H50" s="53">
        <f t="shared" si="1"/>
        <v>142</v>
      </c>
      <c r="I50" s="53">
        <f t="shared" si="1"/>
        <v>0</v>
      </c>
      <c r="J50" s="54"/>
    </row>
    <row r="51" ht="10.5">
      <c r="A51" s="16" t="s">
        <v>267</v>
      </c>
    </row>
    <row r="52" ht="9.75" customHeight="1"/>
    <row r="53" ht="14.25">
      <c r="A53" s="28" t="s">
        <v>268</v>
      </c>
    </row>
    <row r="54" ht="10.5">
      <c r="D54" s="17" t="s">
        <v>214</v>
      </c>
    </row>
    <row r="55" spans="1:4" ht="21.75" thickBot="1">
      <c r="A55" s="60" t="s">
        <v>269</v>
      </c>
      <c r="B55" s="61" t="s">
        <v>270</v>
      </c>
      <c r="C55" s="62" t="s">
        <v>271</v>
      </c>
      <c r="D55" s="63" t="s">
        <v>272</v>
      </c>
    </row>
    <row r="56" spans="1:4" ht="13.5" customHeight="1" thickTop="1">
      <c r="A56" s="64" t="s">
        <v>273</v>
      </c>
      <c r="B56" s="65"/>
      <c r="C56" s="40">
        <v>148</v>
      </c>
      <c r="D56" s="66"/>
    </row>
    <row r="57" spans="1:4" ht="13.5" customHeight="1">
      <c r="A57" s="67" t="s">
        <v>274</v>
      </c>
      <c r="B57" s="68"/>
      <c r="C57" s="45">
        <v>414</v>
      </c>
      <c r="D57" s="69"/>
    </row>
    <row r="58" spans="1:4" ht="13.5" customHeight="1">
      <c r="A58" s="70" t="s">
        <v>275</v>
      </c>
      <c r="B58" s="71"/>
      <c r="C58" s="49">
        <v>337</v>
      </c>
      <c r="D58" s="72"/>
    </row>
    <row r="59" spans="1:4" ht="13.5" customHeight="1">
      <c r="A59" s="73" t="s">
        <v>276</v>
      </c>
      <c r="B59" s="58"/>
      <c r="C59" s="53">
        <f>SUM(C56:C58)</f>
        <v>899</v>
      </c>
      <c r="D59" s="74"/>
    </row>
    <row r="60" spans="1:4" ht="10.5">
      <c r="A60" s="16" t="s">
        <v>277</v>
      </c>
      <c r="B60" s="75"/>
      <c r="C60" s="75"/>
      <c r="D60" s="75"/>
    </row>
    <row r="61" spans="1:4" ht="9.75" customHeight="1">
      <c r="A61" s="76"/>
      <c r="B61" s="75"/>
      <c r="C61" s="75"/>
      <c r="D61" s="75"/>
    </row>
    <row r="62" ht="14.25">
      <c r="A62" s="28" t="s">
        <v>278</v>
      </c>
    </row>
    <row r="63" ht="10.5" customHeight="1">
      <c r="A63" s="28"/>
    </row>
    <row r="64" spans="1:11" ht="21.75" thickBot="1">
      <c r="A64" s="60" t="s">
        <v>279</v>
      </c>
      <c r="B64" s="61" t="s">
        <v>270</v>
      </c>
      <c r="C64" s="62" t="s">
        <v>271</v>
      </c>
      <c r="D64" s="62" t="s">
        <v>272</v>
      </c>
      <c r="E64" s="77" t="s">
        <v>280</v>
      </c>
      <c r="F64" s="63" t="s">
        <v>281</v>
      </c>
      <c r="G64" s="593" t="s">
        <v>282</v>
      </c>
      <c r="H64" s="594"/>
      <c r="I64" s="61" t="s">
        <v>270</v>
      </c>
      <c r="J64" s="62" t="s">
        <v>271</v>
      </c>
      <c r="K64" s="63" t="s">
        <v>272</v>
      </c>
    </row>
    <row r="65" spans="1:11" ht="13.5" customHeight="1" thickTop="1">
      <c r="A65" s="64" t="s">
        <v>283</v>
      </c>
      <c r="B65" s="78">
        <v>3.19</v>
      </c>
      <c r="C65" s="79">
        <v>3.32</v>
      </c>
      <c r="D65" s="79">
        <v>0.13</v>
      </c>
      <c r="E65" s="483" t="s">
        <v>92</v>
      </c>
      <c r="F65" s="484" t="s">
        <v>93</v>
      </c>
      <c r="G65" s="585" t="s">
        <v>504</v>
      </c>
      <c r="H65" s="586"/>
      <c r="I65" s="82"/>
      <c r="J65" s="90">
        <v>2.8</v>
      </c>
      <c r="K65" s="84"/>
    </row>
    <row r="66" spans="1:11" ht="13.5" customHeight="1">
      <c r="A66" s="67" t="s">
        <v>285</v>
      </c>
      <c r="B66" s="85"/>
      <c r="C66" s="86">
        <v>3.56</v>
      </c>
      <c r="D66" s="87"/>
      <c r="E66" s="485" t="s">
        <v>94</v>
      </c>
      <c r="F66" s="486" t="s">
        <v>95</v>
      </c>
      <c r="G66" s="583"/>
      <c r="H66" s="584"/>
      <c r="I66" s="85"/>
      <c r="J66" s="90"/>
      <c r="K66" s="91"/>
    </row>
    <row r="67" spans="1:11" ht="13.5" customHeight="1">
      <c r="A67" s="67" t="s">
        <v>604</v>
      </c>
      <c r="B67" s="92">
        <v>22.5</v>
      </c>
      <c r="C67" s="90">
        <v>21.4</v>
      </c>
      <c r="D67" s="79">
        <v>-1.1</v>
      </c>
      <c r="E67" s="487">
        <v>25</v>
      </c>
      <c r="F67" s="488">
        <v>35</v>
      </c>
      <c r="G67" s="583"/>
      <c r="H67" s="584"/>
      <c r="I67" s="85"/>
      <c r="J67" s="90"/>
      <c r="K67" s="91"/>
    </row>
    <row r="68" spans="1:11" ht="13.5" customHeight="1">
      <c r="A68" s="67" t="s">
        <v>287</v>
      </c>
      <c r="B68" s="95"/>
      <c r="C68" s="90">
        <v>84</v>
      </c>
      <c r="D68" s="96"/>
      <c r="E68" s="487">
        <v>350</v>
      </c>
      <c r="F68" s="489"/>
      <c r="G68" s="583"/>
      <c r="H68" s="584"/>
      <c r="I68" s="85"/>
      <c r="J68" s="90"/>
      <c r="K68" s="91"/>
    </row>
    <row r="69" spans="1:11" ht="13.5" customHeight="1">
      <c r="A69" s="67" t="s">
        <v>603</v>
      </c>
      <c r="B69" s="98">
        <v>0.28</v>
      </c>
      <c r="C69" s="86">
        <v>0.29</v>
      </c>
      <c r="D69" s="79">
        <v>0.009999999999999953</v>
      </c>
      <c r="E69" s="99"/>
      <c r="F69" s="100"/>
      <c r="G69" s="583"/>
      <c r="H69" s="584"/>
      <c r="I69" s="85"/>
      <c r="J69" s="90"/>
      <c r="K69" s="91"/>
    </row>
    <row r="70" spans="1:11" ht="13.5" customHeight="1">
      <c r="A70" s="101" t="s">
        <v>605</v>
      </c>
      <c r="B70" s="102">
        <v>95.5</v>
      </c>
      <c r="C70" s="103">
        <v>93.5</v>
      </c>
      <c r="D70" s="490">
        <v>-2</v>
      </c>
      <c r="E70" s="104"/>
      <c r="F70" s="105"/>
      <c r="G70" s="587"/>
      <c r="H70" s="588"/>
      <c r="I70" s="106"/>
      <c r="J70" s="103"/>
      <c r="K70" s="107"/>
    </row>
    <row r="71" ht="10.5">
      <c r="A71" s="16" t="s">
        <v>288</v>
      </c>
    </row>
    <row r="72" ht="10.5">
      <c r="A72" s="16" t="s">
        <v>289</v>
      </c>
    </row>
  </sheetData>
  <mergeCells count="43">
    <mergeCell ref="G66:H66"/>
    <mergeCell ref="G65:H65"/>
    <mergeCell ref="G70:H70"/>
    <mergeCell ref="G69:H69"/>
    <mergeCell ref="G68:H68"/>
    <mergeCell ref="G67:H67"/>
    <mergeCell ref="G8:G9"/>
    <mergeCell ref="F8:F9"/>
    <mergeCell ref="G64:H64"/>
    <mergeCell ref="F31:F32"/>
    <mergeCell ref="A8:A9"/>
    <mergeCell ref="H8:H9"/>
    <mergeCell ref="A16:A17"/>
    <mergeCell ref="B16:B17"/>
    <mergeCell ref="C16:C17"/>
    <mergeCell ref="D8:D9"/>
    <mergeCell ref="C8:C9"/>
    <mergeCell ref="E8:E9"/>
    <mergeCell ref="B8:B9"/>
    <mergeCell ref="G16:G17"/>
    <mergeCell ref="D31:D32"/>
    <mergeCell ref="E31:E32"/>
    <mergeCell ref="I16:I17"/>
    <mergeCell ref="D16:D17"/>
    <mergeCell ref="E16:E17"/>
    <mergeCell ref="F16:F17"/>
    <mergeCell ref="H31:H32"/>
    <mergeCell ref="I31:I32"/>
    <mergeCell ref="G31:G32"/>
    <mergeCell ref="H16:H17"/>
    <mergeCell ref="D47:D48"/>
    <mergeCell ref="E47:E48"/>
    <mergeCell ref="H47:H48"/>
    <mergeCell ref="J47:J48"/>
    <mergeCell ref="F47:F48"/>
    <mergeCell ref="G47:G48"/>
    <mergeCell ref="I47:I48"/>
    <mergeCell ref="A31:A32"/>
    <mergeCell ref="B31:B32"/>
    <mergeCell ref="C31:C32"/>
    <mergeCell ref="A47:A48"/>
    <mergeCell ref="B47:B48"/>
    <mergeCell ref="C47:C48"/>
  </mergeCells>
  <printOptions/>
  <pageMargins left="0.4330708661417323" right="0.3937007874015748" top="0.71" bottom="0.3" header="0.45" footer="0.2"/>
  <pageSetup horizontalDpi="300" verticalDpi="300" orientation="portrait" paperSize="9" scale="80" r:id="rId1"/>
  <colBreaks count="1" manualBreakCount="1">
    <brk id="11" max="72" man="1"/>
  </colBreaks>
</worksheet>
</file>

<file path=xl/worksheets/sheet3.xml><?xml version="1.0" encoding="utf-8"?>
<worksheet xmlns="http://schemas.openxmlformats.org/spreadsheetml/2006/main" xmlns:r="http://schemas.openxmlformats.org/officeDocument/2006/relationships">
  <dimension ref="A1:M75"/>
  <sheetViews>
    <sheetView view="pageBreakPreview" zoomScaleSheetLayoutView="100" workbookViewId="0" topLeftCell="A13">
      <selection activeCell="E84" sqref="E84"/>
    </sheetView>
  </sheetViews>
  <sheetFormatPr defaultColWidth="9.00390625" defaultRowHeight="13.5" customHeight="1"/>
  <cols>
    <col min="1" max="1" width="16.625" style="16" customWidth="1"/>
    <col min="2" max="8" width="9.00390625" style="16" customWidth="1"/>
    <col min="9" max="9" width="10.25390625" style="16" customWidth="1"/>
    <col min="10"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138</v>
      </c>
      <c r="B4" s="19"/>
      <c r="G4" s="20" t="s">
        <v>216</v>
      </c>
      <c r="H4" s="21" t="s">
        <v>217</v>
      </c>
      <c r="I4" s="22" t="s">
        <v>218</v>
      </c>
      <c r="J4" s="23" t="s">
        <v>219</v>
      </c>
    </row>
    <row r="5" spans="7:10" ht="16.5" customHeight="1" thickTop="1">
      <c r="G5" s="24">
        <v>2269</v>
      </c>
      <c r="H5" s="25">
        <v>4020</v>
      </c>
      <c r="I5" s="26">
        <v>235</v>
      </c>
      <c r="J5" s="27">
        <f>SUM(G5:I5)</f>
        <v>6524</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6.5" customHeight="1" thickTop="1">
      <c r="A10" s="29" t="s">
        <v>596</v>
      </c>
      <c r="B10" s="535">
        <v>10634</v>
      </c>
      <c r="C10" s="536">
        <v>10541</v>
      </c>
      <c r="D10" s="536">
        <v>93</v>
      </c>
      <c r="E10" s="536">
        <v>91</v>
      </c>
      <c r="F10" s="537">
        <v>0</v>
      </c>
      <c r="G10" s="536">
        <v>19247</v>
      </c>
      <c r="H10" s="538"/>
    </row>
    <row r="11" spans="1:8" ht="16.5" customHeight="1">
      <c r="A11" s="43" t="s">
        <v>139</v>
      </c>
      <c r="B11" s="539">
        <v>33</v>
      </c>
      <c r="C11" s="540">
        <v>33</v>
      </c>
      <c r="D11" s="540">
        <v>0</v>
      </c>
      <c r="E11" s="540">
        <v>0</v>
      </c>
      <c r="F11" s="540">
        <v>28</v>
      </c>
      <c r="G11" s="540">
        <v>22</v>
      </c>
      <c r="H11" s="541"/>
    </row>
    <row r="12" spans="1:8" ht="16.5" customHeight="1">
      <c r="A12" s="43" t="s">
        <v>633</v>
      </c>
      <c r="B12" s="539">
        <v>25</v>
      </c>
      <c r="C12" s="540">
        <v>68</v>
      </c>
      <c r="D12" s="540">
        <v>-43</v>
      </c>
      <c r="E12" s="540">
        <v>-43</v>
      </c>
      <c r="F12" s="540">
        <v>0</v>
      </c>
      <c r="G12" s="540">
        <v>111</v>
      </c>
      <c r="H12" s="541"/>
    </row>
    <row r="13" spans="1:8" ht="16.5" customHeight="1">
      <c r="A13" s="43" t="s">
        <v>577</v>
      </c>
      <c r="B13" s="539">
        <v>6</v>
      </c>
      <c r="C13" s="540">
        <v>6</v>
      </c>
      <c r="D13" s="540">
        <v>0</v>
      </c>
      <c r="E13" s="540">
        <v>0</v>
      </c>
      <c r="F13" s="540">
        <v>4</v>
      </c>
      <c r="G13" s="542" t="s">
        <v>647</v>
      </c>
      <c r="H13" s="110" t="s">
        <v>620</v>
      </c>
    </row>
    <row r="14" spans="1:8" ht="16.5" customHeight="1">
      <c r="A14" s="43" t="s">
        <v>140</v>
      </c>
      <c r="B14" s="539">
        <v>204</v>
      </c>
      <c r="C14" s="540">
        <v>204</v>
      </c>
      <c r="D14" s="540">
        <v>0</v>
      </c>
      <c r="E14" s="540">
        <v>0</v>
      </c>
      <c r="F14" s="540">
        <v>19</v>
      </c>
      <c r="G14" s="542" t="s">
        <v>673</v>
      </c>
      <c r="H14" s="541"/>
    </row>
    <row r="15" spans="1:8" ht="16.5" customHeight="1">
      <c r="A15" s="111" t="s">
        <v>141</v>
      </c>
      <c r="B15" s="543">
        <v>5</v>
      </c>
      <c r="C15" s="544">
        <v>5</v>
      </c>
      <c r="D15" s="544">
        <v>0</v>
      </c>
      <c r="E15" s="544">
        <v>0</v>
      </c>
      <c r="F15" s="545">
        <v>0</v>
      </c>
      <c r="G15" s="545" t="s">
        <v>648</v>
      </c>
      <c r="H15" s="546"/>
    </row>
    <row r="16" spans="1:8" ht="16.5" customHeight="1">
      <c r="A16" s="34" t="s">
        <v>292</v>
      </c>
      <c r="B16" s="547">
        <v>10801</v>
      </c>
      <c r="C16" s="548">
        <v>10751</v>
      </c>
      <c r="D16" s="548">
        <v>50</v>
      </c>
      <c r="E16" s="548">
        <v>48</v>
      </c>
      <c r="F16" s="549" t="s">
        <v>616</v>
      </c>
      <c r="G16" s="548">
        <v>19380</v>
      </c>
      <c r="H16" s="550"/>
    </row>
    <row r="17" ht="16.5" customHeight="1"/>
    <row r="18" ht="14.25">
      <c r="A18" s="28" t="s">
        <v>224</v>
      </c>
    </row>
    <row r="19" spans="9:12" ht="10.5">
      <c r="I19" s="17" t="s">
        <v>214</v>
      </c>
      <c r="K19" s="17"/>
      <c r="L19" s="17"/>
    </row>
    <row r="20" spans="1:9" ht="13.5" customHeight="1">
      <c r="A20" s="595" t="s">
        <v>221</v>
      </c>
      <c r="B20" s="599" t="s">
        <v>678</v>
      </c>
      <c r="C20" s="591" t="s">
        <v>225</v>
      </c>
      <c r="D20" s="591" t="s">
        <v>226</v>
      </c>
      <c r="E20" s="602" t="s">
        <v>227</v>
      </c>
      <c r="F20" s="591" t="s">
        <v>222</v>
      </c>
      <c r="G20" s="591" t="s">
        <v>228</v>
      </c>
      <c r="H20" s="602" t="s">
        <v>229</v>
      </c>
      <c r="I20" s="597" t="s">
        <v>595</v>
      </c>
    </row>
    <row r="21" spans="1:9" ht="13.5" customHeight="1" thickBot="1">
      <c r="A21" s="596"/>
      <c r="B21" s="600"/>
      <c r="C21" s="590"/>
      <c r="D21" s="590"/>
      <c r="E21" s="603"/>
      <c r="F21" s="592"/>
      <c r="G21" s="592"/>
      <c r="H21" s="604"/>
      <c r="I21" s="598"/>
    </row>
    <row r="22" spans="1:9" ht="15.75" customHeight="1" thickTop="1">
      <c r="A22" s="29" t="s">
        <v>621</v>
      </c>
      <c r="B22" s="551">
        <v>302</v>
      </c>
      <c r="C22" s="552">
        <v>267</v>
      </c>
      <c r="D22" s="552">
        <v>35</v>
      </c>
      <c r="E22" s="552">
        <v>366</v>
      </c>
      <c r="F22" s="552">
        <v>69</v>
      </c>
      <c r="G22" s="552">
        <v>1075</v>
      </c>
      <c r="H22" s="552">
        <v>131</v>
      </c>
      <c r="I22" s="42" t="s">
        <v>303</v>
      </c>
    </row>
    <row r="23" spans="1:9" ht="15.75" customHeight="1">
      <c r="A23" s="29" t="s">
        <v>407</v>
      </c>
      <c r="B23" s="553">
        <v>528</v>
      </c>
      <c r="C23" s="554">
        <v>528</v>
      </c>
      <c r="D23" s="554">
        <v>0</v>
      </c>
      <c r="E23" s="554">
        <v>0</v>
      </c>
      <c r="F23" s="554">
        <v>312</v>
      </c>
      <c r="G23" s="554">
        <v>5388</v>
      </c>
      <c r="H23" s="554">
        <v>4127</v>
      </c>
      <c r="I23" s="42" t="s">
        <v>626</v>
      </c>
    </row>
    <row r="24" spans="1:9" ht="15.75" customHeight="1">
      <c r="A24" s="29" t="s">
        <v>656</v>
      </c>
      <c r="B24" s="553">
        <v>47</v>
      </c>
      <c r="C24" s="554">
        <v>47</v>
      </c>
      <c r="D24" s="554">
        <v>0</v>
      </c>
      <c r="E24" s="554">
        <v>0</v>
      </c>
      <c r="F24" s="554">
        <v>30</v>
      </c>
      <c r="G24" s="554">
        <v>694</v>
      </c>
      <c r="H24" s="554">
        <v>565</v>
      </c>
      <c r="I24" s="42" t="s">
        <v>142</v>
      </c>
    </row>
    <row r="25" spans="1:9" ht="15.75" customHeight="1">
      <c r="A25" s="29" t="s">
        <v>143</v>
      </c>
      <c r="B25" s="553">
        <v>210</v>
      </c>
      <c r="C25" s="554">
        <v>197</v>
      </c>
      <c r="D25" s="554">
        <v>13</v>
      </c>
      <c r="E25" s="554">
        <v>0</v>
      </c>
      <c r="F25" s="554">
        <v>0</v>
      </c>
      <c r="G25" s="554">
        <v>213</v>
      </c>
      <c r="H25" s="554">
        <v>73</v>
      </c>
      <c r="I25" s="42" t="s">
        <v>144</v>
      </c>
    </row>
    <row r="26" spans="1:9" ht="16.5" customHeight="1">
      <c r="A26" s="43" t="s">
        <v>683</v>
      </c>
      <c r="B26" s="555">
        <v>3418</v>
      </c>
      <c r="C26" s="556">
        <v>3512</v>
      </c>
      <c r="D26" s="556">
        <v>-94</v>
      </c>
      <c r="E26" s="556">
        <v>-94</v>
      </c>
      <c r="F26" s="556">
        <v>214</v>
      </c>
      <c r="G26" s="557" t="s">
        <v>490</v>
      </c>
      <c r="H26" s="557" t="s">
        <v>490</v>
      </c>
      <c r="I26" s="47" t="s">
        <v>145</v>
      </c>
    </row>
    <row r="27" spans="1:9" ht="15.75" customHeight="1">
      <c r="A27" s="43" t="s">
        <v>685</v>
      </c>
      <c r="B27" s="555">
        <v>1830</v>
      </c>
      <c r="C27" s="556">
        <v>1742</v>
      </c>
      <c r="D27" s="556">
        <v>87</v>
      </c>
      <c r="E27" s="556">
        <v>87</v>
      </c>
      <c r="F27" s="556">
        <v>230</v>
      </c>
      <c r="G27" s="557" t="s">
        <v>648</v>
      </c>
      <c r="H27" s="557" t="s">
        <v>648</v>
      </c>
      <c r="I27" s="47" t="s">
        <v>146</v>
      </c>
    </row>
    <row r="28" spans="1:9" ht="15.75" customHeight="1">
      <c r="A28" s="111" t="s">
        <v>577</v>
      </c>
      <c r="B28" s="558">
        <v>2908</v>
      </c>
      <c r="C28" s="559">
        <v>2940</v>
      </c>
      <c r="D28" s="559">
        <v>-32</v>
      </c>
      <c r="E28" s="559">
        <v>-32</v>
      </c>
      <c r="F28" s="559">
        <v>232</v>
      </c>
      <c r="G28" s="560" t="s">
        <v>647</v>
      </c>
      <c r="H28" s="560" t="s">
        <v>647</v>
      </c>
      <c r="I28" s="561" t="s">
        <v>147</v>
      </c>
    </row>
    <row r="29" spans="1:9" ht="15.75" customHeight="1">
      <c r="A29" s="34" t="s">
        <v>233</v>
      </c>
      <c r="B29" s="562"/>
      <c r="C29" s="563"/>
      <c r="D29" s="563"/>
      <c r="E29" s="564">
        <f>SUM(E22:E28)</f>
        <v>327</v>
      </c>
      <c r="F29" s="564">
        <f>SUM(F22:F28)</f>
        <v>1087</v>
      </c>
      <c r="G29" s="564">
        <f>SUM(G22:G28)</f>
        <v>7370</v>
      </c>
      <c r="H29" s="564">
        <f>SUM(H22:H28)</f>
        <v>4896</v>
      </c>
      <c r="I29" s="54"/>
    </row>
    <row r="30" ht="15" customHeight="1">
      <c r="A30" s="16" t="s">
        <v>234</v>
      </c>
    </row>
    <row r="31" ht="15" customHeight="1">
      <c r="A31" s="16" t="s">
        <v>235</v>
      </c>
    </row>
    <row r="32" ht="15" customHeight="1">
      <c r="A32" s="16" t="s">
        <v>236</v>
      </c>
    </row>
    <row r="33" ht="15" customHeight="1">
      <c r="A33" s="16" t="s">
        <v>237</v>
      </c>
    </row>
    <row r="34" ht="16.5" customHeight="1"/>
    <row r="35" ht="14.25">
      <c r="A35" s="28" t="s">
        <v>238</v>
      </c>
    </row>
    <row r="36" spans="9:10" ht="10.5">
      <c r="I36" s="17" t="s">
        <v>214</v>
      </c>
      <c r="J36" s="17"/>
    </row>
    <row r="37" spans="1:9" ht="15.75" customHeight="1">
      <c r="A37" s="595" t="s">
        <v>239</v>
      </c>
      <c r="B37" s="599" t="s">
        <v>678</v>
      </c>
      <c r="C37" s="591" t="s">
        <v>225</v>
      </c>
      <c r="D37" s="591" t="s">
        <v>226</v>
      </c>
      <c r="E37" s="602" t="s">
        <v>227</v>
      </c>
      <c r="F37" s="591" t="s">
        <v>222</v>
      </c>
      <c r="G37" s="591" t="s">
        <v>228</v>
      </c>
      <c r="H37" s="602" t="s">
        <v>240</v>
      </c>
      <c r="I37" s="597" t="s">
        <v>595</v>
      </c>
    </row>
    <row r="38" spans="1:9" ht="15.75" customHeight="1" thickBot="1">
      <c r="A38" s="596"/>
      <c r="B38" s="600"/>
      <c r="C38" s="590"/>
      <c r="D38" s="590"/>
      <c r="E38" s="603"/>
      <c r="F38" s="592"/>
      <c r="G38" s="592"/>
      <c r="H38" s="604"/>
      <c r="I38" s="598"/>
    </row>
    <row r="39" spans="1:9" ht="21" customHeight="1" thickTop="1">
      <c r="A39" s="249" t="s">
        <v>611</v>
      </c>
      <c r="B39" s="551">
        <v>664</v>
      </c>
      <c r="C39" s="552">
        <v>659</v>
      </c>
      <c r="D39" s="552">
        <v>5</v>
      </c>
      <c r="E39" s="552">
        <v>5</v>
      </c>
      <c r="F39" s="552">
        <v>0</v>
      </c>
      <c r="G39" s="552">
        <v>1137</v>
      </c>
      <c r="H39" s="552">
        <v>0</v>
      </c>
      <c r="I39" s="123" t="s">
        <v>596</v>
      </c>
    </row>
    <row r="40" spans="1:9" ht="21" customHeight="1">
      <c r="A40" s="565" t="s">
        <v>612</v>
      </c>
      <c r="B40" s="566">
        <v>24</v>
      </c>
      <c r="C40" s="567">
        <v>21</v>
      </c>
      <c r="D40" s="567">
        <v>3</v>
      </c>
      <c r="E40" s="567">
        <v>3</v>
      </c>
      <c r="F40" s="567">
        <v>0</v>
      </c>
      <c r="G40" s="567">
        <v>0</v>
      </c>
      <c r="H40" s="567">
        <v>0</v>
      </c>
      <c r="I40" s="247" t="s">
        <v>596</v>
      </c>
    </row>
    <row r="41" spans="1:9" ht="21" customHeight="1">
      <c r="A41" s="250" t="s">
        <v>148</v>
      </c>
      <c r="B41" s="555">
        <v>693</v>
      </c>
      <c r="C41" s="556">
        <v>639</v>
      </c>
      <c r="D41" s="556">
        <v>54</v>
      </c>
      <c r="E41" s="556">
        <v>54</v>
      </c>
      <c r="F41" s="556">
        <v>0</v>
      </c>
      <c r="G41" s="556">
        <v>4043</v>
      </c>
      <c r="H41" s="556">
        <v>0</v>
      </c>
      <c r="I41" s="47" t="s">
        <v>596</v>
      </c>
    </row>
    <row r="42" spans="1:9" ht="21" customHeight="1">
      <c r="A42" s="565" t="s">
        <v>614</v>
      </c>
      <c r="B42" s="566">
        <v>125</v>
      </c>
      <c r="C42" s="567">
        <v>116</v>
      </c>
      <c r="D42" s="567">
        <v>9</v>
      </c>
      <c r="E42" s="567">
        <v>9</v>
      </c>
      <c r="F42" s="567">
        <v>0</v>
      </c>
      <c r="G42" s="567">
        <v>0</v>
      </c>
      <c r="H42" s="567">
        <v>0</v>
      </c>
      <c r="I42" s="247" t="s">
        <v>596</v>
      </c>
    </row>
    <row r="43" spans="1:9" ht="21" customHeight="1">
      <c r="A43" s="250" t="s">
        <v>615</v>
      </c>
      <c r="B43" s="555">
        <v>6098</v>
      </c>
      <c r="C43" s="556">
        <v>5185</v>
      </c>
      <c r="D43" s="556">
        <v>913</v>
      </c>
      <c r="E43" s="556">
        <v>913</v>
      </c>
      <c r="F43" s="556">
        <v>0</v>
      </c>
      <c r="G43" s="556">
        <v>0</v>
      </c>
      <c r="H43" s="556">
        <v>0</v>
      </c>
      <c r="I43" s="568" t="s">
        <v>149</v>
      </c>
    </row>
    <row r="44" spans="1:9" ht="21" customHeight="1">
      <c r="A44" s="565" t="s">
        <v>619</v>
      </c>
      <c r="B44" s="566">
        <v>682</v>
      </c>
      <c r="C44" s="567">
        <v>680</v>
      </c>
      <c r="D44" s="567">
        <v>2</v>
      </c>
      <c r="E44" s="567">
        <v>2</v>
      </c>
      <c r="F44" s="567">
        <v>0</v>
      </c>
      <c r="G44" s="567">
        <v>0</v>
      </c>
      <c r="H44" s="567">
        <v>0</v>
      </c>
      <c r="I44" s="247" t="s">
        <v>596</v>
      </c>
    </row>
    <row r="45" spans="1:9" ht="21" customHeight="1">
      <c r="A45" s="569" t="s">
        <v>150</v>
      </c>
      <c r="B45" s="558">
        <v>840</v>
      </c>
      <c r="C45" s="559">
        <v>773</v>
      </c>
      <c r="D45" s="559">
        <v>60</v>
      </c>
      <c r="E45" s="559">
        <v>60</v>
      </c>
      <c r="F45" s="559">
        <v>12</v>
      </c>
      <c r="G45" s="559">
        <v>80</v>
      </c>
      <c r="H45" s="559">
        <v>0</v>
      </c>
      <c r="I45" s="224" t="s">
        <v>596</v>
      </c>
    </row>
    <row r="46" spans="1:9" ht="21" customHeight="1">
      <c r="A46" s="34" t="s">
        <v>255</v>
      </c>
      <c r="B46" s="562"/>
      <c r="C46" s="563"/>
      <c r="D46" s="563"/>
      <c r="E46" s="564">
        <f>SUM(E39:E45)</f>
        <v>1046</v>
      </c>
      <c r="F46" s="564">
        <f>SUM(F39:F45)</f>
        <v>12</v>
      </c>
      <c r="G46" s="564">
        <f>SUM(G39:G45)</f>
        <v>5260</v>
      </c>
      <c r="H46" s="564">
        <f>SUM(H39:H45)</f>
        <v>0</v>
      </c>
      <c r="I46" s="128"/>
    </row>
    <row r="47" ht="16.5" customHeight="1">
      <c r="A47" s="56"/>
    </row>
    <row r="48" ht="14.25">
      <c r="A48" s="28" t="s">
        <v>256</v>
      </c>
    </row>
    <row r="49" ht="10.5">
      <c r="J49" s="17" t="s">
        <v>214</v>
      </c>
    </row>
    <row r="50" spans="1:10" ht="15.75" customHeight="1">
      <c r="A50" s="605" t="s">
        <v>257</v>
      </c>
      <c r="B50" s="599" t="s">
        <v>601</v>
      </c>
      <c r="C50" s="591" t="s">
        <v>258</v>
      </c>
      <c r="D50" s="591" t="s">
        <v>259</v>
      </c>
      <c r="E50" s="591" t="s">
        <v>260</v>
      </c>
      <c r="F50" s="591" t="s">
        <v>602</v>
      </c>
      <c r="G50" s="602" t="s">
        <v>261</v>
      </c>
      <c r="H50" s="602" t="s">
        <v>262</v>
      </c>
      <c r="I50" s="602" t="s">
        <v>263</v>
      </c>
      <c r="J50" s="597" t="s">
        <v>595</v>
      </c>
    </row>
    <row r="51" spans="1:10" ht="15.75" customHeight="1" thickBot="1">
      <c r="A51" s="606"/>
      <c r="B51" s="600"/>
      <c r="C51" s="590"/>
      <c r="D51" s="590"/>
      <c r="E51" s="590"/>
      <c r="F51" s="590"/>
      <c r="G51" s="603"/>
      <c r="H51" s="603"/>
      <c r="I51" s="604"/>
      <c r="J51" s="598"/>
    </row>
    <row r="52" spans="1:10" ht="16.5" customHeight="1" thickTop="1">
      <c r="A52" s="29" t="s">
        <v>151</v>
      </c>
      <c r="B52" s="551">
        <v>-3</v>
      </c>
      <c r="C52" s="552">
        <v>5</v>
      </c>
      <c r="D52" s="552">
        <v>5</v>
      </c>
      <c r="E52" s="552">
        <v>7</v>
      </c>
      <c r="F52" s="552">
        <v>0</v>
      </c>
      <c r="G52" s="552">
        <v>752</v>
      </c>
      <c r="H52" s="552">
        <v>0</v>
      </c>
      <c r="I52" s="552">
        <v>736</v>
      </c>
      <c r="J52" s="42"/>
    </row>
    <row r="53" spans="1:10" ht="16.5" customHeight="1">
      <c r="A53" s="57" t="s">
        <v>265</v>
      </c>
      <c r="B53" s="570"/>
      <c r="C53" s="571"/>
      <c r="D53" s="564">
        <f aca="true" t="shared" si="0" ref="D53:I53">SUM(D52)</f>
        <v>5</v>
      </c>
      <c r="E53" s="564">
        <f t="shared" si="0"/>
        <v>7</v>
      </c>
      <c r="F53" s="564">
        <f t="shared" si="0"/>
        <v>0</v>
      </c>
      <c r="G53" s="564">
        <f t="shared" si="0"/>
        <v>752</v>
      </c>
      <c r="H53" s="564">
        <f t="shared" si="0"/>
        <v>0</v>
      </c>
      <c r="I53" s="564">
        <f t="shared" si="0"/>
        <v>736</v>
      </c>
      <c r="J53" s="54"/>
    </row>
    <row r="54" ht="15" customHeight="1">
      <c r="A54" s="16" t="s">
        <v>267</v>
      </c>
    </row>
    <row r="55" ht="14.25" customHeight="1"/>
    <row r="56" ht="14.25">
      <c r="A56" s="28" t="s">
        <v>268</v>
      </c>
    </row>
    <row r="57" ht="10.5">
      <c r="D57" s="17" t="s">
        <v>214</v>
      </c>
    </row>
    <row r="58" spans="1:4" ht="24.75" customHeight="1" thickBot="1">
      <c r="A58" s="60" t="s">
        <v>269</v>
      </c>
      <c r="B58" s="61" t="s">
        <v>270</v>
      </c>
      <c r="C58" s="62" t="s">
        <v>271</v>
      </c>
      <c r="D58" s="63" t="s">
        <v>272</v>
      </c>
    </row>
    <row r="59" spans="1:4" ht="16.5" customHeight="1" thickTop="1">
      <c r="A59" s="64" t="s">
        <v>273</v>
      </c>
      <c r="B59" s="65"/>
      <c r="C59" s="40">
        <v>204</v>
      </c>
      <c r="D59" s="66"/>
    </row>
    <row r="60" spans="1:4" ht="16.5" customHeight="1">
      <c r="A60" s="67" t="s">
        <v>274</v>
      </c>
      <c r="B60" s="68"/>
      <c r="C60" s="45">
        <v>32</v>
      </c>
      <c r="D60" s="69"/>
    </row>
    <row r="61" spans="1:4" ht="16.5" customHeight="1">
      <c r="A61" s="70" t="s">
        <v>275</v>
      </c>
      <c r="B61" s="71"/>
      <c r="C61" s="49">
        <v>721</v>
      </c>
      <c r="D61" s="72"/>
    </row>
    <row r="62" spans="1:4" ht="16.5" customHeight="1">
      <c r="A62" s="73" t="s">
        <v>276</v>
      </c>
      <c r="B62" s="58"/>
      <c r="C62" s="53">
        <f>SUM(C59:C61)</f>
        <v>957</v>
      </c>
      <c r="D62" s="74"/>
    </row>
    <row r="63" spans="1:4" ht="15" customHeight="1">
      <c r="A63" s="16" t="s">
        <v>277</v>
      </c>
      <c r="B63" s="75"/>
      <c r="C63" s="75"/>
      <c r="D63" s="75"/>
    </row>
    <row r="64" spans="1:4" ht="18.75" customHeight="1">
      <c r="A64" s="76"/>
      <c r="B64" s="75"/>
      <c r="C64" s="75"/>
      <c r="D64" s="75"/>
    </row>
    <row r="65" ht="14.25">
      <c r="A65" s="28" t="s">
        <v>278</v>
      </c>
    </row>
    <row r="66" ht="10.5" customHeight="1">
      <c r="A66" s="28"/>
    </row>
    <row r="67" spans="1:11" ht="24.75" customHeight="1" thickBot="1">
      <c r="A67" s="60" t="s">
        <v>279</v>
      </c>
      <c r="B67" s="61" t="s">
        <v>270</v>
      </c>
      <c r="C67" s="62" t="s">
        <v>271</v>
      </c>
      <c r="D67" s="62" t="s">
        <v>272</v>
      </c>
      <c r="E67" s="77" t="s">
        <v>280</v>
      </c>
      <c r="F67" s="63" t="s">
        <v>281</v>
      </c>
      <c r="G67" s="593" t="s">
        <v>282</v>
      </c>
      <c r="H67" s="594"/>
      <c r="I67" s="61" t="s">
        <v>270</v>
      </c>
      <c r="J67" s="62" t="s">
        <v>271</v>
      </c>
      <c r="K67" s="63" t="s">
        <v>272</v>
      </c>
    </row>
    <row r="68" spans="1:11" ht="15.75" customHeight="1" thickTop="1">
      <c r="A68" s="64" t="s">
        <v>283</v>
      </c>
      <c r="B68" s="531"/>
      <c r="C68" s="79">
        <v>0.73</v>
      </c>
      <c r="D68" s="532"/>
      <c r="E68" s="80">
        <v>-14.22</v>
      </c>
      <c r="F68" s="81">
        <v>-20</v>
      </c>
      <c r="G68" s="585" t="s">
        <v>621</v>
      </c>
      <c r="H68" s="586"/>
      <c r="I68" s="82"/>
      <c r="J68" s="83">
        <v>124.5</v>
      </c>
      <c r="K68" s="84"/>
    </row>
    <row r="69" spans="1:11" ht="15.75" customHeight="1">
      <c r="A69" s="67" t="s">
        <v>285</v>
      </c>
      <c r="B69" s="85"/>
      <c r="C69" s="86">
        <v>5.75</v>
      </c>
      <c r="D69" s="87"/>
      <c r="E69" s="88">
        <v>-19.22</v>
      </c>
      <c r="F69" s="89">
        <v>-40</v>
      </c>
      <c r="G69" s="583" t="s">
        <v>407</v>
      </c>
      <c r="H69" s="584"/>
      <c r="I69" s="85"/>
      <c r="J69" s="90">
        <v>0</v>
      </c>
      <c r="K69" s="91"/>
    </row>
    <row r="70" spans="1:11" ht="15.75" customHeight="1">
      <c r="A70" s="67" t="s">
        <v>604</v>
      </c>
      <c r="B70" s="92">
        <v>27</v>
      </c>
      <c r="C70" s="90">
        <v>28.1</v>
      </c>
      <c r="D70" s="90">
        <f>C70-B70</f>
        <v>1.1000000000000014</v>
      </c>
      <c r="E70" s="93">
        <v>25</v>
      </c>
      <c r="F70" s="94">
        <v>35</v>
      </c>
      <c r="G70" s="583" t="s">
        <v>656</v>
      </c>
      <c r="H70" s="584"/>
      <c r="I70" s="85"/>
      <c r="J70" s="90">
        <v>0</v>
      </c>
      <c r="K70" s="91"/>
    </row>
    <row r="71" spans="1:11" ht="15.75" customHeight="1">
      <c r="A71" s="67" t="s">
        <v>287</v>
      </c>
      <c r="B71" s="95"/>
      <c r="C71" s="90">
        <v>269.5</v>
      </c>
      <c r="D71" s="96"/>
      <c r="E71" s="93">
        <v>350</v>
      </c>
      <c r="F71" s="97"/>
      <c r="G71" s="583" t="s">
        <v>143</v>
      </c>
      <c r="H71" s="584"/>
      <c r="I71" s="85"/>
      <c r="J71" s="90">
        <v>0</v>
      </c>
      <c r="K71" s="91"/>
    </row>
    <row r="72" spans="1:11" ht="15.75" customHeight="1">
      <c r="A72" s="67" t="s">
        <v>603</v>
      </c>
      <c r="B72" s="98">
        <v>0.3</v>
      </c>
      <c r="C72" s="86">
        <v>0.301</v>
      </c>
      <c r="D72" s="90">
        <f>C72-B72</f>
        <v>0.0010000000000000009</v>
      </c>
      <c r="E72" s="99"/>
      <c r="F72" s="100"/>
      <c r="G72" s="583"/>
      <c r="H72" s="584"/>
      <c r="I72" s="85"/>
      <c r="J72" s="90"/>
      <c r="K72" s="91"/>
    </row>
    <row r="73" spans="1:11" ht="15.75" customHeight="1">
      <c r="A73" s="101" t="s">
        <v>605</v>
      </c>
      <c r="B73" s="102">
        <v>97.3</v>
      </c>
      <c r="C73" s="103">
        <v>98.6</v>
      </c>
      <c r="D73" s="103">
        <f>C73-B73</f>
        <v>1.2999999999999972</v>
      </c>
      <c r="E73" s="104"/>
      <c r="F73" s="105"/>
      <c r="G73" s="587"/>
      <c r="H73" s="588"/>
      <c r="I73" s="106"/>
      <c r="J73" s="103"/>
      <c r="K73" s="107"/>
    </row>
    <row r="74" ht="15" customHeight="1">
      <c r="A74" s="16" t="s">
        <v>288</v>
      </c>
    </row>
    <row r="75" ht="15" customHeight="1">
      <c r="A75" s="16" t="s">
        <v>289</v>
      </c>
    </row>
  </sheetData>
  <mergeCells count="43">
    <mergeCell ref="A37:A38"/>
    <mergeCell ref="B37:B38"/>
    <mergeCell ref="C37:C38"/>
    <mergeCell ref="A50:A51"/>
    <mergeCell ref="B50:B51"/>
    <mergeCell ref="C50:C51"/>
    <mergeCell ref="D50:D51"/>
    <mergeCell ref="E50:E51"/>
    <mergeCell ref="H50:H51"/>
    <mergeCell ref="J50:J51"/>
    <mergeCell ref="F50:F51"/>
    <mergeCell ref="G50:G51"/>
    <mergeCell ref="I50:I51"/>
    <mergeCell ref="D37:D38"/>
    <mergeCell ref="E37:E38"/>
    <mergeCell ref="I20:I21"/>
    <mergeCell ref="D20:D21"/>
    <mergeCell ref="E20:E21"/>
    <mergeCell ref="F20:F21"/>
    <mergeCell ref="H37:H38"/>
    <mergeCell ref="I37:I38"/>
    <mergeCell ref="G37:G38"/>
    <mergeCell ref="H20:H21"/>
    <mergeCell ref="A8:A9"/>
    <mergeCell ref="H8:H9"/>
    <mergeCell ref="A20:A21"/>
    <mergeCell ref="B20:B21"/>
    <mergeCell ref="C20:C21"/>
    <mergeCell ref="D8:D9"/>
    <mergeCell ref="C8:C9"/>
    <mergeCell ref="E8:E9"/>
    <mergeCell ref="B8:B9"/>
    <mergeCell ref="G20:G21"/>
    <mergeCell ref="G8:G9"/>
    <mergeCell ref="F8:F9"/>
    <mergeCell ref="G67:H67"/>
    <mergeCell ref="F37:F38"/>
    <mergeCell ref="G69:H69"/>
    <mergeCell ref="G68:H68"/>
    <mergeCell ref="G73:H73"/>
    <mergeCell ref="G72:H72"/>
    <mergeCell ref="G71:H71"/>
    <mergeCell ref="G70:H70"/>
  </mergeCells>
  <printOptions/>
  <pageMargins left="0.5118110236220472" right="0.2755905511811024" top="0.7086614173228347" bottom="0.31496062992125984" header="0.4330708661417323" footer="0.1968503937007874"/>
  <pageSetup horizontalDpi="300" verticalDpi="300" orientation="portrait" paperSize="9" scale="90" r:id="rId1"/>
  <rowBreaks count="1" manualBreakCount="1">
    <brk id="54" max="10" man="1"/>
  </rowBreaks>
  <colBreaks count="1" manualBreakCount="1">
    <brk id="11" max="72" man="1"/>
  </colBreaks>
</worksheet>
</file>

<file path=xl/worksheets/sheet30.xml><?xml version="1.0" encoding="utf-8"?>
<worksheet xmlns="http://schemas.openxmlformats.org/spreadsheetml/2006/main" xmlns:r="http://schemas.openxmlformats.org/officeDocument/2006/relationships">
  <dimension ref="A1:M76"/>
  <sheetViews>
    <sheetView view="pageBreakPreview" zoomScaleSheetLayoutView="100" workbookViewId="0" topLeftCell="A1">
      <pane xSplit="1" topLeftCell="B1" activePane="topRight" state="frozen"/>
      <selection pane="topLeft" activeCell="A4" sqref="A4"/>
      <selection pane="topRight" activeCell="D5" sqref="D5"/>
    </sheetView>
  </sheetViews>
  <sheetFormatPr defaultColWidth="9.00390625" defaultRowHeight="13.5" customHeight="1"/>
  <cols>
    <col min="1" max="1" width="17.25390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215</v>
      </c>
      <c r="B4" s="19"/>
      <c r="G4" s="20" t="s">
        <v>216</v>
      </c>
      <c r="H4" s="21" t="s">
        <v>217</v>
      </c>
      <c r="I4" s="22" t="s">
        <v>218</v>
      </c>
      <c r="J4" s="23" t="s">
        <v>219</v>
      </c>
    </row>
    <row r="5" spans="7:10" ht="13.5" customHeight="1" thickTop="1">
      <c r="G5" s="24">
        <v>647</v>
      </c>
      <c r="H5" s="25">
        <v>2721</v>
      </c>
      <c r="I5" s="26">
        <v>179</v>
      </c>
      <c r="J5" s="27">
        <f>G5+H5+I5</f>
        <v>3547</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5792</v>
      </c>
      <c r="C10" s="31">
        <v>5687</v>
      </c>
      <c r="D10" s="31">
        <v>105</v>
      </c>
      <c r="E10" s="31">
        <v>103</v>
      </c>
      <c r="F10" s="32" t="s">
        <v>506</v>
      </c>
      <c r="G10" s="31">
        <v>6707</v>
      </c>
      <c r="H10" s="33"/>
    </row>
    <row r="11" spans="1:8" ht="13.5" customHeight="1">
      <c r="A11" s="34" t="s">
        <v>223</v>
      </c>
      <c r="B11" s="35">
        <f>SUM(B10)</f>
        <v>5792</v>
      </c>
      <c r="C11" s="36">
        <f>SUM(C10)</f>
        <v>5687</v>
      </c>
      <c r="D11" s="36">
        <f>SUM(D10)</f>
        <v>105</v>
      </c>
      <c r="E11" s="36">
        <f>SUM(E10)</f>
        <v>103</v>
      </c>
      <c r="F11" s="37" t="s">
        <v>506</v>
      </c>
      <c r="G11" s="36">
        <f>G10</f>
        <v>6707</v>
      </c>
      <c r="H11" s="38"/>
    </row>
    <row r="12" ht="9.75" customHeight="1"/>
    <row r="13" ht="14.25">
      <c r="A13" s="28" t="s">
        <v>224</v>
      </c>
    </row>
    <row r="14" spans="9:12" ht="10.5">
      <c r="I14" s="17" t="s">
        <v>214</v>
      </c>
      <c r="K14" s="17"/>
      <c r="L14" s="17"/>
    </row>
    <row r="15" spans="1:9" ht="13.5" customHeight="1">
      <c r="A15" s="595" t="s">
        <v>221</v>
      </c>
      <c r="B15" s="599" t="s">
        <v>678</v>
      </c>
      <c r="C15" s="591" t="s">
        <v>225</v>
      </c>
      <c r="D15" s="591" t="s">
        <v>226</v>
      </c>
      <c r="E15" s="602" t="s">
        <v>227</v>
      </c>
      <c r="F15" s="591" t="s">
        <v>222</v>
      </c>
      <c r="G15" s="591" t="s">
        <v>228</v>
      </c>
      <c r="H15" s="602" t="s">
        <v>229</v>
      </c>
      <c r="I15" s="597" t="s">
        <v>595</v>
      </c>
    </row>
    <row r="16" spans="1:9" ht="13.5" customHeight="1" thickBot="1">
      <c r="A16" s="596"/>
      <c r="B16" s="600"/>
      <c r="C16" s="590"/>
      <c r="D16" s="590"/>
      <c r="E16" s="603"/>
      <c r="F16" s="592"/>
      <c r="G16" s="592"/>
      <c r="H16" s="604"/>
      <c r="I16" s="598"/>
    </row>
    <row r="17" spans="1:9" ht="13.5" customHeight="1" thickTop="1">
      <c r="A17" s="29" t="s">
        <v>683</v>
      </c>
      <c r="B17" s="39">
        <v>941</v>
      </c>
      <c r="C17" s="40">
        <v>936</v>
      </c>
      <c r="D17" s="40">
        <v>5</v>
      </c>
      <c r="E17" s="40">
        <v>5</v>
      </c>
      <c r="F17" s="40">
        <v>86</v>
      </c>
      <c r="G17" s="41" t="s">
        <v>511</v>
      </c>
      <c r="H17" s="41" t="s">
        <v>511</v>
      </c>
      <c r="I17" s="42" t="s">
        <v>230</v>
      </c>
    </row>
    <row r="18" spans="1:9" ht="13.5" customHeight="1">
      <c r="A18" s="43" t="s">
        <v>683</v>
      </c>
      <c r="B18" s="44">
        <v>190</v>
      </c>
      <c r="C18" s="45">
        <v>189</v>
      </c>
      <c r="D18" s="45">
        <v>1</v>
      </c>
      <c r="E18" s="45">
        <v>1</v>
      </c>
      <c r="F18" s="45">
        <v>0</v>
      </c>
      <c r="G18" s="46" t="s">
        <v>511</v>
      </c>
      <c r="H18" s="46" t="s">
        <v>511</v>
      </c>
      <c r="I18" s="47" t="s">
        <v>231</v>
      </c>
    </row>
    <row r="19" spans="1:9" ht="13.5" customHeight="1">
      <c r="A19" s="43" t="s">
        <v>685</v>
      </c>
      <c r="B19" s="44">
        <v>734</v>
      </c>
      <c r="C19" s="45">
        <v>704</v>
      </c>
      <c r="D19" s="45">
        <v>30</v>
      </c>
      <c r="E19" s="45">
        <v>30</v>
      </c>
      <c r="F19" s="45">
        <v>112</v>
      </c>
      <c r="G19" s="46" t="s">
        <v>538</v>
      </c>
      <c r="H19" s="46" t="s">
        <v>538</v>
      </c>
      <c r="I19" s="47"/>
    </row>
    <row r="20" spans="1:9" ht="13.5" customHeight="1">
      <c r="A20" s="43" t="s">
        <v>684</v>
      </c>
      <c r="B20" s="44">
        <v>1219</v>
      </c>
      <c r="C20" s="45">
        <v>1230</v>
      </c>
      <c r="D20" s="45">
        <v>-11</v>
      </c>
      <c r="E20" s="45">
        <v>-11</v>
      </c>
      <c r="F20" s="45">
        <v>98</v>
      </c>
      <c r="G20" s="46" t="s">
        <v>507</v>
      </c>
      <c r="H20" s="46" t="s">
        <v>507</v>
      </c>
      <c r="I20" s="47"/>
    </row>
    <row r="21" spans="1:9" ht="13.5" customHeight="1">
      <c r="A21" s="29" t="s">
        <v>680</v>
      </c>
      <c r="B21" s="44">
        <v>112</v>
      </c>
      <c r="C21" s="45">
        <v>112</v>
      </c>
      <c r="D21" s="45">
        <v>0</v>
      </c>
      <c r="E21" s="45">
        <v>0</v>
      </c>
      <c r="F21" s="45">
        <v>55</v>
      </c>
      <c r="G21" s="45">
        <v>1272</v>
      </c>
      <c r="H21" s="45">
        <v>740</v>
      </c>
      <c r="I21" s="47"/>
    </row>
    <row r="22" spans="1:9" ht="13.5" customHeight="1">
      <c r="A22" s="43" t="s">
        <v>232</v>
      </c>
      <c r="B22" s="44">
        <v>80</v>
      </c>
      <c r="C22" s="45">
        <v>80</v>
      </c>
      <c r="D22" s="45">
        <v>0</v>
      </c>
      <c r="E22" s="45">
        <v>0</v>
      </c>
      <c r="F22" s="45">
        <v>32</v>
      </c>
      <c r="G22" s="45">
        <v>190</v>
      </c>
      <c r="H22" s="45">
        <v>190</v>
      </c>
      <c r="I22" s="47"/>
    </row>
    <row r="23" spans="1:9" ht="12.75" customHeight="1">
      <c r="A23" s="43"/>
      <c r="B23" s="48"/>
      <c r="C23" s="49"/>
      <c r="D23" s="49"/>
      <c r="E23" s="49"/>
      <c r="F23" s="49"/>
      <c r="G23" s="49"/>
      <c r="H23" s="49"/>
      <c r="I23" s="50"/>
    </row>
    <row r="24" spans="1:9" ht="13.5" customHeight="1">
      <c r="A24" s="34" t="s">
        <v>233</v>
      </c>
      <c r="B24" s="51"/>
      <c r="C24" s="52"/>
      <c r="D24" s="52"/>
      <c r="E24" s="53"/>
      <c r="F24" s="53"/>
      <c r="G24" s="53"/>
      <c r="H24" s="53"/>
      <c r="I24" s="54"/>
    </row>
    <row r="25" ht="10.5">
      <c r="A25" s="16" t="s">
        <v>234</v>
      </c>
    </row>
    <row r="26" ht="10.5">
      <c r="A26" s="16" t="s">
        <v>235</v>
      </c>
    </row>
    <row r="27" ht="10.5">
      <c r="A27" s="16" t="s">
        <v>236</v>
      </c>
    </row>
    <row r="28" ht="10.5">
      <c r="A28" s="16" t="s">
        <v>237</v>
      </c>
    </row>
    <row r="29" ht="9.75" customHeight="1"/>
    <row r="30" ht="14.25">
      <c r="A30" s="28" t="s">
        <v>238</v>
      </c>
    </row>
    <row r="31" spans="9:10" ht="10.5">
      <c r="I31" s="17" t="s">
        <v>214</v>
      </c>
      <c r="J31" s="17"/>
    </row>
    <row r="32" spans="1:11" ht="13.5" customHeight="1">
      <c r="A32" s="595" t="s">
        <v>239</v>
      </c>
      <c r="B32" s="599" t="s">
        <v>678</v>
      </c>
      <c r="C32" s="591" t="s">
        <v>225</v>
      </c>
      <c r="D32" s="591" t="s">
        <v>226</v>
      </c>
      <c r="E32" s="602" t="s">
        <v>227</v>
      </c>
      <c r="F32" s="591" t="s">
        <v>222</v>
      </c>
      <c r="G32" s="591" t="s">
        <v>228</v>
      </c>
      <c r="H32" s="578" t="s">
        <v>240</v>
      </c>
      <c r="I32" s="713" t="s">
        <v>595</v>
      </c>
      <c r="J32" s="714"/>
      <c r="K32" s="715"/>
    </row>
    <row r="33" spans="1:11" ht="13.5" customHeight="1" thickBot="1">
      <c r="A33" s="596"/>
      <c r="B33" s="600"/>
      <c r="C33" s="590"/>
      <c r="D33" s="590"/>
      <c r="E33" s="603"/>
      <c r="F33" s="592"/>
      <c r="G33" s="592"/>
      <c r="H33" s="579"/>
      <c r="I33" s="716"/>
      <c r="J33" s="717"/>
      <c r="K33" s="718"/>
    </row>
    <row r="34" spans="1:11" ht="13.5" customHeight="1" thickTop="1">
      <c r="A34" s="29" t="s">
        <v>564</v>
      </c>
      <c r="B34" s="39">
        <v>1431</v>
      </c>
      <c r="C34" s="40">
        <v>1431</v>
      </c>
      <c r="D34" s="40">
        <f aca="true" t="shared" si="0" ref="D34:D44">B34-C34</f>
        <v>0</v>
      </c>
      <c r="E34" s="40">
        <v>0</v>
      </c>
      <c r="F34" s="41" t="s">
        <v>482</v>
      </c>
      <c r="G34" s="40">
        <v>123</v>
      </c>
      <c r="H34" s="40">
        <v>40</v>
      </c>
      <c r="I34" s="719" t="s">
        <v>241</v>
      </c>
      <c r="J34" s="720"/>
      <c r="K34" s="721"/>
    </row>
    <row r="35" spans="1:11" ht="13.5" customHeight="1">
      <c r="A35" s="43" t="s">
        <v>565</v>
      </c>
      <c r="B35" s="44">
        <v>157</v>
      </c>
      <c r="C35" s="45">
        <v>146</v>
      </c>
      <c r="D35" s="45">
        <f t="shared" si="0"/>
        <v>11</v>
      </c>
      <c r="E35" s="45">
        <v>11</v>
      </c>
      <c r="F35" s="46" t="s">
        <v>574</v>
      </c>
      <c r="G35" s="46" t="s">
        <v>574</v>
      </c>
      <c r="H35" s="46" t="s">
        <v>574</v>
      </c>
      <c r="I35" s="722" t="s">
        <v>242</v>
      </c>
      <c r="J35" s="723"/>
      <c r="K35" s="724"/>
    </row>
    <row r="36" spans="1:11" ht="13.5" customHeight="1">
      <c r="A36" s="43" t="s">
        <v>243</v>
      </c>
      <c r="B36" s="44">
        <v>151</v>
      </c>
      <c r="C36" s="45">
        <v>129</v>
      </c>
      <c r="D36" s="45">
        <f t="shared" si="0"/>
        <v>22</v>
      </c>
      <c r="E36" s="45">
        <v>22</v>
      </c>
      <c r="F36" s="46" t="s">
        <v>527</v>
      </c>
      <c r="G36" s="45">
        <v>208</v>
      </c>
      <c r="H36" s="45">
        <v>35</v>
      </c>
      <c r="I36" s="722" t="s">
        <v>244</v>
      </c>
      <c r="J36" s="723"/>
      <c r="K36" s="724"/>
    </row>
    <row r="37" spans="1:11" ht="13.5" customHeight="1">
      <c r="A37" s="43" t="s">
        <v>566</v>
      </c>
      <c r="B37" s="44">
        <v>796</v>
      </c>
      <c r="C37" s="45">
        <v>758</v>
      </c>
      <c r="D37" s="45">
        <f t="shared" si="0"/>
        <v>38</v>
      </c>
      <c r="E37" s="45">
        <v>8</v>
      </c>
      <c r="F37" s="46" t="s">
        <v>245</v>
      </c>
      <c r="G37" s="45">
        <v>2687</v>
      </c>
      <c r="H37" s="45">
        <v>134</v>
      </c>
      <c r="I37" s="722" t="s">
        <v>246</v>
      </c>
      <c r="J37" s="723"/>
      <c r="K37" s="724"/>
    </row>
    <row r="38" spans="1:11" ht="13.5" customHeight="1">
      <c r="A38" s="43" t="s">
        <v>640</v>
      </c>
      <c r="B38" s="44">
        <v>24</v>
      </c>
      <c r="C38" s="45">
        <v>21</v>
      </c>
      <c r="D38" s="45">
        <f t="shared" si="0"/>
        <v>3</v>
      </c>
      <c r="E38" s="45">
        <v>3</v>
      </c>
      <c r="F38" s="46" t="s">
        <v>482</v>
      </c>
      <c r="G38" s="46" t="s">
        <v>482</v>
      </c>
      <c r="H38" s="46" t="s">
        <v>482</v>
      </c>
      <c r="I38" s="722" t="s">
        <v>247</v>
      </c>
      <c r="J38" s="723"/>
      <c r="K38" s="724"/>
    </row>
    <row r="39" spans="1:11" ht="13.5" customHeight="1">
      <c r="A39" s="43" t="s">
        <v>567</v>
      </c>
      <c r="B39" s="44">
        <v>7</v>
      </c>
      <c r="C39" s="45">
        <v>7</v>
      </c>
      <c r="D39" s="45">
        <f t="shared" si="0"/>
        <v>0</v>
      </c>
      <c r="E39" s="45">
        <v>0</v>
      </c>
      <c r="F39" s="46" t="s">
        <v>248</v>
      </c>
      <c r="G39" s="45">
        <v>378</v>
      </c>
      <c r="H39" s="45">
        <v>8</v>
      </c>
      <c r="I39" s="722" t="s">
        <v>249</v>
      </c>
      <c r="J39" s="723"/>
      <c r="K39" s="724"/>
    </row>
    <row r="40" spans="1:11" ht="13.5" customHeight="1">
      <c r="A40" s="43" t="s">
        <v>568</v>
      </c>
      <c r="B40" s="44">
        <v>202</v>
      </c>
      <c r="C40" s="45">
        <v>202</v>
      </c>
      <c r="D40" s="45">
        <f t="shared" si="0"/>
        <v>0</v>
      </c>
      <c r="E40" s="45">
        <v>0</v>
      </c>
      <c r="F40" s="46" t="s">
        <v>527</v>
      </c>
      <c r="G40" s="45">
        <v>505</v>
      </c>
      <c r="H40" s="45">
        <v>33</v>
      </c>
      <c r="I40" s="722" t="s">
        <v>250</v>
      </c>
      <c r="J40" s="723"/>
      <c r="K40" s="724"/>
    </row>
    <row r="41" spans="1:11" ht="13.5" customHeight="1">
      <c r="A41" s="43" t="s">
        <v>614</v>
      </c>
      <c r="B41" s="44">
        <v>125</v>
      </c>
      <c r="C41" s="45">
        <v>116</v>
      </c>
      <c r="D41" s="45">
        <f t="shared" si="0"/>
        <v>9</v>
      </c>
      <c r="E41" s="45">
        <v>9</v>
      </c>
      <c r="F41" s="46" t="s">
        <v>191</v>
      </c>
      <c r="G41" s="46" t="s">
        <v>191</v>
      </c>
      <c r="H41" s="46" t="s">
        <v>191</v>
      </c>
      <c r="I41" s="722" t="s">
        <v>251</v>
      </c>
      <c r="J41" s="723"/>
      <c r="K41" s="724"/>
    </row>
    <row r="42" spans="1:11" ht="13.5" customHeight="1">
      <c r="A42" s="43" t="s">
        <v>569</v>
      </c>
      <c r="B42" s="44">
        <v>6098</v>
      </c>
      <c r="C42" s="45">
        <v>5185</v>
      </c>
      <c r="D42" s="45">
        <f t="shared" si="0"/>
        <v>913</v>
      </c>
      <c r="E42" s="45">
        <v>913</v>
      </c>
      <c r="F42" s="46" t="s">
        <v>508</v>
      </c>
      <c r="G42" s="46" t="s">
        <v>508</v>
      </c>
      <c r="H42" s="46" t="s">
        <v>508</v>
      </c>
      <c r="I42" s="722" t="s">
        <v>252</v>
      </c>
      <c r="J42" s="723"/>
      <c r="K42" s="724"/>
    </row>
    <row r="43" spans="1:11" ht="13.5" customHeight="1">
      <c r="A43" s="43" t="s">
        <v>643</v>
      </c>
      <c r="B43" s="44">
        <v>682</v>
      </c>
      <c r="C43" s="45">
        <v>680</v>
      </c>
      <c r="D43" s="45">
        <f t="shared" si="0"/>
        <v>2</v>
      </c>
      <c r="E43" s="45">
        <v>2</v>
      </c>
      <c r="F43" s="46" t="s">
        <v>482</v>
      </c>
      <c r="G43" s="46" t="s">
        <v>482</v>
      </c>
      <c r="H43" s="46" t="s">
        <v>482</v>
      </c>
      <c r="I43" s="722" t="s">
        <v>253</v>
      </c>
      <c r="J43" s="723"/>
      <c r="K43" s="724"/>
    </row>
    <row r="44" spans="1:11" ht="13.5" customHeight="1">
      <c r="A44" s="43" t="s">
        <v>570</v>
      </c>
      <c r="B44" s="44">
        <v>14</v>
      </c>
      <c r="C44" s="45">
        <v>13</v>
      </c>
      <c r="D44" s="45">
        <f t="shared" si="0"/>
        <v>1</v>
      </c>
      <c r="E44" s="45">
        <v>1</v>
      </c>
      <c r="F44" s="46" t="s">
        <v>483</v>
      </c>
      <c r="G44" s="46" t="s">
        <v>483</v>
      </c>
      <c r="H44" s="46" t="s">
        <v>483</v>
      </c>
      <c r="I44" s="728" t="s">
        <v>254</v>
      </c>
      <c r="J44" s="729"/>
      <c r="K44" s="730"/>
    </row>
    <row r="45" spans="1:11" ht="13.5" customHeight="1">
      <c r="A45" s="34" t="s">
        <v>255</v>
      </c>
      <c r="B45" s="51"/>
      <c r="C45" s="52"/>
      <c r="D45" s="52"/>
      <c r="E45" s="53">
        <f>SUM(E34:E44)</f>
        <v>969</v>
      </c>
      <c r="F45" s="55" t="s">
        <v>537</v>
      </c>
      <c r="G45" s="53">
        <f>SUM(G34:G44)</f>
        <v>3901</v>
      </c>
      <c r="H45" s="53">
        <f>SUM(H34:H44)</f>
        <v>250</v>
      </c>
      <c r="I45" s="725"/>
      <c r="J45" s="726"/>
      <c r="K45" s="727"/>
    </row>
    <row r="46" ht="9.75" customHeight="1">
      <c r="A46" s="56"/>
    </row>
    <row r="47" ht="14.25">
      <c r="A47" s="28" t="s">
        <v>256</v>
      </c>
    </row>
    <row r="48" ht="10.5">
      <c r="J48" s="17" t="s">
        <v>214</v>
      </c>
    </row>
    <row r="49" spans="1:10" ht="13.5" customHeight="1">
      <c r="A49" s="605" t="s">
        <v>257</v>
      </c>
      <c r="B49" s="599" t="s">
        <v>601</v>
      </c>
      <c r="C49" s="591" t="s">
        <v>258</v>
      </c>
      <c r="D49" s="591" t="s">
        <v>259</v>
      </c>
      <c r="E49" s="591" t="s">
        <v>260</v>
      </c>
      <c r="F49" s="591" t="s">
        <v>602</v>
      </c>
      <c r="G49" s="602" t="s">
        <v>261</v>
      </c>
      <c r="H49" s="602" t="s">
        <v>262</v>
      </c>
      <c r="I49" s="602" t="s">
        <v>263</v>
      </c>
      <c r="J49" s="597" t="s">
        <v>595</v>
      </c>
    </row>
    <row r="50" spans="1:10" ht="13.5" customHeight="1" thickBot="1">
      <c r="A50" s="606"/>
      <c r="B50" s="600"/>
      <c r="C50" s="590"/>
      <c r="D50" s="590"/>
      <c r="E50" s="590"/>
      <c r="F50" s="590"/>
      <c r="G50" s="603"/>
      <c r="H50" s="603"/>
      <c r="I50" s="604"/>
      <c r="J50" s="598"/>
    </row>
    <row r="51" spans="1:10" ht="13.5" customHeight="1" thickTop="1">
      <c r="A51" s="29" t="s">
        <v>571</v>
      </c>
      <c r="B51" s="39">
        <v>-1</v>
      </c>
      <c r="C51" s="40">
        <v>79</v>
      </c>
      <c r="D51" s="40">
        <v>185</v>
      </c>
      <c r="E51" s="41">
        <v>21</v>
      </c>
      <c r="F51" s="41" t="s">
        <v>264</v>
      </c>
      <c r="G51" s="41" t="s">
        <v>264</v>
      </c>
      <c r="H51" s="41" t="s">
        <v>264</v>
      </c>
      <c r="I51" s="41" t="s">
        <v>264</v>
      </c>
      <c r="J51" s="42"/>
    </row>
    <row r="52" spans="1:10" ht="13.5" customHeight="1">
      <c r="A52" s="43" t="s">
        <v>572</v>
      </c>
      <c r="B52" s="44">
        <v>0</v>
      </c>
      <c r="C52" s="45">
        <v>131</v>
      </c>
      <c r="D52" s="45">
        <v>130</v>
      </c>
      <c r="E52" s="46" t="s">
        <v>501</v>
      </c>
      <c r="F52" s="46" t="s">
        <v>501</v>
      </c>
      <c r="G52" s="46" t="s">
        <v>501</v>
      </c>
      <c r="H52" s="46" t="s">
        <v>501</v>
      </c>
      <c r="I52" s="46" t="s">
        <v>501</v>
      </c>
      <c r="J52" s="47"/>
    </row>
    <row r="53" spans="1:10" ht="13.5" customHeight="1">
      <c r="A53" s="43" t="s">
        <v>573</v>
      </c>
      <c r="B53" s="44">
        <v>10</v>
      </c>
      <c r="C53" s="45">
        <v>8</v>
      </c>
      <c r="D53" s="45">
        <v>18</v>
      </c>
      <c r="E53" s="46">
        <v>18</v>
      </c>
      <c r="F53" s="46" t="s">
        <v>527</v>
      </c>
      <c r="G53" s="46" t="s">
        <v>527</v>
      </c>
      <c r="H53" s="46" t="s">
        <v>527</v>
      </c>
      <c r="I53" s="46" t="s">
        <v>527</v>
      </c>
      <c r="J53" s="47"/>
    </row>
    <row r="54" spans="1:10" ht="13.5" customHeight="1">
      <c r="A54" s="57" t="s">
        <v>265</v>
      </c>
      <c r="B54" s="58"/>
      <c r="C54" s="59"/>
      <c r="D54" s="53">
        <f>SUM(D51:D53)</f>
        <v>333</v>
      </c>
      <c r="E54" s="55">
        <f>SUM(E51:E53)</f>
        <v>39</v>
      </c>
      <c r="F54" s="55" t="s">
        <v>266</v>
      </c>
      <c r="G54" s="55" t="s">
        <v>266</v>
      </c>
      <c r="H54" s="55" t="s">
        <v>266</v>
      </c>
      <c r="I54" s="55" t="s">
        <v>266</v>
      </c>
      <c r="J54" s="54"/>
    </row>
    <row r="55" ht="10.5">
      <c r="A55" s="16" t="s">
        <v>267</v>
      </c>
    </row>
    <row r="56" ht="9.75" customHeight="1"/>
    <row r="57" ht="14.25">
      <c r="A57" s="28" t="s">
        <v>268</v>
      </c>
    </row>
    <row r="58" ht="10.5">
      <c r="D58" s="17" t="s">
        <v>214</v>
      </c>
    </row>
    <row r="59" spans="1:4" ht="21.75" thickBot="1">
      <c r="A59" s="60" t="s">
        <v>269</v>
      </c>
      <c r="B59" s="61" t="s">
        <v>270</v>
      </c>
      <c r="C59" s="62" t="s">
        <v>271</v>
      </c>
      <c r="D59" s="63" t="s">
        <v>272</v>
      </c>
    </row>
    <row r="60" spans="1:4" ht="13.5" customHeight="1" thickTop="1">
      <c r="A60" s="64" t="s">
        <v>273</v>
      </c>
      <c r="B60" s="65"/>
      <c r="C60" s="40">
        <v>1103</v>
      </c>
      <c r="D60" s="66"/>
    </row>
    <row r="61" spans="1:4" ht="13.5" customHeight="1">
      <c r="A61" s="67" t="s">
        <v>274</v>
      </c>
      <c r="B61" s="68"/>
      <c r="C61" s="45">
        <v>653</v>
      </c>
      <c r="D61" s="69"/>
    </row>
    <row r="62" spans="1:4" ht="13.5" customHeight="1">
      <c r="A62" s="70" t="s">
        <v>275</v>
      </c>
      <c r="B62" s="71"/>
      <c r="C62" s="49">
        <v>1366</v>
      </c>
      <c r="D62" s="72"/>
    </row>
    <row r="63" spans="1:4" ht="13.5" customHeight="1">
      <c r="A63" s="73" t="s">
        <v>276</v>
      </c>
      <c r="B63" s="58"/>
      <c r="C63" s="53">
        <f>SUM(C60:C62)</f>
        <v>3122</v>
      </c>
      <c r="D63" s="74"/>
    </row>
    <row r="64" spans="1:4" ht="10.5">
      <c r="A64" s="16" t="s">
        <v>277</v>
      </c>
      <c r="B64" s="75"/>
      <c r="C64" s="75"/>
      <c r="D64" s="75"/>
    </row>
    <row r="65" spans="1:4" ht="9.75" customHeight="1">
      <c r="A65" s="76"/>
      <c r="B65" s="75"/>
      <c r="C65" s="75"/>
      <c r="D65" s="75"/>
    </row>
    <row r="66" ht="14.25">
      <c r="A66" s="28" t="s">
        <v>278</v>
      </c>
    </row>
    <row r="67" ht="10.5" customHeight="1">
      <c r="A67" s="28"/>
    </row>
    <row r="68" spans="1:11" ht="21.75" thickBot="1">
      <c r="A68" s="60" t="s">
        <v>279</v>
      </c>
      <c r="B68" s="61" t="s">
        <v>270</v>
      </c>
      <c r="C68" s="62" t="s">
        <v>271</v>
      </c>
      <c r="D68" s="62" t="s">
        <v>272</v>
      </c>
      <c r="E68" s="77" t="s">
        <v>280</v>
      </c>
      <c r="F68" s="63" t="s">
        <v>281</v>
      </c>
      <c r="G68" s="593" t="s">
        <v>282</v>
      </c>
      <c r="H68" s="594"/>
      <c r="I68" s="61" t="s">
        <v>270</v>
      </c>
      <c r="J68" s="62" t="s">
        <v>271</v>
      </c>
      <c r="K68" s="63" t="s">
        <v>272</v>
      </c>
    </row>
    <row r="69" spans="1:11" ht="13.5" customHeight="1" thickTop="1">
      <c r="A69" s="64" t="s">
        <v>283</v>
      </c>
      <c r="B69" s="78">
        <v>2.73</v>
      </c>
      <c r="C69" s="79">
        <v>2.89</v>
      </c>
      <c r="D69" s="79">
        <f>C69-B69</f>
        <v>0.16000000000000014</v>
      </c>
      <c r="E69" s="80">
        <v>-15</v>
      </c>
      <c r="F69" s="81">
        <v>-20</v>
      </c>
      <c r="G69" s="585" t="s">
        <v>284</v>
      </c>
      <c r="H69" s="586"/>
      <c r="I69" s="82"/>
      <c r="J69" s="83">
        <v>0</v>
      </c>
      <c r="K69" s="84"/>
    </row>
    <row r="70" spans="1:11" ht="13.5" customHeight="1">
      <c r="A70" s="67" t="s">
        <v>285</v>
      </c>
      <c r="B70" s="85"/>
      <c r="C70" s="86">
        <v>3.61</v>
      </c>
      <c r="D70" s="87"/>
      <c r="E70" s="88">
        <v>-20</v>
      </c>
      <c r="F70" s="89">
        <v>-40</v>
      </c>
      <c r="G70" s="583" t="s">
        <v>286</v>
      </c>
      <c r="H70" s="584"/>
      <c r="I70" s="85"/>
      <c r="J70" s="90">
        <v>2.4</v>
      </c>
      <c r="K70" s="91"/>
    </row>
    <row r="71" spans="1:11" ht="13.5" customHeight="1">
      <c r="A71" s="67" t="s">
        <v>604</v>
      </c>
      <c r="B71" s="92">
        <v>15.7</v>
      </c>
      <c r="C71" s="90">
        <v>12.8</v>
      </c>
      <c r="D71" s="90">
        <f>C71-B71</f>
        <v>-2.8999999999999986</v>
      </c>
      <c r="E71" s="93">
        <v>25</v>
      </c>
      <c r="F71" s="94">
        <v>35</v>
      </c>
      <c r="G71" s="583"/>
      <c r="H71" s="584"/>
      <c r="I71" s="85"/>
      <c r="J71" s="90"/>
      <c r="K71" s="91"/>
    </row>
    <row r="72" spans="1:11" ht="13.5" customHeight="1">
      <c r="A72" s="67" t="s">
        <v>287</v>
      </c>
      <c r="B72" s="95"/>
      <c r="C72" s="90">
        <v>42.3</v>
      </c>
      <c r="D72" s="96"/>
      <c r="E72" s="93">
        <v>350</v>
      </c>
      <c r="F72" s="97"/>
      <c r="G72" s="583"/>
      <c r="H72" s="584"/>
      <c r="I72" s="85"/>
      <c r="J72" s="90"/>
      <c r="K72" s="91"/>
    </row>
    <row r="73" spans="1:11" ht="13.5" customHeight="1">
      <c r="A73" s="67" t="s">
        <v>603</v>
      </c>
      <c r="B73" s="98">
        <v>0.16</v>
      </c>
      <c r="C73" s="86">
        <v>0.17</v>
      </c>
      <c r="D73" s="90">
        <f>C73-B73</f>
        <v>0.010000000000000009</v>
      </c>
      <c r="E73" s="99"/>
      <c r="F73" s="100"/>
      <c r="G73" s="583"/>
      <c r="H73" s="584"/>
      <c r="I73" s="85"/>
      <c r="J73" s="90"/>
      <c r="K73" s="91"/>
    </row>
    <row r="74" spans="1:11" ht="13.5" customHeight="1">
      <c r="A74" s="101" t="s">
        <v>605</v>
      </c>
      <c r="B74" s="102">
        <v>79.9</v>
      </c>
      <c r="C74" s="103">
        <v>74.8</v>
      </c>
      <c r="D74" s="103">
        <f>C74-B74</f>
        <v>-5.1000000000000085</v>
      </c>
      <c r="E74" s="104"/>
      <c r="F74" s="105"/>
      <c r="G74" s="587"/>
      <c r="H74" s="588"/>
      <c r="I74" s="106"/>
      <c r="J74" s="103"/>
      <c r="K74" s="107"/>
    </row>
    <row r="75" ht="10.5">
      <c r="A75" s="16" t="s">
        <v>288</v>
      </c>
    </row>
    <row r="76" ht="10.5">
      <c r="A76" s="16" t="s">
        <v>289</v>
      </c>
    </row>
  </sheetData>
  <mergeCells count="55">
    <mergeCell ref="I38:K38"/>
    <mergeCell ref="I39:K39"/>
    <mergeCell ref="I40:K40"/>
    <mergeCell ref="I45:K45"/>
    <mergeCell ref="I41:K41"/>
    <mergeCell ref="I42:K42"/>
    <mergeCell ref="I43:K43"/>
    <mergeCell ref="I44:K44"/>
    <mergeCell ref="I34:K34"/>
    <mergeCell ref="I35:K35"/>
    <mergeCell ref="I36:K36"/>
    <mergeCell ref="I37:K37"/>
    <mergeCell ref="A32:A33"/>
    <mergeCell ref="B32:B33"/>
    <mergeCell ref="C32:C33"/>
    <mergeCell ref="A49:A50"/>
    <mergeCell ref="B49:B50"/>
    <mergeCell ref="C49:C50"/>
    <mergeCell ref="D49:D50"/>
    <mergeCell ref="E49:E50"/>
    <mergeCell ref="H49:H50"/>
    <mergeCell ref="J49:J50"/>
    <mergeCell ref="F49:F50"/>
    <mergeCell ref="G49:G50"/>
    <mergeCell ref="I49:I50"/>
    <mergeCell ref="D32:D33"/>
    <mergeCell ref="E32:E33"/>
    <mergeCell ref="I15:I16"/>
    <mergeCell ref="D15:D16"/>
    <mergeCell ref="E15:E16"/>
    <mergeCell ref="F15:F16"/>
    <mergeCell ref="H32:H33"/>
    <mergeCell ref="G32:G33"/>
    <mergeCell ref="H15:H16"/>
    <mergeCell ref="I32:K33"/>
    <mergeCell ref="A8:A9"/>
    <mergeCell ref="H8:H9"/>
    <mergeCell ref="A15:A16"/>
    <mergeCell ref="B15:B16"/>
    <mergeCell ref="C15:C16"/>
    <mergeCell ref="D8:D9"/>
    <mergeCell ref="C8:C9"/>
    <mergeCell ref="E8:E9"/>
    <mergeCell ref="B8:B9"/>
    <mergeCell ref="G15:G16"/>
    <mergeCell ref="G8:G9"/>
    <mergeCell ref="F8:F9"/>
    <mergeCell ref="G68:H68"/>
    <mergeCell ref="F32:F33"/>
    <mergeCell ref="G70:H70"/>
    <mergeCell ref="G69:H69"/>
    <mergeCell ref="G74:H74"/>
    <mergeCell ref="G73:H73"/>
    <mergeCell ref="G72:H72"/>
    <mergeCell ref="G71:H71"/>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xl/worksheets/sheet31.xml><?xml version="1.0" encoding="utf-8"?>
<worksheet xmlns="http://schemas.openxmlformats.org/spreadsheetml/2006/main" xmlns:r="http://schemas.openxmlformats.org/officeDocument/2006/relationships">
  <dimension ref="A1:M80"/>
  <sheetViews>
    <sheetView view="pageBreakPreview" zoomScaleSheetLayoutView="100" workbookViewId="0" topLeftCell="A1">
      <selection activeCell="F12" sqref="F12"/>
    </sheetView>
  </sheetViews>
  <sheetFormatPr defaultColWidth="9.00390625" defaultRowHeight="13.5" customHeight="1"/>
  <cols>
    <col min="1" max="1" width="22.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96</v>
      </c>
      <c r="B4" s="19"/>
      <c r="G4" s="20" t="s">
        <v>216</v>
      </c>
      <c r="H4" s="21" t="s">
        <v>217</v>
      </c>
      <c r="I4" s="22" t="s">
        <v>218</v>
      </c>
      <c r="J4" s="23" t="s">
        <v>219</v>
      </c>
    </row>
    <row r="5" spans="7:10" ht="13.5" customHeight="1" thickTop="1">
      <c r="G5" s="24">
        <v>2119</v>
      </c>
      <c r="H5" s="25">
        <v>5866</v>
      </c>
      <c r="I5" s="26">
        <v>387</v>
      </c>
      <c r="J5" s="27">
        <v>8372</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97</v>
      </c>
      <c r="B10" s="30">
        <v>13441</v>
      </c>
      <c r="C10" s="31">
        <v>13121</v>
      </c>
      <c r="D10" s="31">
        <v>320</v>
      </c>
      <c r="E10" s="31">
        <v>194</v>
      </c>
      <c r="F10" s="271" t="s">
        <v>418</v>
      </c>
      <c r="G10" s="31">
        <v>20117</v>
      </c>
      <c r="H10" s="491"/>
    </row>
    <row r="11" spans="1:8" ht="13.5" customHeight="1">
      <c r="A11" s="43" t="s">
        <v>633</v>
      </c>
      <c r="B11" s="108">
        <v>44</v>
      </c>
      <c r="C11" s="109">
        <v>44</v>
      </c>
      <c r="D11" s="109">
        <v>0</v>
      </c>
      <c r="E11" s="109">
        <v>0</v>
      </c>
      <c r="F11" s="109">
        <v>29</v>
      </c>
      <c r="G11" s="109">
        <v>185</v>
      </c>
      <c r="H11" s="492" t="s">
        <v>530</v>
      </c>
    </row>
    <row r="12" spans="1:8" ht="13.5" customHeight="1">
      <c r="A12" s="43" t="s">
        <v>575</v>
      </c>
      <c r="B12" s="108">
        <v>4</v>
      </c>
      <c r="C12" s="109">
        <v>4</v>
      </c>
      <c r="D12" s="109">
        <v>0</v>
      </c>
      <c r="E12" s="109">
        <v>0</v>
      </c>
      <c r="F12" s="245" t="s">
        <v>98</v>
      </c>
      <c r="G12" s="109">
        <v>0</v>
      </c>
      <c r="H12" s="492"/>
    </row>
    <row r="13" spans="1:8" ht="13.5" customHeight="1">
      <c r="A13" s="111" t="s">
        <v>576</v>
      </c>
      <c r="B13" s="112">
        <v>11</v>
      </c>
      <c r="C13" s="113">
        <v>11</v>
      </c>
      <c r="D13" s="113">
        <v>0</v>
      </c>
      <c r="E13" s="113">
        <v>0</v>
      </c>
      <c r="F13" s="113">
        <v>11</v>
      </c>
      <c r="G13" s="113">
        <v>0</v>
      </c>
      <c r="H13" s="493" t="s">
        <v>530</v>
      </c>
    </row>
    <row r="14" spans="1:8" ht="13.5" customHeight="1">
      <c r="A14" s="34" t="s">
        <v>292</v>
      </c>
      <c r="B14" s="35">
        <v>13460</v>
      </c>
      <c r="C14" s="36">
        <v>13140</v>
      </c>
      <c r="D14" s="36">
        <v>320</v>
      </c>
      <c r="E14" s="36">
        <v>194</v>
      </c>
      <c r="F14" s="36"/>
      <c r="G14" s="36">
        <v>20302</v>
      </c>
      <c r="H14" s="38"/>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13.5" customHeight="1" thickTop="1">
      <c r="A20" s="29" t="s">
        <v>683</v>
      </c>
      <c r="B20" s="39">
        <v>2859</v>
      </c>
      <c r="C20" s="40">
        <v>2834</v>
      </c>
      <c r="D20" s="40">
        <v>25</v>
      </c>
      <c r="E20" s="40">
        <v>25</v>
      </c>
      <c r="F20" s="40">
        <v>267</v>
      </c>
      <c r="G20" s="40">
        <v>0</v>
      </c>
      <c r="H20" s="180" t="s">
        <v>99</v>
      </c>
      <c r="I20" s="494"/>
    </row>
    <row r="21" spans="1:9" ht="13.5" customHeight="1">
      <c r="A21" s="43" t="s">
        <v>100</v>
      </c>
      <c r="B21" s="44">
        <v>275</v>
      </c>
      <c r="C21" s="45">
        <v>275</v>
      </c>
      <c r="D21" s="45">
        <v>0</v>
      </c>
      <c r="E21" s="45">
        <v>0</v>
      </c>
      <c r="F21" s="45">
        <v>11</v>
      </c>
      <c r="G21" s="45">
        <v>305</v>
      </c>
      <c r="H21" s="45">
        <v>19</v>
      </c>
      <c r="I21" s="495"/>
    </row>
    <row r="22" spans="1:9" ht="13.5" customHeight="1">
      <c r="A22" s="43" t="s">
        <v>101</v>
      </c>
      <c r="B22" s="44">
        <v>239</v>
      </c>
      <c r="C22" s="45">
        <v>223</v>
      </c>
      <c r="D22" s="45">
        <v>16</v>
      </c>
      <c r="E22" s="45">
        <v>16</v>
      </c>
      <c r="F22" s="45">
        <v>12</v>
      </c>
      <c r="G22" s="45">
        <v>44</v>
      </c>
      <c r="H22" s="45">
        <v>3</v>
      </c>
      <c r="I22" s="495"/>
    </row>
    <row r="23" spans="1:9" ht="13.5" customHeight="1">
      <c r="A23" s="43" t="s">
        <v>102</v>
      </c>
      <c r="B23" s="44">
        <v>10</v>
      </c>
      <c r="C23" s="45">
        <v>10</v>
      </c>
      <c r="D23" s="45">
        <v>0</v>
      </c>
      <c r="E23" s="45">
        <v>0</v>
      </c>
      <c r="F23" s="45">
        <v>7</v>
      </c>
      <c r="G23" s="45">
        <v>0</v>
      </c>
      <c r="H23" s="274" t="s">
        <v>581</v>
      </c>
      <c r="I23" s="495"/>
    </row>
    <row r="24" spans="1:9" ht="13.5" customHeight="1">
      <c r="A24" s="43" t="s">
        <v>577</v>
      </c>
      <c r="B24" s="44">
        <v>3263</v>
      </c>
      <c r="C24" s="45">
        <v>3278</v>
      </c>
      <c r="D24" s="45">
        <v>-15</v>
      </c>
      <c r="E24" s="45">
        <v>-15</v>
      </c>
      <c r="F24" s="45">
        <v>291</v>
      </c>
      <c r="G24" s="45">
        <v>0</v>
      </c>
      <c r="H24" s="274" t="s">
        <v>581</v>
      </c>
      <c r="I24" s="495"/>
    </row>
    <row r="25" spans="1:9" ht="13.5" customHeight="1">
      <c r="A25" s="124" t="s">
        <v>685</v>
      </c>
      <c r="B25" s="125">
        <v>1960</v>
      </c>
      <c r="C25" s="126">
        <v>1860</v>
      </c>
      <c r="D25" s="126">
        <v>100</v>
      </c>
      <c r="E25" s="126">
        <v>100</v>
      </c>
      <c r="F25" s="126">
        <v>308</v>
      </c>
      <c r="G25" s="126">
        <v>0</v>
      </c>
      <c r="H25" s="274" t="s">
        <v>424</v>
      </c>
      <c r="I25" s="496"/>
    </row>
    <row r="26" spans="1:9" ht="13.5" customHeight="1">
      <c r="A26" s="124" t="s">
        <v>680</v>
      </c>
      <c r="B26" s="125">
        <v>558</v>
      </c>
      <c r="C26" s="126">
        <v>558</v>
      </c>
      <c r="D26" s="126">
        <v>0</v>
      </c>
      <c r="E26" s="126">
        <v>0</v>
      </c>
      <c r="F26" s="126">
        <v>221</v>
      </c>
      <c r="G26" s="126">
        <v>2901</v>
      </c>
      <c r="H26" s="126">
        <v>1909</v>
      </c>
      <c r="I26" s="496"/>
    </row>
    <row r="27" spans="1:9" ht="13.5" customHeight="1">
      <c r="A27" s="124" t="s">
        <v>668</v>
      </c>
      <c r="B27" s="125">
        <v>82</v>
      </c>
      <c r="C27" s="126">
        <v>82</v>
      </c>
      <c r="D27" s="126">
        <v>0</v>
      </c>
      <c r="E27" s="126">
        <v>0</v>
      </c>
      <c r="F27" s="126">
        <v>69</v>
      </c>
      <c r="G27" s="126">
        <v>604</v>
      </c>
      <c r="H27" s="126">
        <v>546</v>
      </c>
      <c r="I27" s="496"/>
    </row>
    <row r="28" spans="1:9" ht="13.5" customHeight="1">
      <c r="A28" s="124" t="s">
        <v>656</v>
      </c>
      <c r="B28" s="125">
        <v>40</v>
      </c>
      <c r="C28" s="126">
        <v>40</v>
      </c>
      <c r="D28" s="126">
        <v>0</v>
      </c>
      <c r="E28" s="126">
        <v>0</v>
      </c>
      <c r="F28" s="126">
        <v>36</v>
      </c>
      <c r="G28" s="126">
        <v>333</v>
      </c>
      <c r="H28" s="126">
        <v>312</v>
      </c>
      <c r="I28" s="496"/>
    </row>
    <row r="29" spans="1:9" ht="13.5" customHeight="1">
      <c r="A29" s="111" t="s">
        <v>621</v>
      </c>
      <c r="B29" s="48">
        <v>102</v>
      </c>
      <c r="C29" s="49">
        <v>113</v>
      </c>
      <c r="D29" s="49">
        <v>-11</v>
      </c>
      <c r="E29" s="49">
        <v>343</v>
      </c>
      <c r="F29" s="49">
        <v>0</v>
      </c>
      <c r="G29" s="49">
        <v>1359</v>
      </c>
      <c r="H29" s="49">
        <v>0</v>
      </c>
      <c r="I29" s="497" t="s">
        <v>208</v>
      </c>
    </row>
    <row r="30" spans="1:9" ht="13.5" customHeight="1">
      <c r="A30" s="34" t="s">
        <v>233</v>
      </c>
      <c r="B30" s="51"/>
      <c r="C30" s="52"/>
      <c r="D30" s="52"/>
      <c r="E30" s="53">
        <v>469</v>
      </c>
      <c r="F30" s="53"/>
      <c r="G30" s="53">
        <v>5546</v>
      </c>
      <c r="H30" s="53">
        <v>2789</v>
      </c>
      <c r="I30" s="54"/>
    </row>
    <row r="31" ht="10.5">
      <c r="A31" s="16" t="s">
        <v>234</v>
      </c>
    </row>
    <row r="32" ht="10.5">
      <c r="A32" s="16" t="s">
        <v>235</v>
      </c>
    </row>
    <row r="33" ht="10.5">
      <c r="A33" s="16" t="s">
        <v>236</v>
      </c>
    </row>
    <row r="34" ht="10.5">
      <c r="A34" s="16" t="s">
        <v>237</v>
      </c>
    </row>
    <row r="35" ht="9.75" customHeight="1"/>
    <row r="36" ht="14.25">
      <c r="A36" s="28" t="s">
        <v>238</v>
      </c>
    </row>
    <row r="37" spans="9:10" ht="10.5">
      <c r="I37" s="17" t="s">
        <v>214</v>
      </c>
      <c r="J37" s="17"/>
    </row>
    <row r="38" spans="1:9" ht="13.5" customHeight="1">
      <c r="A38" s="595" t="s">
        <v>239</v>
      </c>
      <c r="B38" s="599" t="s">
        <v>678</v>
      </c>
      <c r="C38" s="591" t="s">
        <v>225</v>
      </c>
      <c r="D38" s="591" t="s">
        <v>226</v>
      </c>
      <c r="E38" s="602" t="s">
        <v>227</v>
      </c>
      <c r="F38" s="591" t="s">
        <v>222</v>
      </c>
      <c r="G38" s="591" t="s">
        <v>228</v>
      </c>
      <c r="H38" s="602" t="s">
        <v>240</v>
      </c>
      <c r="I38" s="597" t="s">
        <v>595</v>
      </c>
    </row>
    <row r="39" spans="1:9" ht="13.5" customHeight="1" thickBot="1">
      <c r="A39" s="596"/>
      <c r="B39" s="600"/>
      <c r="C39" s="590"/>
      <c r="D39" s="590"/>
      <c r="E39" s="603"/>
      <c r="F39" s="592"/>
      <c r="G39" s="592"/>
      <c r="H39" s="604"/>
      <c r="I39" s="598"/>
    </row>
    <row r="40" spans="1:9" ht="13.5" customHeight="1" thickTop="1">
      <c r="A40" s="29" t="s">
        <v>564</v>
      </c>
      <c r="B40" s="39">
        <v>1431</v>
      </c>
      <c r="C40" s="40">
        <v>1431</v>
      </c>
      <c r="D40" s="40">
        <v>0</v>
      </c>
      <c r="E40" s="40">
        <v>0</v>
      </c>
      <c r="F40" s="180" t="s">
        <v>425</v>
      </c>
      <c r="G40" s="40">
        <v>123</v>
      </c>
      <c r="H40" s="40">
        <v>8</v>
      </c>
      <c r="I40" s="498" t="s">
        <v>596</v>
      </c>
    </row>
    <row r="41" spans="1:9" ht="13.5" customHeight="1">
      <c r="A41" s="43" t="s">
        <v>614</v>
      </c>
      <c r="B41" s="44">
        <v>125</v>
      </c>
      <c r="C41" s="45">
        <v>116</v>
      </c>
      <c r="D41" s="45">
        <v>9</v>
      </c>
      <c r="E41" s="45">
        <v>9</v>
      </c>
      <c r="F41" s="274" t="s">
        <v>580</v>
      </c>
      <c r="G41" s="45">
        <v>0</v>
      </c>
      <c r="H41" s="274" t="s">
        <v>580</v>
      </c>
      <c r="I41" s="495" t="s">
        <v>596</v>
      </c>
    </row>
    <row r="42" spans="1:9" ht="13.5" customHeight="1">
      <c r="A42" s="43" t="s">
        <v>640</v>
      </c>
      <c r="B42" s="44">
        <v>24</v>
      </c>
      <c r="C42" s="45">
        <v>21</v>
      </c>
      <c r="D42" s="45">
        <v>3</v>
      </c>
      <c r="E42" s="45">
        <v>3</v>
      </c>
      <c r="F42" s="274" t="s">
        <v>425</v>
      </c>
      <c r="G42" s="45">
        <v>0</v>
      </c>
      <c r="H42" s="274" t="s">
        <v>425</v>
      </c>
      <c r="I42" s="495" t="s">
        <v>596</v>
      </c>
    </row>
    <row r="43" spans="1:9" ht="13.5" customHeight="1">
      <c r="A43" s="43" t="s">
        <v>642</v>
      </c>
      <c r="B43" s="44">
        <v>6098</v>
      </c>
      <c r="C43" s="45">
        <v>5185</v>
      </c>
      <c r="D43" s="45">
        <v>913</v>
      </c>
      <c r="E43" s="45">
        <v>913</v>
      </c>
      <c r="F43" s="274" t="s">
        <v>103</v>
      </c>
      <c r="G43" s="45">
        <v>0</v>
      </c>
      <c r="H43" s="274" t="s">
        <v>103</v>
      </c>
      <c r="I43" s="495" t="s">
        <v>596</v>
      </c>
    </row>
    <row r="44" spans="1:9" ht="13.5" customHeight="1">
      <c r="A44" s="43" t="s">
        <v>578</v>
      </c>
      <c r="B44" s="44">
        <v>202</v>
      </c>
      <c r="C44" s="45">
        <v>202</v>
      </c>
      <c r="D44" s="45">
        <v>0</v>
      </c>
      <c r="E44" s="45">
        <v>0</v>
      </c>
      <c r="F44" s="274" t="s">
        <v>420</v>
      </c>
      <c r="G44" s="45">
        <v>505</v>
      </c>
      <c r="H44" s="274" t="s">
        <v>420</v>
      </c>
      <c r="I44" s="495" t="s">
        <v>596</v>
      </c>
    </row>
    <row r="45" spans="1:9" ht="13.5" customHeight="1">
      <c r="A45" s="43" t="s">
        <v>567</v>
      </c>
      <c r="B45" s="44">
        <v>7</v>
      </c>
      <c r="C45" s="45">
        <v>7</v>
      </c>
      <c r="D45" s="45">
        <v>0</v>
      </c>
      <c r="E45" s="45">
        <v>0</v>
      </c>
      <c r="F45" s="274" t="s">
        <v>104</v>
      </c>
      <c r="G45" s="45">
        <v>378</v>
      </c>
      <c r="H45" s="45">
        <v>19</v>
      </c>
      <c r="I45" s="495" t="s">
        <v>596</v>
      </c>
    </row>
    <row r="46" spans="1:9" ht="13.5" customHeight="1">
      <c r="A46" s="43" t="s">
        <v>643</v>
      </c>
      <c r="B46" s="44">
        <v>682</v>
      </c>
      <c r="C46" s="45">
        <v>680</v>
      </c>
      <c r="D46" s="45">
        <v>2</v>
      </c>
      <c r="E46" s="45">
        <v>2</v>
      </c>
      <c r="F46" s="274" t="s">
        <v>425</v>
      </c>
      <c r="G46" s="45">
        <v>0</v>
      </c>
      <c r="H46" s="274" t="s">
        <v>425</v>
      </c>
      <c r="I46" s="495" t="s">
        <v>596</v>
      </c>
    </row>
    <row r="47" spans="1:9" ht="13.5" customHeight="1">
      <c r="A47" s="43" t="s">
        <v>579</v>
      </c>
      <c r="B47" s="44">
        <v>486</v>
      </c>
      <c r="C47" s="45">
        <v>449</v>
      </c>
      <c r="D47" s="45">
        <v>65</v>
      </c>
      <c r="E47" s="45">
        <v>65</v>
      </c>
      <c r="F47" s="274" t="s">
        <v>105</v>
      </c>
      <c r="G47" s="45">
        <v>0</v>
      </c>
      <c r="H47" s="274" t="s">
        <v>105</v>
      </c>
      <c r="I47" s="495" t="s">
        <v>629</v>
      </c>
    </row>
    <row r="48" spans="1:9" ht="13.5" customHeight="1">
      <c r="A48" s="34" t="s">
        <v>255</v>
      </c>
      <c r="B48" s="51"/>
      <c r="C48" s="52"/>
      <c r="D48" s="52"/>
      <c r="E48" s="53">
        <v>992</v>
      </c>
      <c r="F48" s="53"/>
      <c r="G48" s="53">
        <v>1006</v>
      </c>
      <c r="H48" s="53">
        <v>27</v>
      </c>
      <c r="I48" s="128"/>
    </row>
    <row r="49" ht="9.75" customHeight="1">
      <c r="A49" s="56"/>
    </row>
    <row r="50" ht="14.25">
      <c r="A50" s="28" t="s">
        <v>256</v>
      </c>
    </row>
    <row r="51" ht="10.5">
      <c r="J51" s="17" t="s">
        <v>214</v>
      </c>
    </row>
    <row r="52" spans="1:10" ht="13.5" customHeight="1">
      <c r="A52" s="605" t="s">
        <v>257</v>
      </c>
      <c r="B52" s="599" t="s">
        <v>601</v>
      </c>
      <c r="C52" s="591" t="s">
        <v>258</v>
      </c>
      <c r="D52" s="591" t="s">
        <v>259</v>
      </c>
      <c r="E52" s="591" t="s">
        <v>260</v>
      </c>
      <c r="F52" s="591" t="s">
        <v>602</v>
      </c>
      <c r="G52" s="602" t="s">
        <v>261</v>
      </c>
      <c r="H52" s="602" t="s">
        <v>262</v>
      </c>
      <c r="I52" s="602" t="s">
        <v>263</v>
      </c>
      <c r="J52" s="597" t="s">
        <v>595</v>
      </c>
    </row>
    <row r="53" spans="1:10" ht="13.5" customHeight="1" thickBot="1">
      <c r="A53" s="606"/>
      <c r="B53" s="600"/>
      <c r="C53" s="590"/>
      <c r="D53" s="590"/>
      <c r="E53" s="590"/>
      <c r="F53" s="590"/>
      <c r="G53" s="603"/>
      <c r="H53" s="603"/>
      <c r="I53" s="604"/>
      <c r="J53" s="598"/>
    </row>
    <row r="54" spans="1:10" ht="13.5" customHeight="1" thickTop="1">
      <c r="A54" s="29" t="s">
        <v>106</v>
      </c>
      <c r="B54" s="39">
        <v>0</v>
      </c>
      <c r="C54" s="40">
        <v>42</v>
      </c>
      <c r="D54" s="40">
        <v>30</v>
      </c>
      <c r="E54" s="180" t="s">
        <v>581</v>
      </c>
      <c r="F54" s="180" t="s">
        <v>581</v>
      </c>
      <c r="G54" s="180" t="s">
        <v>581</v>
      </c>
      <c r="H54" s="180" t="s">
        <v>581</v>
      </c>
      <c r="I54" s="180" t="s">
        <v>581</v>
      </c>
      <c r="J54" s="42"/>
    </row>
    <row r="55" spans="1:10" ht="13.5" customHeight="1">
      <c r="A55" s="43" t="s">
        <v>107</v>
      </c>
      <c r="B55" s="44">
        <v>-1</v>
      </c>
      <c r="C55" s="45">
        <v>46</v>
      </c>
      <c r="D55" s="45">
        <v>13</v>
      </c>
      <c r="E55" s="274" t="s">
        <v>108</v>
      </c>
      <c r="F55" s="274" t="s">
        <v>108</v>
      </c>
      <c r="G55" s="274" t="s">
        <v>108</v>
      </c>
      <c r="H55" s="274" t="s">
        <v>108</v>
      </c>
      <c r="I55" s="274" t="s">
        <v>108</v>
      </c>
      <c r="J55" s="47"/>
    </row>
    <row r="56" spans="1:10" ht="13.5" customHeight="1">
      <c r="A56" s="43" t="s">
        <v>109</v>
      </c>
      <c r="B56" s="44">
        <v>26</v>
      </c>
      <c r="C56" s="45">
        <v>12</v>
      </c>
      <c r="D56" s="45">
        <v>2</v>
      </c>
      <c r="E56" s="274" t="s">
        <v>581</v>
      </c>
      <c r="F56" s="274" t="s">
        <v>581</v>
      </c>
      <c r="G56" s="274" t="s">
        <v>581</v>
      </c>
      <c r="H56" s="274" t="s">
        <v>581</v>
      </c>
      <c r="I56" s="274" t="s">
        <v>581</v>
      </c>
      <c r="J56" s="47"/>
    </row>
    <row r="57" spans="1:10" ht="13.5" customHeight="1">
      <c r="A57" s="43" t="s">
        <v>110</v>
      </c>
      <c r="B57" s="44">
        <v>5</v>
      </c>
      <c r="C57" s="45">
        <v>188</v>
      </c>
      <c r="D57" s="45">
        <v>8</v>
      </c>
      <c r="E57" s="274" t="s">
        <v>425</v>
      </c>
      <c r="F57" s="274" t="s">
        <v>425</v>
      </c>
      <c r="G57" s="274" t="s">
        <v>425</v>
      </c>
      <c r="H57" s="45">
        <v>2</v>
      </c>
      <c r="I57" s="45">
        <v>2</v>
      </c>
      <c r="J57" s="47"/>
    </row>
    <row r="58" spans="1:10" ht="13.5" customHeight="1">
      <c r="A58" s="57" t="s">
        <v>265</v>
      </c>
      <c r="B58" s="58"/>
      <c r="C58" s="59"/>
      <c r="D58" s="53">
        <v>53</v>
      </c>
      <c r="E58" s="53"/>
      <c r="F58" s="53"/>
      <c r="G58" s="53"/>
      <c r="H58" s="53">
        <v>2</v>
      </c>
      <c r="I58" s="53">
        <v>2</v>
      </c>
      <c r="J58" s="54"/>
    </row>
    <row r="59" ht="10.5">
      <c r="A59" s="16" t="s">
        <v>267</v>
      </c>
    </row>
    <row r="60" ht="9.75" customHeight="1"/>
    <row r="61" ht="14.25">
      <c r="A61" s="28" t="s">
        <v>268</v>
      </c>
    </row>
    <row r="62" ht="10.5">
      <c r="D62" s="17" t="s">
        <v>214</v>
      </c>
    </row>
    <row r="63" spans="1:4" ht="21.75" thickBot="1">
      <c r="A63" s="60" t="s">
        <v>269</v>
      </c>
      <c r="B63" s="61" t="s">
        <v>270</v>
      </c>
      <c r="C63" s="62" t="s">
        <v>271</v>
      </c>
      <c r="D63" s="63" t="s">
        <v>272</v>
      </c>
    </row>
    <row r="64" spans="1:4" ht="13.5" customHeight="1" thickTop="1">
      <c r="A64" s="64" t="s">
        <v>273</v>
      </c>
      <c r="B64" s="65"/>
      <c r="C64" s="40">
        <v>1548</v>
      </c>
      <c r="D64" s="66"/>
    </row>
    <row r="65" spans="1:4" ht="13.5" customHeight="1">
      <c r="A65" s="67" t="s">
        <v>274</v>
      </c>
      <c r="B65" s="68"/>
      <c r="C65" s="45">
        <v>853</v>
      </c>
      <c r="D65" s="69"/>
    </row>
    <row r="66" spans="1:4" ht="13.5" customHeight="1">
      <c r="A66" s="101" t="s">
        <v>275</v>
      </c>
      <c r="B66" s="71"/>
      <c r="C66" s="49">
        <v>2591</v>
      </c>
      <c r="D66" s="72"/>
    </row>
    <row r="67" spans="1:4" ht="13.5" customHeight="1">
      <c r="A67" s="73" t="s">
        <v>276</v>
      </c>
      <c r="B67" s="58"/>
      <c r="C67" s="53">
        <v>4992</v>
      </c>
      <c r="D67" s="74"/>
    </row>
    <row r="68" spans="1:4" ht="10.5">
      <c r="A68" s="16" t="s">
        <v>277</v>
      </c>
      <c r="B68" s="75"/>
      <c r="C68" s="75"/>
      <c r="D68" s="75"/>
    </row>
    <row r="69" spans="1:4" ht="9.75" customHeight="1">
      <c r="A69" s="76"/>
      <c r="B69" s="75"/>
      <c r="C69" s="75"/>
      <c r="D69" s="75"/>
    </row>
    <row r="70" ht="14.25">
      <c r="A70" s="28" t="s">
        <v>278</v>
      </c>
    </row>
    <row r="71" ht="10.5" customHeight="1">
      <c r="A71" s="28"/>
    </row>
    <row r="72" spans="1:11" ht="21.75" thickBot="1">
      <c r="A72" s="60" t="s">
        <v>279</v>
      </c>
      <c r="B72" s="61" t="s">
        <v>270</v>
      </c>
      <c r="C72" s="62" t="s">
        <v>271</v>
      </c>
      <c r="D72" s="62" t="s">
        <v>272</v>
      </c>
      <c r="E72" s="77" t="s">
        <v>280</v>
      </c>
      <c r="F72" s="63" t="s">
        <v>281</v>
      </c>
      <c r="G72" s="593" t="s">
        <v>282</v>
      </c>
      <c r="H72" s="594"/>
      <c r="I72" s="61" t="s">
        <v>270</v>
      </c>
      <c r="J72" s="62" t="s">
        <v>271</v>
      </c>
      <c r="K72" s="63" t="s">
        <v>272</v>
      </c>
    </row>
    <row r="73" spans="1:11" ht="13.5" customHeight="1" thickTop="1">
      <c r="A73" s="64" t="s">
        <v>283</v>
      </c>
      <c r="B73" s="78">
        <v>3.54</v>
      </c>
      <c r="C73" s="79">
        <v>2.31</v>
      </c>
      <c r="D73" s="79">
        <v>-1.23</v>
      </c>
      <c r="E73" s="80" t="s">
        <v>111</v>
      </c>
      <c r="F73" s="81">
        <v>-20</v>
      </c>
      <c r="G73" s="585" t="s">
        <v>621</v>
      </c>
      <c r="H73" s="586"/>
      <c r="I73" s="82"/>
      <c r="J73" s="83">
        <v>341</v>
      </c>
      <c r="K73" s="84"/>
    </row>
    <row r="74" spans="1:11" ht="13.5" customHeight="1">
      <c r="A74" s="67" t="s">
        <v>285</v>
      </c>
      <c r="B74" s="85"/>
      <c r="C74" s="86">
        <v>7.93</v>
      </c>
      <c r="D74" s="87"/>
      <c r="E74" s="88" t="s">
        <v>112</v>
      </c>
      <c r="F74" s="89">
        <v>-40</v>
      </c>
      <c r="G74" s="583" t="s">
        <v>680</v>
      </c>
      <c r="H74" s="584"/>
      <c r="I74" s="85"/>
      <c r="J74" s="90">
        <v>0</v>
      </c>
      <c r="K74" s="91"/>
    </row>
    <row r="75" spans="1:11" ht="13.5" customHeight="1">
      <c r="A75" s="67" t="s">
        <v>604</v>
      </c>
      <c r="B75" s="92">
        <v>16.5</v>
      </c>
      <c r="C75" s="90">
        <v>16.8</v>
      </c>
      <c r="D75" s="90">
        <v>0.3</v>
      </c>
      <c r="E75" s="93">
        <v>25</v>
      </c>
      <c r="F75" s="94">
        <v>35</v>
      </c>
      <c r="G75" s="583" t="s">
        <v>668</v>
      </c>
      <c r="H75" s="584"/>
      <c r="I75" s="85"/>
      <c r="J75" s="90">
        <v>0</v>
      </c>
      <c r="K75" s="91"/>
    </row>
    <row r="76" spans="1:11" ht="13.5" customHeight="1">
      <c r="A76" s="67" t="s">
        <v>287</v>
      </c>
      <c r="B76" s="95"/>
      <c r="C76" s="90">
        <v>77.8</v>
      </c>
      <c r="D76" s="96"/>
      <c r="E76" s="93">
        <v>350</v>
      </c>
      <c r="F76" s="97"/>
      <c r="G76" s="583" t="s">
        <v>656</v>
      </c>
      <c r="H76" s="584"/>
      <c r="I76" s="85"/>
      <c r="J76" s="90">
        <v>0</v>
      </c>
      <c r="K76" s="91"/>
    </row>
    <row r="77" spans="1:11" ht="13.5" customHeight="1">
      <c r="A77" s="67" t="s">
        <v>603</v>
      </c>
      <c r="B77" s="98">
        <v>0.23</v>
      </c>
      <c r="C77" s="86">
        <v>0.23</v>
      </c>
      <c r="D77" s="90">
        <v>0</v>
      </c>
      <c r="E77" s="99"/>
      <c r="F77" s="100"/>
      <c r="G77" s="583"/>
      <c r="H77" s="584"/>
      <c r="I77" s="85"/>
      <c r="J77" s="90"/>
      <c r="K77" s="91"/>
    </row>
    <row r="78" spans="1:11" ht="13.5" customHeight="1">
      <c r="A78" s="101" t="s">
        <v>605</v>
      </c>
      <c r="B78" s="102">
        <v>92.5</v>
      </c>
      <c r="C78" s="103">
        <v>92.3</v>
      </c>
      <c r="D78" s="103">
        <v>-0.2</v>
      </c>
      <c r="E78" s="104"/>
      <c r="F78" s="105"/>
      <c r="G78" s="587"/>
      <c r="H78" s="588"/>
      <c r="I78" s="106"/>
      <c r="J78" s="103"/>
      <c r="K78" s="107"/>
    </row>
    <row r="79" ht="10.5">
      <c r="A79" s="16" t="s">
        <v>288</v>
      </c>
    </row>
    <row r="80" ht="10.5">
      <c r="A80" s="16" t="s">
        <v>289</v>
      </c>
    </row>
  </sheetData>
  <mergeCells count="43">
    <mergeCell ref="G74:H74"/>
    <mergeCell ref="G73:H73"/>
    <mergeCell ref="G78:H78"/>
    <mergeCell ref="G77:H77"/>
    <mergeCell ref="G76:H76"/>
    <mergeCell ref="G75:H75"/>
    <mergeCell ref="G8:G9"/>
    <mergeCell ref="F8:F9"/>
    <mergeCell ref="G72:H72"/>
    <mergeCell ref="F38:F39"/>
    <mergeCell ref="A8:A9"/>
    <mergeCell ref="H8:H9"/>
    <mergeCell ref="A18:A19"/>
    <mergeCell ref="B18:B19"/>
    <mergeCell ref="C18:C19"/>
    <mergeCell ref="D8:D9"/>
    <mergeCell ref="C8:C9"/>
    <mergeCell ref="E8:E9"/>
    <mergeCell ref="B8:B9"/>
    <mergeCell ref="G18:G19"/>
    <mergeCell ref="D38:D39"/>
    <mergeCell ref="E38:E39"/>
    <mergeCell ref="I18:I19"/>
    <mergeCell ref="D18:D19"/>
    <mergeCell ref="E18:E19"/>
    <mergeCell ref="F18:F19"/>
    <mergeCell ref="H38:H39"/>
    <mergeCell ref="I38:I39"/>
    <mergeCell ref="G38:G39"/>
    <mergeCell ref="H18:H19"/>
    <mergeCell ref="D52:D53"/>
    <mergeCell ref="E52:E53"/>
    <mergeCell ref="H52:H53"/>
    <mergeCell ref="J52:J53"/>
    <mergeCell ref="F52:F53"/>
    <mergeCell ref="G52:G53"/>
    <mergeCell ref="I52:I53"/>
    <mergeCell ref="A38:A39"/>
    <mergeCell ref="B38:B39"/>
    <mergeCell ref="C38:C39"/>
    <mergeCell ref="A52:A53"/>
    <mergeCell ref="B52:B53"/>
    <mergeCell ref="C52:C53"/>
  </mergeCells>
  <printOptions/>
  <pageMargins left="0.87" right="0.19" top="0.71" bottom="0.3" header="0.45" footer="0.2"/>
  <pageSetup horizontalDpi="300" verticalDpi="300" orientation="portrait" paperSize="9" scale="77" r:id="rId1"/>
  <colBreaks count="1" manualBreakCount="1">
    <brk id="11" max="72" man="1"/>
  </colBreaks>
</worksheet>
</file>

<file path=xl/worksheets/sheet32.xml><?xml version="1.0" encoding="utf-8"?>
<worksheet xmlns="http://schemas.openxmlformats.org/spreadsheetml/2006/main" xmlns:r="http://schemas.openxmlformats.org/officeDocument/2006/relationships">
  <dimension ref="A1:M70"/>
  <sheetViews>
    <sheetView view="pageBreakPreview" zoomScaleSheetLayoutView="100" workbookViewId="0" topLeftCell="A1">
      <selection activeCell="F31" sqref="F31"/>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9.75" customHeight="1">
      <c r="J3" s="17" t="s">
        <v>214</v>
      </c>
    </row>
    <row r="4" spans="1:10" ht="21" customHeight="1" thickBot="1">
      <c r="A4" s="18" t="s">
        <v>113</v>
      </c>
      <c r="B4" s="19"/>
      <c r="G4" s="20" t="s">
        <v>216</v>
      </c>
      <c r="H4" s="21" t="s">
        <v>217</v>
      </c>
      <c r="I4" s="22" t="s">
        <v>218</v>
      </c>
      <c r="J4" s="23" t="s">
        <v>219</v>
      </c>
    </row>
    <row r="5" spans="7:10" ht="13.5" customHeight="1" thickTop="1">
      <c r="G5" s="24">
        <v>492</v>
      </c>
      <c r="H5" s="25">
        <v>2143</v>
      </c>
      <c r="I5" s="26">
        <v>128</v>
      </c>
      <c r="J5" s="27">
        <v>2763</v>
      </c>
    </row>
    <row r="6" ht="14.25">
      <c r="A6" s="28" t="s">
        <v>220</v>
      </c>
    </row>
    <row r="7" spans="8:9" ht="10.5">
      <c r="H7" s="17" t="s">
        <v>214</v>
      </c>
      <c r="I7" s="17"/>
    </row>
    <row r="8" spans="1:10" ht="13.5" customHeight="1">
      <c r="A8" s="595" t="s">
        <v>221</v>
      </c>
      <c r="B8" s="601" t="s">
        <v>590</v>
      </c>
      <c r="C8" s="589" t="s">
        <v>591</v>
      </c>
      <c r="D8" s="589" t="s">
        <v>592</v>
      </c>
      <c r="E8" s="589" t="s">
        <v>593</v>
      </c>
      <c r="F8" s="591" t="s">
        <v>222</v>
      </c>
      <c r="G8" s="589" t="s">
        <v>594</v>
      </c>
      <c r="H8" s="597" t="s">
        <v>595</v>
      </c>
      <c r="J8" s="499"/>
    </row>
    <row r="9" spans="1:8" ht="13.5" customHeight="1" thickBot="1">
      <c r="A9" s="596"/>
      <c r="B9" s="600"/>
      <c r="C9" s="590"/>
      <c r="D9" s="590"/>
      <c r="E9" s="590"/>
      <c r="F9" s="592"/>
      <c r="G9" s="590"/>
      <c r="H9" s="598"/>
    </row>
    <row r="10" spans="1:8" ht="13.5" customHeight="1" thickTop="1">
      <c r="A10" s="8" t="s">
        <v>596</v>
      </c>
      <c r="B10" s="30">
        <v>3626</v>
      </c>
      <c r="C10" s="31">
        <v>3545</v>
      </c>
      <c r="D10" s="31">
        <v>81</v>
      </c>
      <c r="E10" s="31">
        <v>78</v>
      </c>
      <c r="F10" s="31">
        <v>0</v>
      </c>
      <c r="G10" s="31">
        <v>6304</v>
      </c>
      <c r="H10" s="33"/>
    </row>
    <row r="11" spans="1:8" ht="30.75" customHeight="1">
      <c r="A11" s="500" t="s">
        <v>582</v>
      </c>
      <c r="B11" s="108">
        <v>1</v>
      </c>
      <c r="C11" s="109">
        <v>32</v>
      </c>
      <c r="D11" s="109">
        <v>-31</v>
      </c>
      <c r="E11" s="109">
        <v>-31</v>
      </c>
      <c r="F11" s="109">
        <v>0</v>
      </c>
      <c r="G11" s="109">
        <v>7</v>
      </c>
      <c r="H11" s="110"/>
    </row>
    <row r="12" spans="1:8" ht="13.5" customHeight="1">
      <c r="A12" s="501" t="s">
        <v>292</v>
      </c>
      <c r="B12" s="35">
        <v>3627</v>
      </c>
      <c r="C12" s="36">
        <v>3577</v>
      </c>
      <c r="D12" s="36">
        <v>50</v>
      </c>
      <c r="E12" s="36">
        <v>47</v>
      </c>
      <c r="F12" s="36">
        <v>0</v>
      </c>
      <c r="G12" s="36">
        <v>6311</v>
      </c>
      <c r="H12" s="38"/>
    </row>
    <row r="13" ht="9.75" customHeight="1"/>
    <row r="14" ht="14.25">
      <c r="A14" s="28" t="s">
        <v>224</v>
      </c>
    </row>
    <row r="15" spans="9:12" ht="10.5">
      <c r="I15" s="17" t="s">
        <v>214</v>
      </c>
      <c r="K15" s="17"/>
      <c r="L15" s="17"/>
    </row>
    <row r="16" spans="1:9" ht="13.5" customHeight="1">
      <c r="A16" s="595" t="s">
        <v>221</v>
      </c>
      <c r="B16" s="599" t="s">
        <v>678</v>
      </c>
      <c r="C16" s="591" t="s">
        <v>225</v>
      </c>
      <c r="D16" s="591" t="s">
        <v>226</v>
      </c>
      <c r="E16" s="602" t="s">
        <v>227</v>
      </c>
      <c r="F16" s="591" t="s">
        <v>222</v>
      </c>
      <c r="G16" s="591" t="s">
        <v>228</v>
      </c>
      <c r="H16" s="602" t="s">
        <v>229</v>
      </c>
      <c r="I16" s="597" t="s">
        <v>595</v>
      </c>
    </row>
    <row r="17" spans="1:9" ht="13.5" customHeight="1" thickBot="1">
      <c r="A17" s="596"/>
      <c r="B17" s="600"/>
      <c r="C17" s="590"/>
      <c r="D17" s="590"/>
      <c r="E17" s="603"/>
      <c r="F17" s="592"/>
      <c r="G17" s="592"/>
      <c r="H17" s="604"/>
      <c r="I17" s="598"/>
    </row>
    <row r="18" spans="1:9" ht="13.5" customHeight="1" thickTop="1">
      <c r="A18" s="502" t="s">
        <v>655</v>
      </c>
      <c r="B18" s="39">
        <v>403</v>
      </c>
      <c r="C18" s="40">
        <v>461</v>
      </c>
      <c r="D18" s="41" t="s">
        <v>666</v>
      </c>
      <c r="E18" s="40">
        <v>-123</v>
      </c>
      <c r="F18" s="117">
        <v>56</v>
      </c>
      <c r="G18" s="40">
        <v>175</v>
      </c>
      <c r="H18" s="40">
        <v>118</v>
      </c>
      <c r="I18" s="42" t="s">
        <v>114</v>
      </c>
    </row>
    <row r="19" spans="1:9" ht="15" customHeight="1">
      <c r="A19" s="1"/>
      <c r="B19" s="503" t="s">
        <v>598</v>
      </c>
      <c r="C19" s="504" t="s">
        <v>599</v>
      </c>
      <c r="D19" s="504" t="s">
        <v>625</v>
      </c>
      <c r="E19" s="505" t="s">
        <v>600</v>
      </c>
      <c r="F19" s="119"/>
      <c r="G19" s="119"/>
      <c r="H19" s="119"/>
      <c r="I19" s="42"/>
    </row>
    <row r="20" spans="1:9" ht="13.5" customHeight="1">
      <c r="A20" s="506" t="s">
        <v>583</v>
      </c>
      <c r="B20" s="118">
        <v>172</v>
      </c>
      <c r="C20" s="119">
        <v>172</v>
      </c>
      <c r="D20" s="119">
        <v>0</v>
      </c>
      <c r="E20" s="119">
        <v>0</v>
      </c>
      <c r="F20" s="119">
        <v>36</v>
      </c>
      <c r="G20" s="119">
        <v>665</v>
      </c>
      <c r="H20" s="119">
        <v>322</v>
      </c>
      <c r="I20" s="42"/>
    </row>
    <row r="21" spans="1:9" ht="23.25" customHeight="1">
      <c r="A21" s="506" t="s">
        <v>115</v>
      </c>
      <c r="B21" s="118">
        <v>1041</v>
      </c>
      <c r="C21" s="119">
        <v>1038</v>
      </c>
      <c r="D21" s="119">
        <v>3</v>
      </c>
      <c r="E21" s="119">
        <v>3</v>
      </c>
      <c r="F21" s="119">
        <v>112</v>
      </c>
      <c r="G21" s="119"/>
      <c r="H21" s="119">
        <v>0</v>
      </c>
      <c r="I21" s="42" t="s">
        <v>116</v>
      </c>
    </row>
    <row r="22" spans="1:9" ht="22.5" customHeight="1">
      <c r="A22" s="506" t="s">
        <v>584</v>
      </c>
      <c r="B22" s="44">
        <v>944</v>
      </c>
      <c r="C22" s="45">
        <v>939</v>
      </c>
      <c r="D22" s="45">
        <v>5</v>
      </c>
      <c r="E22" s="45">
        <v>5</v>
      </c>
      <c r="F22" s="45">
        <v>89</v>
      </c>
      <c r="G22" s="45"/>
      <c r="H22" s="45">
        <v>0</v>
      </c>
      <c r="I22" s="47"/>
    </row>
    <row r="23" spans="1:9" ht="24.75" customHeight="1">
      <c r="A23" s="506" t="s">
        <v>585</v>
      </c>
      <c r="B23" s="44">
        <v>5</v>
      </c>
      <c r="C23" s="45">
        <v>7</v>
      </c>
      <c r="D23" s="45">
        <v>-2</v>
      </c>
      <c r="E23" s="45">
        <v>1</v>
      </c>
      <c r="F23" s="45">
        <v>1</v>
      </c>
      <c r="G23" s="45"/>
      <c r="H23" s="45">
        <v>0</v>
      </c>
      <c r="I23" s="47"/>
    </row>
    <row r="24" spans="1:9" ht="21.75" customHeight="1">
      <c r="A24" s="507" t="s">
        <v>586</v>
      </c>
      <c r="B24" s="48">
        <v>709</v>
      </c>
      <c r="C24" s="49">
        <v>679</v>
      </c>
      <c r="D24" s="49">
        <v>30</v>
      </c>
      <c r="E24" s="49">
        <v>30</v>
      </c>
      <c r="F24" s="49">
        <v>114</v>
      </c>
      <c r="G24" s="49">
        <v>4</v>
      </c>
      <c r="H24" s="49">
        <v>0</v>
      </c>
      <c r="I24" s="50"/>
    </row>
    <row r="25" spans="1:9" ht="13.5" customHeight="1">
      <c r="A25" s="507"/>
      <c r="B25" s="48"/>
      <c r="C25" s="49"/>
      <c r="D25" s="49"/>
      <c r="E25" s="49"/>
      <c r="F25" s="49"/>
      <c r="G25" s="49"/>
      <c r="H25" s="49"/>
      <c r="I25" s="50"/>
    </row>
    <row r="26" spans="1:9" ht="13.5" customHeight="1">
      <c r="A26" s="501" t="s">
        <v>233</v>
      </c>
      <c r="B26" s="51"/>
      <c r="C26" s="52"/>
      <c r="D26" s="52"/>
      <c r="E26" s="53">
        <f>SUM(E18,E20,E21,E22,E23,E24,E25)</f>
        <v>-84</v>
      </c>
      <c r="F26" s="53">
        <f>SUM(F18,F20,F21,F22,F23,F24,F25)</f>
        <v>408</v>
      </c>
      <c r="G26" s="53">
        <f>SUM(G18,G20,G21,G22,G23,G24,G25)</f>
        <v>844</v>
      </c>
      <c r="H26" s="53">
        <f>SUM(H18,H20,H21,H22,H23,H24,H25)</f>
        <v>440</v>
      </c>
      <c r="I26" s="54"/>
    </row>
    <row r="27" ht="10.5">
      <c r="A27" s="16" t="s">
        <v>234</v>
      </c>
    </row>
    <row r="28" ht="10.5">
      <c r="A28" s="16" t="s">
        <v>235</v>
      </c>
    </row>
    <row r="29" ht="10.5">
      <c r="A29" s="16" t="s">
        <v>236</v>
      </c>
    </row>
    <row r="30" ht="10.5">
      <c r="A30" s="16" t="s">
        <v>237</v>
      </c>
    </row>
    <row r="31" ht="9.75" customHeight="1"/>
    <row r="32" ht="14.25">
      <c r="A32" s="28" t="s">
        <v>238</v>
      </c>
    </row>
    <row r="33" spans="9:10" ht="10.5">
      <c r="I33" s="17" t="s">
        <v>214</v>
      </c>
      <c r="J33" s="17"/>
    </row>
    <row r="34" spans="1:9" ht="13.5" customHeight="1">
      <c r="A34" s="595" t="s">
        <v>239</v>
      </c>
      <c r="B34" s="599" t="s">
        <v>678</v>
      </c>
      <c r="C34" s="591" t="s">
        <v>225</v>
      </c>
      <c r="D34" s="591" t="s">
        <v>226</v>
      </c>
      <c r="E34" s="602" t="s">
        <v>227</v>
      </c>
      <c r="F34" s="591" t="s">
        <v>222</v>
      </c>
      <c r="G34" s="591" t="s">
        <v>228</v>
      </c>
      <c r="H34" s="602" t="s">
        <v>240</v>
      </c>
      <c r="I34" s="597" t="s">
        <v>595</v>
      </c>
    </row>
    <row r="35" spans="1:9" ht="13.5" customHeight="1" thickBot="1">
      <c r="A35" s="596"/>
      <c r="B35" s="600"/>
      <c r="C35" s="590"/>
      <c r="D35" s="590"/>
      <c r="E35" s="603"/>
      <c r="F35" s="592"/>
      <c r="G35" s="592"/>
      <c r="H35" s="604"/>
      <c r="I35" s="598"/>
    </row>
    <row r="36" spans="1:9" ht="25.5" customHeight="1" thickTop="1">
      <c r="A36" s="508" t="s">
        <v>687</v>
      </c>
      <c r="B36" s="39">
        <v>1447</v>
      </c>
      <c r="C36" s="40">
        <v>1421</v>
      </c>
      <c r="D36" s="40">
        <v>26</v>
      </c>
      <c r="E36" s="40">
        <v>6</v>
      </c>
      <c r="F36" s="40">
        <v>0</v>
      </c>
      <c r="G36" s="40">
        <v>6102</v>
      </c>
      <c r="H36" s="40">
        <v>220</v>
      </c>
      <c r="I36" s="123" t="s">
        <v>596</v>
      </c>
    </row>
    <row r="37" spans="1:9" ht="24.75" customHeight="1">
      <c r="A37" s="509" t="s">
        <v>117</v>
      </c>
      <c r="B37" s="44">
        <v>509</v>
      </c>
      <c r="C37" s="45">
        <v>509</v>
      </c>
      <c r="D37" s="45">
        <v>0</v>
      </c>
      <c r="E37" s="45">
        <v>0</v>
      </c>
      <c r="F37" s="45">
        <v>0</v>
      </c>
      <c r="G37" s="45">
        <v>818</v>
      </c>
      <c r="H37" s="45">
        <v>162</v>
      </c>
      <c r="I37" s="47" t="s">
        <v>384</v>
      </c>
    </row>
    <row r="38" spans="1:9" ht="21" customHeight="1">
      <c r="A38" s="510" t="s">
        <v>587</v>
      </c>
      <c r="B38" s="44">
        <v>682</v>
      </c>
      <c r="C38" s="45">
        <v>680</v>
      </c>
      <c r="D38" s="45">
        <v>2</v>
      </c>
      <c r="E38" s="45">
        <v>2</v>
      </c>
      <c r="F38" s="45">
        <v>0</v>
      </c>
      <c r="G38" s="45">
        <v>0</v>
      </c>
      <c r="H38" s="45">
        <v>0</v>
      </c>
      <c r="I38" s="47" t="s">
        <v>316</v>
      </c>
    </row>
    <row r="39" spans="1:9" ht="22.5" customHeight="1">
      <c r="A39" s="509" t="s">
        <v>588</v>
      </c>
      <c r="B39" s="44">
        <v>125</v>
      </c>
      <c r="C39" s="45">
        <v>116</v>
      </c>
      <c r="D39" s="45">
        <v>9</v>
      </c>
      <c r="E39" s="45">
        <v>9</v>
      </c>
      <c r="F39" s="45">
        <v>0</v>
      </c>
      <c r="G39" s="45">
        <v>0</v>
      </c>
      <c r="H39" s="45">
        <v>0</v>
      </c>
      <c r="I39" s="47" t="s">
        <v>316</v>
      </c>
    </row>
    <row r="40" spans="1:9" ht="26.25" customHeight="1">
      <c r="A40" s="511" t="s">
        <v>589</v>
      </c>
      <c r="B40" s="48">
        <v>6098</v>
      </c>
      <c r="C40" s="49">
        <v>5185</v>
      </c>
      <c r="D40" s="49">
        <v>913</v>
      </c>
      <c r="E40" s="49">
        <v>913</v>
      </c>
      <c r="F40" s="49">
        <v>0</v>
      </c>
      <c r="G40" s="49">
        <v>0</v>
      </c>
      <c r="H40" s="49">
        <v>0</v>
      </c>
      <c r="I40" s="50" t="s">
        <v>316</v>
      </c>
    </row>
    <row r="41" spans="1:9" ht="13.5" customHeight="1">
      <c r="A41" s="34" t="s">
        <v>255</v>
      </c>
      <c r="B41" s="51"/>
      <c r="C41" s="52"/>
      <c r="D41" s="52"/>
      <c r="E41" s="53">
        <f>SUM(E36:E40)</f>
        <v>930</v>
      </c>
      <c r="F41" s="53">
        <f>SUM(F36:F40)</f>
        <v>0</v>
      </c>
      <c r="G41" s="53">
        <f>SUM(G36:G40)</f>
        <v>6920</v>
      </c>
      <c r="H41" s="53">
        <f>SUM(H36:H40)</f>
        <v>382</v>
      </c>
      <c r="I41" s="128"/>
    </row>
    <row r="42" ht="9.75" customHeight="1">
      <c r="A42" s="56"/>
    </row>
    <row r="43" ht="14.25">
      <c r="A43" s="28" t="s">
        <v>256</v>
      </c>
    </row>
    <row r="44" ht="10.5">
      <c r="J44" s="17" t="s">
        <v>214</v>
      </c>
    </row>
    <row r="45" spans="1:10" ht="13.5" customHeight="1">
      <c r="A45" s="605" t="s">
        <v>257</v>
      </c>
      <c r="B45" s="599" t="s">
        <v>601</v>
      </c>
      <c r="C45" s="591" t="s">
        <v>258</v>
      </c>
      <c r="D45" s="591" t="s">
        <v>259</v>
      </c>
      <c r="E45" s="591" t="s">
        <v>260</v>
      </c>
      <c r="F45" s="591" t="s">
        <v>602</v>
      </c>
      <c r="G45" s="602" t="s">
        <v>261</v>
      </c>
      <c r="H45" s="602" t="s">
        <v>262</v>
      </c>
      <c r="I45" s="602" t="s">
        <v>263</v>
      </c>
      <c r="J45" s="597" t="s">
        <v>595</v>
      </c>
    </row>
    <row r="46" spans="1:10" ht="13.5" customHeight="1" thickBot="1">
      <c r="A46" s="606"/>
      <c r="B46" s="600"/>
      <c r="C46" s="590"/>
      <c r="D46" s="590"/>
      <c r="E46" s="590"/>
      <c r="F46" s="590"/>
      <c r="G46" s="603"/>
      <c r="H46" s="603"/>
      <c r="I46" s="604"/>
      <c r="J46" s="598"/>
    </row>
    <row r="47" spans="1:10" ht="18" customHeight="1" thickTop="1">
      <c r="A47" s="7" t="s">
        <v>118</v>
      </c>
      <c r="B47" s="39">
        <v>-1</v>
      </c>
      <c r="C47" s="40">
        <v>-78</v>
      </c>
      <c r="D47" s="40">
        <v>55</v>
      </c>
      <c r="E47" s="40">
        <v>12</v>
      </c>
      <c r="F47" s="40">
        <v>0</v>
      </c>
      <c r="G47" s="40">
        <v>0</v>
      </c>
      <c r="H47" s="40">
        <v>0</v>
      </c>
      <c r="I47" s="40">
        <v>0</v>
      </c>
      <c r="J47" s="42"/>
    </row>
    <row r="48" spans="1:10" ht="13.5" customHeight="1">
      <c r="A48" s="57" t="s">
        <v>265</v>
      </c>
      <c r="B48" s="58"/>
      <c r="C48" s="59"/>
      <c r="D48" s="53">
        <f aca="true" t="shared" si="0" ref="D48:I48">SUM(D47)</f>
        <v>55</v>
      </c>
      <c r="E48" s="53">
        <f t="shared" si="0"/>
        <v>12</v>
      </c>
      <c r="F48" s="53">
        <f t="shared" si="0"/>
        <v>0</v>
      </c>
      <c r="G48" s="53">
        <f t="shared" si="0"/>
        <v>0</v>
      </c>
      <c r="H48" s="53">
        <f t="shared" si="0"/>
        <v>0</v>
      </c>
      <c r="I48" s="53">
        <f t="shared" si="0"/>
        <v>0</v>
      </c>
      <c r="J48" s="54"/>
    </row>
    <row r="49" ht="10.5">
      <c r="A49" s="16" t="s">
        <v>267</v>
      </c>
    </row>
    <row r="50" ht="9.75" customHeight="1"/>
    <row r="51" ht="14.25">
      <c r="A51" s="28" t="s">
        <v>268</v>
      </c>
    </row>
    <row r="52" ht="10.5">
      <c r="D52" s="17" t="s">
        <v>214</v>
      </c>
    </row>
    <row r="53" spans="1:4" ht="21.75" thickBot="1">
      <c r="A53" s="60" t="s">
        <v>269</v>
      </c>
      <c r="B53" s="61" t="s">
        <v>270</v>
      </c>
      <c r="C53" s="62" t="s">
        <v>271</v>
      </c>
      <c r="D53" s="63" t="s">
        <v>272</v>
      </c>
    </row>
    <row r="54" spans="1:4" ht="13.5" customHeight="1" thickTop="1">
      <c r="A54" s="64" t="s">
        <v>273</v>
      </c>
      <c r="B54" s="65"/>
      <c r="C54" s="40">
        <v>222</v>
      </c>
      <c r="D54" s="66"/>
    </row>
    <row r="55" spans="1:4" ht="13.5" customHeight="1">
      <c r="A55" s="67" t="s">
        <v>274</v>
      </c>
      <c r="B55" s="68"/>
      <c r="C55" s="45">
        <v>206</v>
      </c>
      <c r="D55" s="69"/>
    </row>
    <row r="56" spans="1:4" ht="13.5" customHeight="1">
      <c r="A56" s="70" t="s">
        <v>275</v>
      </c>
      <c r="B56" s="71"/>
      <c r="C56" s="49">
        <v>300</v>
      </c>
      <c r="D56" s="72"/>
    </row>
    <row r="57" spans="1:4" ht="13.5" customHeight="1">
      <c r="A57" s="73" t="s">
        <v>276</v>
      </c>
      <c r="B57" s="58"/>
      <c r="C57" s="53">
        <v>728</v>
      </c>
      <c r="D57" s="74"/>
    </row>
    <row r="58" spans="1:4" ht="10.5">
      <c r="A58" s="16" t="s">
        <v>277</v>
      </c>
      <c r="B58" s="75"/>
      <c r="C58" s="75"/>
      <c r="D58" s="75"/>
    </row>
    <row r="59" spans="1:4" ht="9.75" customHeight="1">
      <c r="A59" s="76"/>
      <c r="B59" s="75"/>
      <c r="C59" s="75"/>
      <c r="D59" s="75"/>
    </row>
    <row r="60" ht="14.25">
      <c r="A60" s="28" t="s">
        <v>278</v>
      </c>
    </row>
    <row r="61" ht="10.5" customHeight="1">
      <c r="A61" s="28"/>
    </row>
    <row r="62" spans="1:11" ht="21.75" thickBot="1">
      <c r="A62" s="60" t="s">
        <v>279</v>
      </c>
      <c r="B62" s="61" t="s">
        <v>270</v>
      </c>
      <c r="C62" s="62" t="s">
        <v>271</v>
      </c>
      <c r="D62" s="62" t="s">
        <v>272</v>
      </c>
      <c r="E62" s="77" t="s">
        <v>280</v>
      </c>
      <c r="F62" s="63" t="s">
        <v>281</v>
      </c>
      <c r="G62" s="593" t="s">
        <v>282</v>
      </c>
      <c r="H62" s="594"/>
      <c r="I62" s="61" t="s">
        <v>270</v>
      </c>
      <c r="J62" s="62" t="s">
        <v>271</v>
      </c>
      <c r="K62" s="63" t="s">
        <v>272</v>
      </c>
    </row>
    <row r="63" spans="1:11" ht="13.5" customHeight="1" thickTop="1">
      <c r="A63" s="64" t="s">
        <v>283</v>
      </c>
      <c r="B63" s="78">
        <v>1.27</v>
      </c>
      <c r="C63" s="79">
        <v>1.69</v>
      </c>
      <c r="D63" s="79">
        <v>0.42</v>
      </c>
      <c r="E63" s="80">
        <v>-15</v>
      </c>
      <c r="F63" s="81">
        <v>-20</v>
      </c>
      <c r="G63" s="585" t="s">
        <v>119</v>
      </c>
      <c r="H63" s="586"/>
      <c r="I63" s="82"/>
      <c r="J63" s="83">
        <v>-31</v>
      </c>
      <c r="K63" s="84"/>
    </row>
    <row r="64" spans="1:11" ht="13.5" customHeight="1">
      <c r="A64" s="67" t="s">
        <v>285</v>
      </c>
      <c r="B64" s="85"/>
      <c r="C64" s="86">
        <v>-1.32</v>
      </c>
      <c r="D64" s="87"/>
      <c r="E64" s="88">
        <v>-20</v>
      </c>
      <c r="F64" s="89">
        <v>-40</v>
      </c>
      <c r="G64" s="583" t="s">
        <v>120</v>
      </c>
      <c r="H64" s="584"/>
      <c r="I64" s="85"/>
      <c r="J64" s="90">
        <v>0.1</v>
      </c>
      <c r="K64" s="91"/>
    </row>
    <row r="65" spans="1:11" ht="13.5" customHeight="1">
      <c r="A65" s="67" t="s">
        <v>604</v>
      </c>
      <c r="B65" s="92">
        <v>21.5</v>
      </c>
      <c r="C65" s="90">
        <v>18</v>
      </c>
      <c r="D65" s="90">
        <v>-3.5</v>
      </c>
      <c r="E65" s="93">
        <v>25</v>
      </c>
      <c r="F65" s="94">
        <v>35</v>
      </c>
      <c r="G65" s="583" t="s">
        <v>121</v>
      </c>
      <c r="H65" s="584"/>
      <c r="I65" s="85"/>
      <c r="J65" s="90">
        <v>15.7</v>
      </c>
      <c r="K65" s="91"/>
    </row>
    <row r="66" spans="1:11" ht="13.5" customHeight="1">
      <c r="A66" s="67" t="s">
        <v>287</v>
      </c>
      <c r="B66" s="95"/>
      <c r="C66" s="90">
        <v>153.4</v>
      </c>
      <c r="D66" s="96"/>
      <c r="E66" s="93">
        <v>350</v>
      </c>
      <c r="F66" s="97"/>
      <c r="G66" s="583"/>
      <c r="H66" s="584"/>
      <c r="I66" s="85"/>
      <c r="J66" s="90"/>
      <c r="K66" s="91"/>
    </row>
    <row r="67" spans="1:11" ht="13.5" customHeight="1">
      <c r="A67" s="67" t="s">
        <v>603</v>
      </c>
      <c r="B67" s="98">
        <v>0.14</v>
      </c>
      <c r="C67" s="265">
        <v>0.146</v>
      </c>
      <c r="D67" s="86">
        <v>0.06</v>
      </c>
      <c r="E67" s="99"/>
      <c r="F67" s="100"/>
      <c r="G67" s="583"/>
      <c r="H67" s="584"/>
      <c r="I67" s="85"/>
      <c r="J67" s="90"/>
      <c r="K67" s="91"/>
    </row>
    <row r="68" spans="1:11" ht="13.5" customHeight="1">
      <c r="A68" s="101" t="s">
        <v>605</v>
      </c>
      <c r="B68" s="102">
        <v>90.6</v>
      </c>
      <c r="C68" s="103">
        <v>90.3</v>
      </c>
      <c r="D68" s="103">
        <v>-0.3</v>
      </c>
      <c r="E68" s="104"/>
      <c r="F68" s="105"/>
      <c r="G68" s="587"/>
      <c r="H68" s="588"/>
      <c r="I68" s="106"/>
      <c r="J68" s="103"/>
      <c r="K68" s="107"/>
    </row>
    <row r="69" ht="10.5">
      <c r="A69" s="16" t="s">
        <v>288</v>
      </c>
    </row>
    <row r="70" ht="10.5">
      <c r="A70" s="16" t="s">
        <v>289</v>
      </c>
    </row>
  </sheetData>
  <mergeCells count="43">
    <mergeCell ref="G64:H64"/>
    <mergeCell ref="G63:H63"/>
    <mergeCell ref="G68:H68"/>
    <mergeCell ref="G67:H67"/>
    <mergeCell ref="G66:H66"/>
    <mergeCell ref="G65:H65"/>
    <mergeCell ref="G8:G9"/>
    <mergeCell ref="F8:F9"/>
    <mergeCell ref="G62:H62"/>
    <mergeCell ref="F34:F35"/>
    <mergeCell ref="A8:A9"/>
    <mergeCell ref="H8:H9"/>
    <mergeCell ref="A16:A17"/>
    <mergeCell ref="B16:B17"/>
    <mergeCell ref="C16:C17"/>
    <mergeCell ref="D8:D9"/>
    <mergeCell ref="C8:C9"/>
    <mergeCell ref="E8:E9"/>
    <mergeCell ref="B8:B9"/>
    <mergeCell ref="G16:G17"/>
    <mergeCell ref="D34:D35"/>
    <mergeCell ref="E34:E35"/>
    <mergeCell ref="I16:I17"/>
    <mergeCell ref="D16:D17"/>
    <mergeCell ref="E16:E17"/>
    <mergeCell ref="F16:F17"/>
    <mergeCell ref="H34:H35"/>
    <mergeCell ref="I34:I35"/>
    <mergeCell ref="G34:G35"/>
    <mergeCell ref="H16:H17"/>
    <mergeCell ref="D45:D46"/>
    <mergeCell ref="E45:E46"/>
    <mergeCell ref="H45:H46"/>
    <mergeCell ref="J45:J46"/>
    <mergeCell ref="F45:F46"/>
    <mergeCell ref="G45:G46"/>
    <mergeCell ref="I45:I46"/>
    <mergeCell ref="A34:A35"/>
    <mergeCell ref="B34:B35"/>
    <mergeCell ref="C34:C35"/>
    <mergeCell ref="A45:A46"/>
    <mergeCell ref="B45:B46"/>
    <mergeCell ref="C45:C46"/>
  </mergeCells>
  <printOptions/>
  <pageMargins left="0.4330708661417323" right="0.3937007874015748" top="0.71" bottom="0.3" header="0.45" footer="0.2"/>
  <pageSetup horizontalDpi="300" verticalDpi="300" orientation="portrait" paperSize="9" scale="90" r:id="rId1"/>
  <rowBreaks count="1" manualBreakCount="1">
    <brk id="59" max="10" man="1"/>
  </rowBreaks>
  <colBreaks count="1" manualBreakCount="1">
    <brk id="11" max="72" man="1"/>
  </colBreaks>
</worksheet>
</file>

<file path=xl/worksheets/sheet33.xml><?xml version="1.0" encoding="utf-8"?>
<worksheet xmlns="http://schemas.openxmlformats.org/spreadsheetml/2006/main" xmlns:r="http://schemas.openxmlformats.org/officeDocument/2006/relationships">
  <dimension ref="A1:M73"/>
  <sheetViews>
    <sheetView view="pageBreakPreview" zoomScaleSheetLayoutView="100" workbookViewId="0" topLeftCell="A1">
      <selection activeCell="F16" sqref="F16"/>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122</v>
      </c>
      <c r="B4" s="19"/>
      <c r="G4" s="20" t="s">
        <v>216</v>
      </c>
      <c r="H4" s="21" t="s">
        <v>217</v>
      </c>
      <c r="I4" s="22" t="s">
        <v>218</v>
      </c>
      <c r="J4" s="23" t="s">
        <v>219</v>
      </c>
    </row>
    <row r="5" spans="7:10" ht="13.5" customHeight="1" thickTop="1">
      <c r="G5" s="24">
        <v>159</v>
      </c>
      <c r="H5" s="25">
        <v>947</v>
      </c>
      <c r="I5" s="26">
        <v>59</v>
      </c>
      <c r="J5" s="27">
        <v>1165</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2037</v>
      </c>
      <c r="C10" s="31">
        <v>1982</v>
      </c>
      <c r="D10" s="31">
        <v>54</v>
      </c>
      <c r="E10" s="31">
        <v>41</v>
      </c>
      <c r="F10" s="271">
        <v>60</v>
      </c>
      <c r="G10" s="31">
        <v>2776</v>
      </c>
      <c r="H10" s="33"/>
    </row>
    <row r="11" spans="1:8" ht="13.5" customHeight="1">
      <c r="A11" s="43" t="s">
        <v>123</v>
      </c>
      <c r="B11" s="108">
        <v>0</v>
      </c>
      <c r="C11" s="109">
        <v>0</v>
      </c>
      <c r="D11" s="109">
        <v>0</v>
      </c>
      <c r="E11" s="109">
        <v>0</v>
      </c>
      <c r="F11" s="271" t="s">
        <v>124</v>
      </c>
      <c r="G11" s="271" t="s">
        <v>124</v>
      </c>
      <c r="H11" s="110"/>
    </row>
    <row r="12" spans="1:8" ht="13.5" customHeight="1">
      <c r="A12" s="43"/>
      <c r="B12" s="108"/>
      <c r="C12" s="109"/>
      <c r="D12" s="109"/>
      <c r="E12" s="109"/>
      <c r="F12" s="109"/>
      <c r="G12" s="109"/>
      <c r="H12" s="110"/>
    </row>
    <row r="13" spans="1:8" ht="13.5" customHeight="1">
      <c r="A13" s="111"/>
      <c r="B13" s="112"/>
      <c r="C13" s="113"/>
      <c r="D13" s="113"/>
      <c r="E13" s="113"/>
      <c r="F13" s="113"/>
      <c r="G13" s="113"/>
      <c r="H13" s="114"/>
    </row>
    <row r="14" spans="1:8" ht="13.5" customHeight="1">
      <c r="A14" s="34" t="s">
        <v>292</v>
      </c>
      <c r="B14" s="35">
        <v>2037</v>
      </c>
      <c r="C14" s="36">
        <v>1982</v>
      </c>
      <c r="D14" s="36">
        <v>54</v>
      </c>
      <c r="E14" s="36">
        <v>41</v>
      </c>
      <c r="F14" s="395">
        <v>60</v>
      </c>
      <c r="G14" s="36">
        <v>2776</v>
      </c>
      <c r="H14" s="38"/>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602" t="s">
        <v>227</v>
      </c>
      <c r="F18" s="591" t="s">
        <v>222</v>
      </c>
      <c r="G18" s="591" t="s">
        <v>228</v>
      </c>
      <c r="H18" s="602" t="s">
        <v>229</v>
      </c>
      <c r="I18" s="597" t="s">
        <v>595</v>
      </c>
    </row>
    <row r="19" spans="1:9" ht="13.5" customHeight="1" thickBot="1">
      <c r="A19" s="596"/>
      <c r="B19" s="600"/>
      <c r="C19" s="590"/>
      <c r="D19" s="590"/>
      <c r="E19" s="603"/>
      <c r="F19" s="592"/>
      <c r="G19" s="592"/>
      <c r="H19" s="604"/>
      <c r="I19" s="598"/>
    </row>
    <row r="20" spans="1:9" ht="13.5" customHeight="1" thickTop="1">
      <c r="A20" s="43" t="s">
        <v>125</v>
      </c>
      <c r="B20" s="44">
        <v>118</v>
      </c>
      <c r="C20" s="45">
        <v>119</v>
      </c>
      <c r="D20" s="45">
        <v>-1</v>
      </c>
      <c r="E20" s="45">
        <v>-1</v>
      </c>
      <c r="F20" s="45">
        <v>87</v>
      </c>
      <c r="G20" s="45">
        <v>712</v>
      </c>
      <c r="H20" s="45">
        <v>639</v>
      </c>
      <c r="I20" s="47" t="s">
        <v>636</v>
      </c>
    </row>
    <row r="21" spans="1:9" ht="13.5" customHeight="1">
      <c r="A21" s="43" t="s">
        <v>526</v>
      </c>
      <c r="B21" s="44">
        <v>64</v>
      </c>
      <c r="C21" s="45">
        <v>64</v>
      </c>
      <c r="D21" s="45">
        <v>0</v>
      </c>
      <c r="E21" s="45">
        <v>0</v>
      </c>
      <c r="F21" s="45">
        <v>60</v>
      </c>
      <c r="G21" s="45">
        <v>395</v>
      </c>
      <c r="H21" s="45">
        <v>387</v>
      </c>
      <c r="I21" s="47" t="s">
        <v>636</v>
      </c>
    </row>
    <row r="22" spans="1:9" ht="13.5" customHeight="1">
      <c r="A22" s="29" t="s">
        <v>637</v>
      </c>
      <c r="B22" s="118">
        <v>301</v>
      </c>
      <c r="C22" s="119">
        <v>301</v>
      </c>
      <c r="D22" s="119">
        <v>0</v>
      </c>
      <c r="E22" s="119">
        <v>0</v>
      </c>
      <c r="F22" s="119">
        <v>62</v>
      </c>
      <c r="G22" s="512" t="s">
        <v>99</v>
      </c>
      <c r="H22" s="512" t="s">
        <v>99</v>
      </c>
      <c r="I22" s="42"/>
    </row>
    <row r="23" spans="1:9" ht="13.5" customHeight="1">
      <c r="A23" s="43" t="s">
        <v>126</v>
      </c>
      <c r="B23" s="44">
        <v>39</v>
      </c>
      <c r="C23" s="45">
        <v>39</v>
      </c>
      <c r="D23" s="45">
        <v>0</v>
      </c>
      <c r="E23" s="45">
        <v>0</v>
      </c>
      <c r="F23" s="45">
        <v>10</v>
      </c>
      <c r="G23" s="45">
        <v>2</v>
      </c>
      <c r="H23" s="512" t="s">
        <v>99</v>
      </c>
      <c r="I23" s="47"/>
    </row>
    <row r="24" spans="1:9" ht="13.5" customHeight="1">
      <c r="A24" s="43" t="s">
        <v>684</v>
      </c>
      <c r="B24" s="44">
        <v>296</v>
      </c>
      <c r="C24" s="45">
        <v>303</v>
      </c>
      <c r="D24" s="45">
        <v>-7</v>
      </c>
      <c r="E24" s="45">
        <v>-7</v>
      </c>
      <c r="F24" s="45">
        <v>26</v>
      </c>
      <c r="G24" s="512" t="s">
        <v>581</v>
      </c>
      <c r="H24" s="512" t="s">
        <v>581</v>
      </c>
      <c r="I24" s="47"/>
    </row>
    <row r="25" spans="1:9" ht="13.5" customHeight="1">
      <c r="A25" s="124" t="s">
        <v>48</v>
      </c>
      <c r="B25" s="125">
        <v>213</v>
      </c>
      <c r="C25" s="126">
        <v>210</v>
      </c>
      <c r="D25" s="126">
        <v>3</v>
      </c>
      <c r="E25" s="126">
        <v>3</v>
      </c>
      <c r="F25" s="126">
        <v>32</v>
      </c>
      <c r="G25" s="266" t="s">
        <v>124</v>
      </c>
      <c r="H25" s="266" t="s">
        <v>124</v>
      </c>
      <c r="I25" s="127"/>
    </row>
    <row r="26" spans="1:9" ht="13.5" customHeight="1">
      <c r="A26" s="34" t="s">
        <v>233</v>
      </c>
      <c r="B26" s="51"/>
      <c r="C26" s="52"/>
      <c r="D26" s="52"/>
      <c r="E26" s="53">
        <v>-4</v>
      </c>
      <c r="F26" s="53">
        <f>SUM(F20:F25)</f>
        <v>277</v>
      </c>
      <c r="G26" s="53">
        <v>1107</v>
      </c>
      <c r="H26" s="53">
        <v>1026</v>
      </c>
      <c r="I26" s="54"/>
    </row>
    <row r="27" ht="10.5">
      <c r="A27" s="16" t="s">
        <v>234</v>
      </c>
    </row>
    <row r="28" ht="10.5">
      <c r="A28" s="16" t="s">
        <v>235</v>
      </c>
    </row>
    <row r="29" ht="10.5">
      <c r="A29" s="16" t="s">
        <v>236</v>
      </c>
    </row>
    <row r="30" ht="10.5">
      <c r="A30" s="16" t="s">
        <v>237</v>
      </c>
    </row>
    <row r="31" ht="9.75" customHeight="1"/>
    <row r="32" ht="14.25">
      <c r="A32" s="28" t="s">
        <v>238</v>
      </c>
    </row>
    <row r="33" spans="9:10" ht="10.5">
      <c r="I33" s="17" t="s">
        <v>214</v>
      </c>
      <c r="J33" s="17"/>
    </row>
    <row r="34" spans="1:9" ht="13.5" customHeight="1">
      <c r="A34" s="595" t="s">
        <v>239</v>
      </c>
      <c r="B34" s="599" t="s">
        <v>678</v>
      </c>
      <c r="C34" s="591" t="s">
        <v>225</v>
      </c>
      <c r="D34" s="591" t="s">
        <v>226</v>
      </c>
      <c r="E34" s="602" t="s">
        <v>227</v>
      </c>
      <c r="F34" s="591" t="s">
        <v>222</v>
      </c>
      <c r="G34" s="591" t="s">
        <v>228</v>
      </c>
      <c r="H34" s="602" t="s">
        <v>240</v>
      </c>
      <c r="I34" s="597" t="s">
        <v>595</v>
      </c>
    </row>
    <row r="35" spans="1:9" ht="13.5" customHeight="1" thickBot="1">
      <c r="A35" s="596"/>
      <c r="B35" s="600"/>
      <c r="C35" s="590"/>
      <c r="D35" s="590"/>
      <c r="E35" s="603"/>
      <c r="F35" s="592"/>
      <c r="G35" s="592"/>
      <c r="H35" s="604"/>
      <c r="I35" s="598"/>
    </row>
    <row r="36" spans="1:9" ht="13.5" customHeight="1" thickTop="1">
      <c r="A36" s="29" t="s">
        <v>127</v>
      </c>
      <c r="B36" s="39">
        <v>1447</v>
      </c>
      <c r="C36" s="40">
        <v>1421</v>
      </c>
      <c r="D36" s="40">
        <v>26</v>
      </c>
      <c r="E36" s="40">
        <v>26</v>
      </c>
      <c r="F36" s="513" t="s">
        <v>128</v>
      </c>
      <c r="G36" s="40">
        <v>6102</v>
      </c>
      <c r="H36" s="40">
        <v>90</v>
      </c>
      <c r="I36" s="123" t="s">
        <v>596</v>
      </c>
    </row>
    <row r="37" spans="1:9" ht="13.5" customHeight="1">
      <c r="A37" s="124" t="s">
        <v>688</v>
      </c>
      <c r="B37" s="125">
        <v>509</v>
      </c>
      <c r="C37" s="126">
        <v>509</v>
      </c>
      <c r="D37" s="126">
        <v>0</v>
      </c>
      <c r="E37" s="126">
        <v>0</v>
      </c>
      <c r="F37" s="274" t="s">
        <v>129</v>
      </c>
      <c r="G37" s="126">
        <v>818</v>
      </c>
      <c r="H37" s="126">
        <v>44</v>
      </c>
      <c r="I37" s="127" t="s">
        <v>130</v>
      </c>
    </row>
    <row r="38" spans="1:9" ht="13.5" customHeight="1">
      <c r="A38" s="43" t="s">
        <v>614</v>
      </c>
      <c r="B38" s="44">
        <v>125</v>
      </c>
      <c r="C38" s="45">
        <v>116</v>
      </c>
      <c r="D38" s="45">
        <v>9</v>
      </c>
      <c r="E38" s="45">
        <v>9</v>
      </c>
      <c r="F38" s="274" t="s">
        <v>580</v>
      </c>
      <c r="G38" s="274" t="s">
        <v>580</v>
      </c>
      <c r="H38" s="274" t="s">
        <v>580</v>
      </c>
      <c r="I38" s="47" t="s">
        <v>596</v>
      </c>
    </row>
    <row r="39" spans="1:9" ht="13.5" customHeight="1">
      <c r="A39" s="43" t="s">
        <v>569</v>
      </c>
      <c r="B39" s="44">
        <v>6098</v>
      </c>
      <c r="C39" s="45">
        <v>5185</v>
      </c>
      <c r="D39" s="45">
        <v>913</v>
      </c>
      <c r="E39" s="45">
        <v>913</v>
      </c>
      <c r="F39" s="274" t="s">
        <v>103</v>
      </c>
      <c r="G39" s="274" t="s">
        <v>103</v>
      </c>
      <c r="H39" s="274" t="s">
        <v>103</v>
      </c>
      <c r="I39" s="47" t="s">
        <v>306</v>
      </c>
    </row>
    <row r="40" spans="1:9" ht="13.5" customHeight="1">
      <c r="A40" s="448" t="s">
        <v>643</v>
      </c>
      <c r="B40" s="449">
        <v>682</v>
      </c>
      <c r="C40" s="263">
        <v>680</v>
      </c>
      <c r="D40" s="263">
        <v>2</v>
      </c>
      <c r="E40" s="263">
        <v>2</v>
      </c>
      <c r="F40" s="514" t="s">
        <v>425</v>
      </c>
      <c r="G40" s="514" t="s">
        <v>425</v>
      </c>
      <c r="H40" s="514" t="s">
        <v>425</v>
      </c>
      <c r="I40" s="450" t="s">
        <v>596</v>
      </c>
    </row>
    <row r="41" spans="1:9" ht="13.5" customHeight="1">
      <c r="A41" s="34" t="s">
        <v>255</v>
      </c>
      <c r="B41" s="51"/>
      <c r="C41" s="52"/>
      <c r="D41" s="52"/>
      <c r="E41" s="53">
        <f>SUM(E36:E40)</f>
        <v>950</v>
      </c>
      <c r="F41" s="397" t="s">
        <v>131</v>
      </c>
      <c r="G41" s="53">
        <f>SUM(G36:G40)</f>
        <v>6920</v>
      </c>
      <c r="H41" s="53">
        <f>SUM(H36:H40)</f>
        <v>134</v>
      </c>
      <c r="I41" s="128"/>
    </row>
    <row r="42" ht="9.75" customHeight="1">
      <c r="A42" s="56"/>
    </row>
    <row r="43" ht="14.25">
      <c r="A43" s="28" t="s">
        <v>256</v>
      </c>
    </row>
    <row r="44" ht="10.5">
      <c r="J44" s="17" t="s">
        <v>214</v>
      </c>
    </row>
    <row r="45" spans="1:10" ht="13.5" customHeight="1">
      <c r="A45" s="605" t="s">
        <v>257</v>
      </c>
      <c r="B45" s="599" t="s">
        <v>601</v>
      </c>
      <c r="C45" s="591" t="s">
        <v>258</v>
      </c>
      <c r="D45" s="591" t="s">
        <v>259</v>
      </c>
      <c r="E45" s="591" t="s">
        <v>260</v>
      </c>
      <c r="F45" s="591" t="s">
        <v>602</v>
      </c>
      <c r="G45" s="602" t="s">
        <v>261</v>
      </c>
      <c r="H45" s="602" t="s">
        <v>262</v>
      </c>
      <c r="I45" s="602" t="s">
        <v>263</v>
      </c>
      <c r="J45" s="597" t="s">
        <v>595</v>
      </c>
    </row>
    <row r="46" spans="1:10" ht="13.5" customHeight="1" thickBot="1">
      <c r="A46" s="606"/>
      <c r="B46" s="600"/>
      <c r="C46" s="590"/>
      <c r="D46" s="590"/>
      <c r="E46" s="590"/>
      <c r="F46" s="590"/>
      <c r="G46" s="603"/>
      <c r="H46" s="603"/>
      <c r="I46" s="604"/>
      <c r="J46" s="598"/>
    </row>
    <row r="47" spans="1:10" ht="13.5" customHeight="1" thickTop="1">
      <c r="A47" s="29" t="s">
        <v>132</v>
      </c>
      <c r="B47" s="39">
        <v>0</v>
      </c>
      <c r="C47" s="40">
        <v>75</v>
      </c>
      <c r="D47" s="180">
        <v>5</v>
      </c>
      <c r="E47" s="180" t="s">
        <v>103</v>
      </c>
      <c r="F47" s="40">
        <v>300</v>
      </c>
      <c r="G47" s="180" t="s">
        <v>103</v>
      </c>
      <c r="H47" s="180" t="s">
        <v>103</v>
      </c>
      <c r="I47" s="180" t="s">
        <v>103</v>
      </c>
      <c r="J47" s="42"/>
    </row>
    <row r="48" spans="1:10" ht="13.5" customHeight="1">
      <c r="A48" s="43" t="s">
        <v>133</v>
      </c>
      <c r="B48" s="44">
        <v>2</v>
      </c>
      <c r="C48" s="45">
        <v>1083</v>
      </c>
      <c r="D48" s="274">
        <v>60</v>
      </c>
      <c r="E48" s="274">
        <v>16</v>
      </c>
      <c r="F48" s="45">
        <v>141</v>
      </c>
      <c r="G48" s="274" t="s">
        <v>581</v>
      </c>
      <c r="H48" s="274" t="s">
        <v>581</v>
      </c>
      <c r="I48" s="274" t="s">
        <v>581</v>
      </c>
      <c r="J48" s="47"/>
    </row>
    <row r="49" spans="1:10" ht="13.5" customHeight="1">
      <c r="A49" s="43"/>
      <c r="B49" s="44"/>
      <c r="C49" s="45"/>
      <c r="D49" s="45"/>
      <c r="E49" s="45"/>
      <c r="F49" s="45"/>
      <c r="G49" s="45"/>
      <c r="H49" s="45"/>
      <c r="I49" s="45"/>
      <c r="J49" s="47"/>
    </row>
    <row r="50" spans="1:10" ht="13.5" customHeight="1">
      <c r="A50" s="111"/>
      <c r="B50" s="48"/>
      <c r="C50" s="49"/>
      <c r="D50" s="49"/>
      <c r="E50" s="49"/>
      <c r="F50" s="49"/>
      <c r="G50" s="49"/>
      <c r="H50" s="49"/>
      <c r="I50" s="49"/>
      <c r="J50" s="50"/>
    </row>
    <row r="51" spans="1:10" ht="13.5" customHeight="1">
      <c r="A51" s="57" t="s">
        <v>265</v>
      </c>
      <c r="B51" s="58"/>
      <c r="C51" s="59"/>
      <c r="D51" s="397" t="s">
        <v>134</v>
      </c>
      <c r="E51" s="397" t="s">
        <v>134</v>
      </c>
      <c r="F51" s="53">
        <f>SUM(F47:F50)</f>
        <v>441</v>
      </c>
      <c r="G51" s="397" t="s">
        <v>134</v>
      </c>
      <c r="H51" s="397" t="s">
        <v>134</v>
      </c>
      <c r="I51" s="397" t="s">
        <v>134</v>
      </c>
      <c r="J51" s="54"/>
    </row>
    <row r="52" ht="10.5">
      <c r="A52" s="16" t="s">
        <v>267</v>
      </c>
    </row>
    <row r="53" ht="9.75" customHeight="1"/>
    <row r="54" ht="14.25">
      <c r="A54" s="28" t="s">
        <v>268</v>
      </c>
    </row>
    <row r="55" ht="10.5">
      <c r="D55" s="17" t="s">
        <v>214</v>
      </c>
    </row>
    <row r="56" spans="1:4" ht="21.75" thickBot="1">
      <c r="A56" s="60" t="s">
        <v>269</v>
      </c>
      <c r="B56" s="61" t="s">
        <v>270</v>
      </c>
      <c r="C56" s="62" t="s">
        <v>271</v>
      </c>
      <c r="D56" s="63" t="s">
        <v>272</v>
      </c>
    </row>
    <row r="57" spans="1:4" ht="13.5" customHeight="1" thickTop="1">
      <c r="A57" s="64" t="s">
        <v>273</v>
      </c>
      <c r="B57" s="65"/>
      <c r="C57" s="40">
        <v>426</v>
      </c>
      <c r="D57" s="66"/>
    </row>
    <row r="58" spans="1:4" ht="13.5" customHeight="1">
      <c r="A58" s="67" t="s">
        <v>274</v>
      </c>
      <c r="B58" s="68"/>
      <c r="C58" s="45">
        <v>295</v>
      </c>
      <c r="D58" s="69"/>
    </row>
    <row r="59" spans="1:4" ht="13.5" customHeight="1">
      <c r="A59" s="70" t="s">
        <v>275</v>
      </c>
      <c r="B59" s="71"/>
      <c r="C59" s="49">
        <v>541</v>
      </c>
      <c r="D59" s="72"/>
    </row>
    <row r="60" spans="1:4" ht="13.5" customHeight="1">
      <c r="A60" s="73" t="s">
        <v>276</v>
      </c>
      <c r="B60" s="58"/>
      <c r="C60" s="53">
        <v>1262</v>
      </c>
      <c r="D60" s="74"/>
    </row>
    <row r="61" spans="1:4" ht="10.5">
      <c r="A61" s="16" t="s">
        <v>277</v>
      </c>
      <c r="B61" s="75"/>
      <c r="C61" s="75"/>
      <c r="D61" s="75"/>
    </row>
    <row r="62" spans="1:4" ht="9.75" customHeight="1">
      <c r="A62" s="76"/>
      <c r="B62" s="75"/>
      <c r="C62" s="75"/>
      <c r="D62" s="75"/>
    </row>
    <row r="63" ht="14.25">
      <c r="A63" s="28" t="s">
        <v>278</v>
      </c>
    </row>
    <row r="64" ht="10.5" customHeight="1">
      <c r="A64" s="28"/>
    </row>
    <row r="65" spans="1:11" ht="21.75" thickBot="1">
      <c r="A65" s="60" t="s">
        <v>279</v>
      </c>
      <c r="B65" s="61" t="s">
        <v>270</v>
      </c>
      <c r="C65" s="62" t="s">
        <v>271</v>
      </c>
      <c r="D65" s="62" t="s">
        <v>272</v>
      </c>
      <c r="E65" s="77" t="s">
        <v>280</v>
      </c>
      <c r="F65" s="63" t="s">
        <v>281</v>
      </c>
      <c r="G65" s="593" t="s">
        <v>282</v>
      </c>
      <c r="H65" s="594"/>
      <c r="I65" s="61" t="s">
        <v>270</v>
      </c>
      <c r="J65" s="62" t="s">
        <v>271</v>
      </c>
      <c r="K65" s="63" t="s">
        <v>272</v>
      </c>
    </row>
    <row r="66" spans="1:11" ht="13.5" customHeight="1" thickTop="1">
      <c r="A66" s="64" t="s">
        <v>283</v>
      </c>
      <c r="B66" s="78">
        <v>3.49</v>
      </c>
      <c r="C66" s="79">
        <v>3.55</v>
      </c>
      <c r="D66" s="79">
        <v>0.06</v>
      </c>
      <c r="E66" s="80">
        <v>-15</v>
      </c>
      <c r="F66" s="81">
        <v>-20</v>
      </c>
      <c r="G66" s="585" t="s">
        <v>196</v>
      </c>
      <c r="H66" s="586"/>
      <c r="I66" s="82"/>
      <c r="J66" s="83">
        <v>0</v>
      </c>
      <c r="K66" s="84"/>
    </row>
    <row r="67" spans="1:11" ht="13.5" customHeight="1">
      <c r="A67" s="67" t="s">
        <v>285</v>
      </c>
      <c r="B67" s="85"/>
      <c r="C67" s="86">
        <v>3.26</v>
      </c>
      <c r="D67" s="87"/>
      <c r="E67" s="88">
        <v>-20</v>
      </c>
      <c r="F67" s="89">
        <v>-40</v>
      </c>
      <c r="G67" s="583" t="s">
        <v>195</v>
      </c>
      <c r="H67" s="584"/>
      <c r="I67" s="85"/>
      <c r="J67" s="90">
        <v>0</v>
      </c>
      <c r="K67" s="91"/>
    </row>
    <row r="68" spans="1:11" ht="13.5" customHeight="1">
      <c r="A68" s="67" t="s">
        <v>604</v>
      </c>
      <c r="B68" s="92">
        <v>21.5</v>
      </c>
      <c r="C68" s="90">
        <v>22.7</v>
      </c>
      <c r="D68" s="90">
        <v>1.2</v>
      </c>
      <c r="E68" s="93">
        <v>25</v>
      </c>
      <c r="F68" s="94">
        <v>35</v>
      </c>
      <c r="G68" s="583"/>
      <c r="H68" s="584"/>
      <c r="I68" s="85"/>
      <c r="J68" s="90"/>
      <c r="K68" s="91"/>
    </row>
    <row r="69" spans="1:11" ht="13.5" customHeight="1">
      <c r="A69" s="67" t="s">
        <v>287</v>
      </c>
      <c r="B69" s="95"/>
      <c r="C69" s="90">
        <v>126.9</v>
      </c>
      <c r="D69" s="96"/>
      <c r="E69" s="93">
        <v>350</v>
      </c>
      <c r="F69" s="97"/>
      <c r="G69" s="583"/>
      <c r="H69" s="584"/>
      <c r="I69" s="85"/>
      <c r="J69" s="90"/>
      <c r="K69" s="91"/>
    </row>
    <row r="70" spans="1:11" ht="13.5" customHeight="1">
      <c r="A70" s="67" t="s">
        <v>603</v>
      </c>
      <c r="B70" s="98">
        <v>0.13</v>
      </c>
      <c r="C70" s="86">
        <v>0.12</v>
      </c>
      <c r="D70" s="90">
        <v>0.01</v>
      </c>
      <c r="E70" s="99"/>
      <c r="F70" s="100"/>
      <c r="G70" s="583"/>
      <c r="H70" s="584"/>
      <c r="I70" s="85"/>
      <c r="J70" s="90"/>
      <c r="K70" s="91"/>
    </row>
    <row r="71" spans="1:11" ht="13.5" customHeight="1">
      <c r="A71" s="101" t="s">
        <v>605</v>
      </c>
      <c r="B71" s="102">
        <v>94.3</v>
      </c>
      <c r="C71" s="103">
        <v>94.7</v>
      </c>
      <c r="D71" s="103">
        <v>0.4</v>
      </c>
      <c r="E71" s="104"/>
      <c r="F71" s="105"/>
      <c r="G71" s="587"/>
      <c r="H71" s="588"/>
      <c r="I71" s="106"/>
      <c r="J71" s="103"/>
      <c r="K71" s="107"/>
    </row>
    <row r="72" ht="10.5">
      <c r="A72" s="16" t="s">
        <v>288</v>
      </c>
    </row>
    <row r="73" ht="10.5">
      <c r="A73" s="16" t="s">
        <v>289</v>
      </c>
    </row>
  </sheetData>
  <mergeCells count="43">
    <mergeCell ref="A34:A35"/>
    <mergeCell ref="B34:B35"/>
    <mergeCell ref="C34:C35"/>
    <mergeCell ref="A45:A46"/>
    <mergeCell ref="B45:B46"/>
    <mergeCell ref="C45:C46"/>
    <mergeCell ref="D45:D46"/>
    <mergeCell ref="E45:E46"/>
    <mergeCell ref="H45:H46"/>
    <mergeCell ref="J45:J46"/>
    <mergeCell ref="F45:F46"/>
    <mergeCell ref="G45:G46"/>
    <mergeCell ref="I45:I46"/>
    <mergeCell ref="D34:D35"/>
    <mergeCell ref="E34:E35"/>
    <mergeCell ref="I18:I19"/>
    <mergeCell ref="D18:D19"/>
    <mergeCell ref="E18:E19"/>
    <mergeCell ref="F18:F19"/>
    <mergeCell ref="H34:H35"/>
    <mergeCell ref="I34:I35"/>
    <mergeCell ref="G34:G35"/>
    <mergeCell ref="H18:H19"/>
    <mergeCell ref="A8:A9"/>
    <mergeCell ref="H8:H9"/>
    <mergeCell ref="A18:A19"/>
    <mergeCell ref="B18:B19"/>
    <mergeCell ref="C18:C19"/>
    <mergeCell ref="D8:D9"/>
    <mergeCell ref="C8:C9"/>
    <mergeCell ref="E8:E9"/>
    <mergeCell ref="B8:B9"/>
    <mergeCell ref="G18:G19"/>
    <mergeCell ref="G8:G9"/>
    <mergeCell ref="F8:F9"/>
    <mergeCell ref="G65:H65"/>
    <mergeCell ref="F34:F35"/>
    <mergeCell ref="G67:H67"/>
    <mergeCell ref="G66:H66"/>
    <mergeCell ref="G71:H71"/>
    <mergeCell ref="G70:H70"/>
    <mergeCell ref="G69:H69"/>
    <mergeCell ref="G68:H68"/>
  </mergeCells>
  <printOptions/>
  <pageMargins left="0.4330708661417323" right="0.3937007874015748" top="0.31496062992125984" bottom="0.11811023622047245" header="0.4330708661417323" footer="0.1968503937007874"/>
  <pageSetup horizontalDpi="300" verticalDpi="300" orientation="portrait" paperSize="9" scale="90" r:id="rId1"/>
  <colBreaks count="1" manualBreakCount="1">
    <brk id="11" max="72" man="1"/>
  </colBreaks>
</worksheet>
</file>

<file path=xl/worksheets/sheet34.xml><?xml version="1.0" encoding="utf-8"?>
<worksheet xmlns="http://schemas.openxmlformats.org/spreadsheetml/2006/main" xmlns:r="http://schemas.openxmlformats.org/officeDocument/2006/relationships">
  <sheetPr>
    <pageSetUpPr fitToPage="1"/>
  </sheetPr>
  <dimension ref="A1:M77"/>
  <sheetViews>
    <sheetView view="pageBreakPreview" zoomScaleSheetLayoutView="100" workbookViewId="0" topLeftCell="A1">
      <selection activeCell="C6" sqref="C6"/>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290</v>
      </c>
      <c r="B4" s="19"/>
      <c r="G4" s="20" t="s">
        <v>216</v>
      </c>
      <c r="H4" s="21" t="s">
        <v>217</v>
      </c>
      <c r="I4" s="22" t="s">
        <v>218</v>
      </c>
      <c r="J4" s="23" t="s">
        <v>219</v>
      </c>
    </row>
    <row r="5" spans="7:10" ht="13.5" customHeight="1" thickTop="1">
      <c r="G5" s="24">
        <v>1133</v>
      </c>
      <c r="H5" s="25">
        <v>3294</v>
      </c>
      <c r="I5" s="26">
        <v>253</v>
      </c>
      <c r="J5" s="27">
        <f>G5+H5+I5</f>
        <v>4680</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7169</v>
      </c>
      <c r="C10" s="31">
        <v>6985</v>
      </c>
      <c r="D10" s="31">
        <v>184</v>
      </c>
      <c r="E10" s="31">
        <v>146</v>
      </c>
      <c r="F10" s="31">
        <v>43</v>
      </c>
      <c r="G10" s="31">
        <v>9819</v>
      </c>
      <c r="H10" s="33"/>
    </row>
    <row r="11" spans="1:8" ht="13.5" customHeight="1">
      <c r="A11" s="43" t="s">
        <v>633</v>
      </c>
      <c r="B11" s="108">
        <v>51</v>
      </c>
      <c r="C11" s="109">
        <v>49</v>
      </c>
      <c r="D11" s="109">
        <v>2</v>
      </c>
      <c r="E11" s="109">
        <v>2</v>
      </c>
      <c r="F11" s="109">
        <v>0</v>
      </c>
      <c r="G11" s="109">
        <v>62</v>
      </c>
      <c r="H11" s="110"/>
    </row>
    <row r="12" spans="1:8" ht="13.5" customHeight="1">
      <c r="A12" s="43" t="s">
        <v>291</v>
      </c>
      <c r="B12" s="108">
        <v>23</v>
      </c>
      <c r="C12" s="109">
        <v>23</v>
      </c>
      <c r="D12" s="109">
        <v>0</v>
      </c>
      <c r="E12" s="109">
        <v>0</v>
      </c>
      <c r="F12" s="109">
        <v>2</v>
      </c>
      <c r="G12" s="109">
        <v>0</v>
      </c>
      <c r="H12" s="110"/>
    </row>
    <row r="13" spans="1:8" ht="13.5" customHeight="1">
      <c r="A13" s="111" t="s">
        <v>492</v>
      </c>
      <c r="B13" s="112">
        <v>1</v>
      </c>
      <c r="C13" s="113">
        <v>1</v>
      </c>
      <c r="D13" s="113">
        <v>0</v>
      </c>
      <c r="E13" s="113">
        <v>0</v>
      </c>
      <c r="F13" s="113">
        <v>0</v>
      </c>
      <c r="G13" s="113">
        <v>0</v>
      </c>
      <c r="H13" s="114"/>
    </row>
    <row r="14" spans="1:8" ht="13.5" customHeight="1">
      <c r="A14" s="34" t="s">
        <v>292</v>
      </c>
      <c r="B14" s="35">
        <v>7150</v>
      </c>
      <c r="C14" s="36">
        <v>6964</v>
      </c>
      <c r="D14" s="36">
        <v>187</v>
      </c>
      <c r="E14" s="36">
        <v>149</v>
      </c>
      <c r="F14" s="115"/>
      <c r="G14" s="36">
        <v>9881</v>
      </c>
      <c r="H14" s="116" t="s">
        <v>293</v>
      </c>
    </row>
    <row r="15" ht="9.75" customHeight="1"/>
    <row r="16" ht="14.25">
      <c r="A16" s="28" t="s">
        <v>224</v>
      </c>
    </row>
    <row r="17" spans="9:12" ht="10.5">
      <c r="I17" s="17" t="s">
        <v>214</v>
      </c>
      <c r="K17" s="17"/>
      <c r="L17" s="17"/>
    </row>
    <row r="18" spans="1:9" ht="13.5" customHeight="1">
      <c r="A18" s="595" t="s">
        <v>221</v>
      </c>
      <c r="B18" s="599" t="s">
        <v>678</v>
      </c>
      <c r="C18" s="591" t="s">
        <v>225</v>
      </c>
      <c r="D18" s="591" t="s">
        <v>226</v>
      </c>
      <c r="E18" s="731" t="s">
        <v>227</v>
      </c>
      <c r="F18" s="591" t="s">
        <v>222</v>
      </c>
      <c r="G18" s="591" t="s">
        <v>228</v>
      </c>
      <c r="H18" s="602" t="s">
        <v>229</v>
      </c>
      <c r="I18" s="597" t="s">
        <v>595</v>
      </c>
    </row>
    <row r="19" spans="1:9" ht="13.5" customHeight="1" thickBot="1">
      <c r="A19" s="596"/>
      <c r="B19" s="600"/>
      <c r="C19" s="590"/>
      <c r="D19" s="590"/>
      <c r="E19" s="732"/>
      <c r="F19" s="592"/>
      <c r="G19" s="592"/>
      <c r="H19" s="604"/>
      <c r="I19" s="598"/>
    </row>
    <row r="20" spans="1:9" ht="13.5" customHeight="1" thickTop="1">
      <c r="A20" s="29" t="s">
        <v>679</v>
      </c>
      <c r="B20" s="39">
        <v>131</v>
      </c>
      <c r="C20" s="40">
        <v>109</v>
      </c>
      <c r="D20" s="40">
        <v>22</v>
      </c>
      <c r="E20" s="117">
        <v>346</v>
      </c>
      <c r="F20" s="40">
        <v>1</v>
      </c>
      <c r="G20" s="40">
        <v>694</v>
      </c>
      <c r="H20" s="40">
        <v>57</v>
      </c>
      <c r="I20" s="42" t="s">
        <v>208</v>
      </c>
    </row>
    <row r="21" spans="1:9" ht="13.5" customHeight="1">
      <c r="A21" s="29" t="s">
        <v>680</v>
      </c>
      <c r="B21" s="118">
        <v>211</v>
      </c>
      <c r="C21" s="119">
        <v>211</v>
      </c>
      <c r="D21" s="119">
        <v>0</v>
      </c>
      <c r="E21" s="120">
        <v>0</v>
      </c>
      <c r="F21" s="119">
        <v>51</v>
      </c>
      <c r="G21" s="119">
        <v>922</v>
      </c>
      <c r="H21" s="119">
        <v>526</v>
      </c>
      <c r="I21" s="42" t="s">
        <v>636</v>
      </c>
    </row>
    <row r="22" spans="1:9" ht="13.5" customHeight="1">
      <c r="A22" s="29" t="s">
        <v>656</v>
      </c>
      <c r="B22" s="118">
        <v>36</v>
      </c>
      <c r="C22" s="119">
        <v>36</v>
      </c>
      <c r="D22" s="119">
        <v>1</v>
      </c>
      <c r="E22" s="120">
        <v>1</v>
      </c>
      <c r="F22" s="119">
        <v>29</v>
      </c>
      <c r="G22" s="119">
        <v>523</v>
      </c>
      <c r="H22" s="119">
        <v>523</v>
      </c>
      <c r="I22" s="42" t="s">
        <v>636</v>
      </c>
    </row>
    <row r="23" spans="1:9" ht="13.5" customHeight="1">
      <c r="A23" s="29" t="s">
        <v>669</v>
      </c>
      <c r="B23" s="118">
        <v>9</v>
      </c>
      <c r="C23" s="119">
        <v>9</v>
      </c>
      <c r="D23" s="119">
        <v>0</v>
      </c>
      <c r="E23" s="120">
        <v>0</v>
      </c>
      <c r="F23" s="119">
        <v>8</v>
      </c>
      <c r="G23" s="119">
        <v>66</v>
      </c>
      <c r="H23" s="119">
        <v>66</v>
      </c>
      <c r="I23" s="42" t="s">
        <v>636</v>
      </c>
    </row>
    <row r="24" spans="1:9" ht="13.5" customHeight="1">
      <c r="A24" s="29" t="s">
        <v>683</v>
      </c>
      <c r="B24" s="118">
        <v>1963</v>
      </c>
      <c r="C24" s="119">
        <v>1892</v>
      </c>
      <c r="D24" s="119">
        <v>71</v>
      </c>
      <c r="E24" s="120">
        <v>71</v>
      </c>
      <c r="F24" s="119">
        <v>200</v>
      </c>
      <c r="G24" s="119">
        <v>0</v>
      </c>
      <c r="H24" s="119">
        <v>0</v>
      </c>
      <c r="I24" s="42" t="s">
        <v>636</v>
      </c>
    </row>
    <row r="25" spans="1:9" ht="13.5" customHeight="1">
      <c r="A25" s="29" t="s">
        <v>685</v>
      </c>
      <c r="B25" s="118">
        <v>1225</v>
      </c>
      <c r="C25" s="119">
        <v>1216</v>
      </c>
      <c r="D25" s="119">
        <v>8</v>
      </c>
      <c r="E25" s="120">
        <v>8</v>
      </c>
      <c r="F25" s="119">
        <v>193</v>
      </c>
      <c r="G25" s="119">
        <v>0</v>
      </c>
      <c r="H25" s="119">
        <v>0</v>
      </c>
      <c r="I25" s="42" t="s">
        <v>636</v>
      </c>
    </row>
    <row r="26" spans="1:9" ht="13.5" customHeight="1">
      <c r="A26" s="43" t="s">
        <v>294</v>
      </c>
      <c r="B26" s="44">
        <v>1892</v>
      </c>
      <c r="C26" s="45">
        <v>1892</v>
      </c>
      <c r="D26" s="45">
        <v>0</v>
      </c>
      <c r="E26" s="121">
        <v>0</v>
      </c>
      <c r="F26" s="45">
        <v>163</v>
      </c>
      <c r="G26" s="45">
        <v>0</v>
      </c>
      <c r="H26" s="45">
        <v>0</v>
      </c>
      <c r="I26" s="47" t="s">
        <v>636</v>
      </c>
    </row>
    <row r="27" spans="1:9" ht="13.5" customHeight="1">
      <c r="A27" s="43" t="s">
        <v>295</v>
      </c>
      <c r="B27" s="44">
        <v>16</v>
      </c>
      <c r="C27" s="45">
        <v>16</v>
      </c>
      <c r="D27" s="45">
        <v>0</v>
      </c>
      <c r="E27" s="121">
        <v>0</v>
      </c>
      <c r="F27" s="45">
        <v>14</v>
      </c>
      <c r="G27" s="45">
        <v>0</v>
      </c>
      <c r="H27" s="45">
        <v>0</v>
      </c>
      <c r="I27" s="47" t="s">
        <v>636</v>
      </c>
    </row>
    <row r="28" spans="1:9" ht="13.5" customHeight="1">
      <c r="A28" s="111" t="s">
        <v>296</v>
      </c>
      <c r="B28" s="48">
        <v>91</v>
      </c>
      <c r="C28" s="49">
        <v>91</v>
      </c>
      <c r="D28" s="49">
        <v>0</v>
      </c>
      <c r="E28" s="122">
        <v>0</v>
      </c>
      <c r="F28" s="49">
        <v>8</v>
      </c>
      <c r="G28" s="49">
        <v>0</v>
      </c>
      <c r="H28" s="49">
        <v>0</v>
      </c>
      <c r="I28" s="50" t="s">
        <v>636</v>
      </c>
    </row>
    <row r="29" spans="1:9" ht="13.5" customHeight="1">
      <c r="A29" s="34" t="s">
        <v>233</v>
      </c>
      <c r="B29" s="51"/>
      <c r="C29" s="52"/>
      <c r="D29" s="52"/>
      <c r="E29" s="53">
        <v>427</v>
      </c>
      <c r="F29" s="59"/>
      <c r="G29" s="53">
        <v>2205</v>
      </c>
      <c r="H29" s="53">
        <v>1173</v>
      </c>
      <c r="I29" s="54"/>
    </row>
    <row r="30" ht="10.5">
      <c r="A30" s="16" t="s">
        <v>234</v>
      </c>
    </row>
    <row r="31" ht="10.5">
      <c r="A31" s="16" t="s">
        <v>235</v>
      </c>
    </row>
    <row r="32" ht="10.5">
      <c r="A32" s="16" t="s">
        <v>236</v>
      </c>
    </row>
    <row r="33" ht="10.5">
      <c r="A33" s="16" t="s">
        <v>237</v>
      </c>
    </row>
    <row r="34" ht="9.75" customHeight="1"/>
    <row r="35" ht="14.25">
      <c r="A35" s="28" t="s">
        <v>238</v>
      </c>
    </row>
    <row r="36" spans="9:10" ht="10.5">
      <c r="I36" s="17" t="s">
        <v>214</v>
      </c>
      <c r="J36" s="17"/>
    </row>
    <row r="37" spans="1:9" ht="13.5" customHeight="1">
      <c r="A37" s="595" t="s">
        <v>239</v>
      </c>
      <c r="B37" s="599" t="s">
        <v>678</v>
      </c>
      <c r="C37" s="591" t="s">
        <v>225</v>
      </c>
      <c r="D37" s="591" t="s">
        <v>226</v>
      </c>
      <c r="E37" s="602" t="s">
        <v>227</v>
      </c>
      <c r="F37" s="591" t="s">
        <v>222</v>
      </c>
      <c r="G37" s="591" t="s">
        <v>228</v>
      </c>
      <c r="H37" s="602" t="s">
        <v>240</v>
      </c>
      <c r="I37" s="597" t="s">
        <v>595</v>
      </c>
    </row>
    <row r="38" spans="1:9" ht="13.5" customHeight="1" thickBot="1">
      <c r="A38" s="596"/>
      <c r="B38" s="600"/>
      <c r="C38" s="590"/>
      <c r="D38" s="590"/>
      <c r="E38" s="603"/>
      <c r="F38" s="592"/>
      <c r="G38" s="592"/>
      <c r="H38" s="604"/>
      <c r="I38" s="598"/>
    </row>
    <row r="39" spans="1:9" ht="13.5" customHeight="1" thickTop="1">
      <c r="A39" s="29" t="s">
        <v>687</v>
      </c>
      <c r="B39" s="39">
        <v>1447</v>
      </c>
      <c r="C39" s="40">
        <v>1421</v>
      </c>
      <c r="D39" s="40">
        <v>26</v>
      </c>
      <c r="E39" s="40">
        <v>6</v>
      </c>
      <c r="F39" s="40">
        <v>0</v>
      </c>
      <c r="G39" s="40">
        <v>6102</v>
      </c>
      <c r="H39" s="40">
        <v>454</v>
      </c>
      <c r="I39" s="123" t="s">
        <v>596</v>
      </c>
    </row>
    <row r="40" spans="1:9" ht="13.5" customHeight="1">
      <c r="A40" s="43" t="s">
        <v>198</v>
      </c>
      <c r="B40" s="44">
        <v>120</v>
      </c>
      <c r="C40" s="45">
        <v>120</v>
      </c>
      <c r="D40" s="45">
        <v>0</v>
      </c>
      <c r="E40" s="45">
        <v>0</v>
      </c>
      <c r="F40" s="45">
        <v>0</v>
      </c>
      <c r="G40" s="45">
        <v>215</v>
      </c>
      <c r="H40" s="45">
        <v>51</v>
      </c>
      <c r="I40" s="47" t="s">
        <v>596</v>
      </c>
    </row>
    <row r="41" spans="1:9" ht="13.5" customHeight="1">
      <c r="A41" s="43" t="s">
        <v>199</v>
      </c>
      <c r="B41" s="44">
        <v>711</v>
      </c>
      <c r="C41" s="45">
        <v>711</v>
      </c>
      <c r="D41" s="45">
        <v>0</v>
      </c>
      <c r="E41" s="45">
        <v>0</v>
      </c>
      <c r="F41" s="45">
        <v>0</v>
      </c>
      <c r="G41" s="45">
        <v>163</v>
      </c>
      <c r="H41" s="45">
        <v>5</v>
      </c>
      <c r="I41" s="47" t="s">
        <v>596</v>
      </c>
    </row>
    <row r="42" spans="1:9" ht="13.5" customHeight="1">
      <c r="A42" s="43" t="s">
        <v>614</v>
      </c>
      <c r="B42" s="44">
        <v>125</v>
      </c>
      <c r="C42" s="45">
        <v>116</v>
      </c>
      <c r="D42" s="45">
        <v>9</v>
      </c>
      <c r="E42" s="45">
        <v>9</v>
      </c>
      <c r="F42" s="45">
        <v>0</v>
      </c>
      <c r="G42" s="45">
        <v>0</v>
      </c>
      <c r="H42" s="45">
        <v>0</v>
      </c>
      <c r="I42" s="47" t="s">
        <v>596</v>
      </c>
    </row>
    <row r="43" spans="1:9" ht="13.5" customHeight="1">
      <c r="A43" s="124" t="s">
        <v>642</v>
      </c>
      <c r="B43" s="125">
        <v>6098</v>
      </c>
      <c r="C43" s="126">
        <v>5185</v>
      </c>
      <c r="D43" s="126">
        <v>913</v>
      </c>
      <c r="E43" s="126">
        <v>913</v>
      </c>
      <c r="F43" s="126">
        <v>0</v>
      </c>
      <c r="G43" s="126">
        <v>0</v>
      </c>
      <c r="H43" s="126">
        <v>0</v>
      </c>
      <c r="I43" s="127" t="s">
        <v>596</v>
      </c>
    </row>
    <row r="44" spans="1:9" ht="13.5" customHeight="1">
      <c r="A44" s="111" t="s">
        <v>643</v>
      </c>
      <c r="B44" s="48">
        <v>682</v>
      </c>
      <c r="C44" s="49">
        <v>680</v>
      </c>
      <c r="D44" s="49">
        <v>2</v>
      </c>
      <c r="E44" s="49">
        <v>2</v>
      </c>
      <c r="F44" s="49">
        <v>0</v>
      </c>
      <c r="G44" s="49">
        <v>0</v>
      </c>
      <c r="H44" s="49">
        <v>0</v>
      </c>
      <c r="I44" s="50" t="s">
        <v>596</v>
      </c>
    </row>
    <row r="45" spans="1:9" ht="13.5" customHeight="1">
      <c r="A45" s="34" t="s">
        <v>255</v>
      </c>
      <c r="B45" s="51"/>
      <c r="C45" s="52"/>
      <c r="D45" s="52"/>
      <c r="E45" s="53"/>
      <c r="F45" s="59"/>
      <c r="G45" s="53">
        <v>6479</v>
      </c>
      <c r="H45" s="53">
        <v>511</v>
      </c>
      <c r="I45" s="128"/>
    </row>
    <row r="46" ht="9.75" customHeight="1">
      <c r="A46" s="56"/>
    </row>
    <row r="47" ht="14.25">
      <c r="A47" s="28" t="s">
        <v>256</v>
      </c>
    </row>
    <row r="48" ht="10.5">
      <c r="J48" s="17" t="s">
        <v>214</v>
      </c>
    </row>
    <row r="49" spans="1:10" ht="13.5" customHeight="1">
      <c r="A49" s="605" t="s">
        <v>257</v>
      </c>
      <c r="B49" s="599" t="s">
        <v>601</v>
      </c>
      <c r="C49" s="591" t="s">
        <v>258</v>
      </c>
      <c r="D49" s="591" t="s">
        <v>259</v>
      </c>
      <c r="E49" s="591" t="s">
        <v>260</v>
      </c>
      <c r="F49" s="591" t="s">
        <v>602</v>
      </c>
      <c r="G49" s="602" t="s">
        <v>261</v>
      </c>
      <c r="H49" s="602" t="s">
        <v>262</v>
      </c>
      <c r="I49" s="602" t="s">
        <v>263</v>
      </c>
      <c r="J49" s="597" t="s">
        <v>595</v>
      </c>
    </row>
    <row r="50" spans="1:10" ht="13.5" customHeight="1" thickBot="1">
      <c r="A50" s="606"/>
      <c r="B50" s="600"/>
      <c r="C50" s="590"/>
      <c r="D50" s="590"/>
      <c r="E50" s="590"/>
      <c r="F50" s="590"/>
      <c r="G50" s="603"/>
      <c r="H50" s="603"/>
      <c r="I50" s="604"/>
      <c r="J50" s="598"/>
    </row>
    <row r="51" spans="1:10" ht="13.5" customHeight="1" thickTop="1">
      <c r="A51" s="29"/>
      <c r="B51" s="39"/>
      <c r="C51" s="40"/>
      <c r="D51" s="40"/>
      <c r="E51" s="40"/>
      <c r="F51" s="40"/>
      <c r="G51" s="40"/>
      <c r="H51" s="40"/>
      <c r="I51" s="40"/>
      <c r="J51" s="42"/>
    </row>
    <row r="52" spans="1:10" ht="13.5" customHeight="1">
      <c r="A52" s="43" t="s">
        <v>297</v>
      </c>
      <c r="B52" s="44"/>
      <c r="C52" s="45"/>
      <c r="D52" s="45"/>
      <c r="E52" s="45"/>
      <c r="F52" s="45"/>
      <c r="G52" s="45"/>
      <c r="H52" s="45"/>
      <c r="I52" s="45"/>
      <c r="J52" s="47"/>
    </row>
    <row r="53" spans="1:10" ht="13.5" customHeight="1">
      <c r="A53" s="43"/>
      <c r="B53" s="44"/>
      <c r="C53" s="45"/>
      <c r="D53" s="45"/>
      <c r="E53" s="45"/>
      <c r="F53" s="45"/>
      <c r="G53" s="45"/>
      <c r="H53" s="45"/>
      <c r="I53" s="45"/>
      <c r="J53" s="47"/>
    </row>
    <row r="54" spans="1:10" ht="13.5" customHeight="1">
      <c r="A54" s="111"/>
      <c r="B54" s="48"/>
      <c r="C54" s="49"/>
      <c r="D54" s="49"/>
      <c r="E54" s="49"/>
      <c r="F54" s="49"/>
      <c r="G54" s="49"/>
      <c r="H54" s="49"/>
      <c r="I54" s="49"/>
      <c r="J54" s="50"/>
    </row>
    <row r="55" spans="1:10" ht="13.5" customHeight="1">
      <c r="A55" s="57" t="s">
        <v>265</v>
      </c>
      <c r="B55" s="58"/>
      <c r="C55" s="59"/>
      <c r="D55" s="53"/>
      <c r="E55" s="53"/>
      <c r="F55" s="53"/>
      <c r="G55" s="53"/>
      <c r="H55" s="53"/>
      <c r="I55" s="53"/>
      <c r="J55" s="54"/>
    </row>
    <row r="56" ht="10.5">
      <c r="A56" s="16" t="s">
        <v>267</v>
      </c>
    </row>
    <row r="57" ht="9.75" customHeight="1"/>
    <row r="58" ht="14.25">
      <c r="A58" s="28" t="s">
        <v>268</v>
      </c>
    </row>
    <row r="59" ht="10.5">
      <c r="D59" s="17" t="s">
        <v>214</v>
      </c>
    </row>
    <row r="60" spans="1:4" ht="21.75" thickBot="1">
      <c r="A60" s="60" t="s">
        <v>269</v>
      </c>
      <c r="B60" s="61" t="s">
        <v>270</v>
      </c>
      <c r="C60" s="62" t="s">
        <v>271</v>
      </c>
      <c r="D60" s="63" t="s">
        <v>272</v>
      </c>
    </row>
    <row r="61" spans="1:4" ht="13.5" customHeight="1" thickTop="1">
      <c r="A61" s="64" t="s">
        <v>273</v>
      </c>
      <c r="B61" s="65"/>
      <c r="C61" s="40">
        <v>1048</v>
      </c>
      <c r="D61" s="66"/>
    </row>
    <row r="62" spans="1:4" ht="13.5" customHeight="1">
      <c r="A62" s="67" t="s">
        <v>274</v>
      </c>
      <c r="B62" s="68"/>
      <c r="C62" s="45">
        <v>350</v>
      </c>
      <c r="D62" s="69"/>
    </row>
    <row r="63" spans="1:4" ht="13.5" customHeight="1">
      <c r="A63" s="70" t="s">
        <v>275</v>
      </c>
      <c r="B63" s="71"/>
      <c r="C63" s="49">
        <v>1507</v>
      </c>
      <c r="D63" s="72"/>
    </row>
    <row r="64" spans="1:4" ht="13.5" customHeight="1">
      <c r="A64" s="73" t="s">
        <v>276</v>
      </c>
      <c r="B64" s="58"/>
      <c r="C64" s="53">
        <v>2905</v>
      </c>
      <c r="D64" s="74"/>
    </row>
    <row r="65" spans="1:4" ht="10.5">
      <c r="A65" s="16" t="s">
        <v>277</v>
      </c>
      <c r="B65" s="75"/>
      <c r="C65" s="75"/>
      <c r="D65" s="75"/>
    </row>
    <row r="66" spans="1:4" ht="9.75" customHeight="1">
      <c r="A66" s="76"/>
      <c r="B66" s="75"/>
      <c r="C66" s="75"/>
      <c r="D66" s="75"/>
    </row>
    <row r="67" ht="14.25">
      <c r="A67" s="28" t="s">
        <v>278</v>
      </c>
    </row>
    <row r="68" ht="10.5" customHeight="1">
      <c r="A68" s="28"/>
    </row>
    <row r="69" spans="1:11" ht="21.75" thickBot="1">
      <c r="A69" s="60" t="s">
        <v>279</v>
      </c>
      <c r="B69" s="61" t="s">
        <v>270</v>
      </c>
      <c r="C69" s="62" t="s">
        <v>271</v>
      </c>
      <c r="D69" s="62" t="s">
        <v>272</v>
      </c>
      <c r="E69" s="77" t="s">
        <v>280</v>
      </c>
      <c r="F69" s="63" t="s">
        <v>281</v>
      </c>
      <c r="G69" s="593" t="s">
        <v>282</v>
      </c>
      <c r="H69" s="594"/>
      <c r="I69" s="61" t="s">
        <v>270</v>
      </c>
      <c r="J69" s="62" t="s">
        <v>271</v>
      </c>
      <c r="K69" s="63" t="s">
        <v>272</v>
      </c>
    </row>
    <row r="70" spans="1:11" ht="13.5" customHeight="1" thickTop="1">
      <c r="A70" s="64" t="s">
        <v>283</v>
      </c>
      <c r="B70" s="78">
        <v>1.61</v>
      </c>
      <c r="C70" s="79">
        <v>3.18</v>
      </c>
      <c r="D70" s="79">
        <v>1.57</v>
      </c>
      <c r="E70" s="80">
        <v>-15</v>
      </c>
      <c r="F70" s="81">
        <v>-20</v>
      </c>
      <c r="G70" s="585" t="s">
        <v>679</v>
      </c>
      <c r="H70" s="586"/>
      <c r="I70" s="82"/>
      <c r="J70" s="129">
        <v>266.15</v>
      </c>
      <c r="K70" s="84"/>
    </row>
    <row r="71" spans="1:11" ht="13.5" customHeight="1">
      <c r="A71" s="67" t="s">
        <v>285</v>
      </c>
      <c r="B71" s="85"/>
      <c r="C71" s="86">
        <v>12.29</v>
      </c>
      <c r="D71" s="87"/>
      <c r="E71" s="88">
        <v>-20</v>
      </c>
      <c r="F71" s="89">
        <v>-40</v>
      </c>
      <c r="G71" s="583" t="s">
        <v>680</v>
      </c>
      <c r="H71" s="584"/>
      <c r="I71" s="85"/>
      <c r="J71" s="130">
        <v>0.02</v>
      </c>
      <c r="K71" s="91"/>
    </row>
    <row r="72" spans="1:11" ht="13.5" customHeight="1">
      <c r="A72" s="67" t="s">
        <v>604</v>
      </c>
      <c r="B72" s="92">
        <v>13.7</v>
      </c>
      <c r="C72" s="90">
        <v>13.6</v>
      </c>
      <c r="D72" s="90">
        <v>-0.1</v>
      </c>
      <c r="E72" s="93">
        <v>25</v>
      </c>
      <c r="F72" s="94">
        <v>35</v>
      </c>
      <c r="G72" s="583" t="s">
        <v>656</v>
      </c>
      <c r="H72" s="584"/>
      <c r="I72" s="85"/>
      <c r="J72" s="130">
        <v>9.29</v>
      </c>
      <c r="K72" s="91"/>
    </row>
    <row r="73" spans="1:11" ht="13.5" customHeight="1">
      <c r="A73" s="67" t="s">
        <v>287</v>
      </c>
      <c r="B73" s="95"/>
      <c r="C73" s="90">
        <v>66.8</v>
      </c>
      <c r="D73" s="96"/>
      <c r="E73" s="93">
        <v>350</v>
      </c>
      <c r="F73" s="97"/>
      <c r="G73" s="583" t="s">
        <v>298</v>
      </c>
      <c r="H73" s="584"/>
      <c r="I73" s="85"/>
      <c r="J73" s="130">
        <v>1.29</v>
      </c>
      <c r="K73" s="91"/>
    </row>
    <row r="74" spans="1:11" ht="13.5" customHeight="1">
      <c r="A74" s="67" t="s">
        <v>603</v>
      </c>
      <c r="B74" s="98">
        <v>0.23</v>
      </c>
      <c r="C74" s="86">
        <v>0.23</v>
      </c>
      <c r="D74" s="90">
        <v>0</v>
      </c>
      <c r="E74" s="99"/>
      <c r="F74" s="97"/>
      <c r="G74" s="583"/>
      <c r="H74" s="584"/>
      <c r="I74" s="85"/>
      <c r="J74" s="90"/>
      <c r="K74" s="91"/>
    </row>
    <row r="75" spans="1:11" ht="13.5" customHeight="1">
      <c r="A75" s="101" t="s">
        <v>605</v>
      </c>
      <c r="B75" s="102">
        <v>94.4</v>
      </c>
      <c r="C75" s="103">
        <v>91.4</v>
      </c>
      <c r="D75" s="103">
        <v>-3</v>
      </c>
      <c r="E75" s="104"/>
      <c r="F75" s="131"/>
      <c r="G75" s="587"/>
      <c r="H75" s="588"/>
      <c r="I75" s="106"/>
      <c r="J75" s="103"/>
      <c r="K75" s="107"/>
    </row>
    <row r="76" ht="10.5">
      <c r="A76" s="16" t="s">
        <v>288</v>
      </c>
    </row>
    <row r="77" ht="10.5">
      <c r="A77" s="16" t="s">
        <v>289</v>
      </c>
    </row>
  </sheetData>
  <mergeCells count="43">
    <mergeCell ref="G71:H71"/>
    <mergeCell ref="G70:H70"/>
    <mergeCell ref="G74:H74"/>
    <mergeCell ref="G75:H75"/>
    <mergeCell ref="G73:H73"/>
    <mergeCell ref="G72:H72"/>
    <mergeCell ref="G8:G9"/>
    <mergeCell ref="F8:F9"/>
    <mergeCell ref="G69:H69"/>
    <mergeCell ref="F37:F38"/>
    <mergeCell ref="A8:A9"/>
    <mergeCell ref="H8:H9"/>
    <mergeCell ref="A18:A19"/>
    <mergeCell ref="B18:B19"/>
    <mergeCell ref="C18:C19"/>
    <mergeCell ref="D8:D9"/>
    <mergeCell ref="C8:C9"/>
    <mergeCell ref="E8:E9"/>
    <mergeCell ref="B8:B9"/>
    <mergeCell ref="G18:G19"/>
    <mergeCell ref="D37:D38"/>
    <mergeCell ref="E37:E38"/>
    <mergeCell ref="I18:I19"/>
    <mergeCell ref="D18:D19"/>
    <mergeCell ref="E18:E19"/>
    <mergeCell ref="F18:F19"/>
    <mergeCell ref="H37:H38"/>
    <mergeCell ref="I37:I38"/>
    <mergeCell ref="G37:G38"/>
    <mergeCell ref="H18:H19"/>
    <mergeCell ref="D49:D50"/>
    <mergeCell ref="E49:E50"/>
    <mergeCell ref="H49:H50"/>
    <mergeCell ref="J49:J50"/>
    <mergeCell ref="F49:F50"/>
    <mergeCell ref="G49:G50"/>
    <mergeCell ref="I49:I50"/>
    <mergeCell ref="A37:A38"/>
    <mergeCell ref="B37:B38"/>
    <mergeCell ref="C37:C38"/>
    <mergeCell ref="A49:A50"/>
    <mergeCell ref="B49:B50"/>
    <mergeCell ref="C49:C50"/>
  </mergeCells>
  <printOptions/>
  <pageMargins left="0.4330708661417323" right="0.3937007874015748" top="0.71" bottom="0.3" header="0.45" footer="0.2"/>
  <pageSetup fitToHeight="1" fitToWidth="1" horizontalDpi="300" verticalDpi="300" orientation="portrait" paperSize="9" scale="81" r:id="rId1"/>
  <colBreaks count="1" manualBreakCount="1">
    <brk id="11" max="72" man="1"/>
  </colBreaks>
</worksheet>
</file>

<file path=xl/worksheets/sheet4.xml><?xml version="1.0" encoding="utf-8"?>
<worksheet xmlns="http://schemas.openxmlformats.org/spreadsheetml/2006/main" xmlns:r="http://schemas.openxmlformats.org/officeDocument/2006/relationships">
  <dimension ref="A1:M75"/>
  <sheetViews>
    <sheetView view="pageBreakPreview" zoomScaleSheetLayoutView="100" workbookViewId="0" topLeftCell="A1">
      <selection activeCell="D34" sqref="D34:D35"/>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135</v>
      </c>
      <c r="B4" s="19"/>
      <c r="G4" s="20" t="s">
        <v>216</v>
      </c>
      <c r="H4" s="21" t="s">
        <v>217</v>
      </c>
      <c r="I4" s="22" t="s">
        <v>218</v>
      </c>
      <c r="J4" s="23" t="s">
        <v>219</v>
      </c>
    </row>
    <row r="5" spans="7:10" ht="13.5" customHeight="1" thickTop="1">
      <c r="G5" s="24">
        <v>7167</v>
      </c>
      <c r="H5" s="25">
        <v>3904</v>
      </c>
      <c r="I5" s="26">
        <v>437</v>
      </c>
      <c r="J5" s="27">
        <v>11508</v>
      </c>
    </row>
    <row r="6" ht="14.25">
      <c r="A6" s="28" t="s">
        <v>220</v>
      </c>
    </row>
    <row r="7" spans="8:9" ht="10.5">
      <c r="H7" s="17" t="s">
        <v>214</v>
      </c>
      <c r="I7" s="17"/>
    </row>
    <row r="8" spans="1:8" ht="12" customHeight="1">
      <c r="A8" s="595" t="s">
        <v>221</v>
      </c>
      <c r="B8" s="601" t="s">
        <v>590</v>
      </c>
      <c r="C8" s="589" t="s">
        <v>591</v>
      </c>
      <c r="D8" s="589" t="s">
        <v>592</v>
      </c>
      <c r="E8" s="589" t="s">
        <v>593</v>
      </c>
      <c r="F8" s="591" t="s">
        <v>222</v>
      </c>
      <c r="G8" s="589" t="s">
        <v>594</v>
      </c>
      <c r="H8" s="597" t="s">
        <v>595</v>
      </c>
    </row>
    <row r="9" spans="1:8" ht="12" customHeight="1" thickBot="1">
      <c r="A9" s="596"/>
      <c r="B9" s="600"/>
      <c r="C9" s="590"/>
      <c r="D9" s="590"/>
      <c r="E9" s="590"/>
      <c r="F9" s="592"/>
      <c r="G9" s="590"/>
      <c r="H9" s="598"/>
    </row>
    <row r="10" spans="1:8" ht="12" customHeight="1" thickTop="1">
      <c r="A10" s="29" t="s">
        <v>596</v>
      </c>
      <c r="B10" s="30">
        <v>18123</v>
      </c>
      <c r="C10" s="31">
        <v>17980</v>
      </c>
      <c r="D10" s="515">
        <v>143</v>
      </c>
      <c r="E10" s="515">
        <v>141</v>
      </c>
      <c r="F10" s="516" t="s">
        <v>616</v>
      </c>
      <c r="G10" s="515">
        <v>24063</v>
      </c>
      <c r="H10" s="517"/>
    </row>
    <row r="11" spans="1:8" ht="12" customHeight="1">
      <c r="A11" s="43" t="s">
        <v>633</v>
      </c>
      <c r="B11" s="108">
        <v>106</v>
      </c>
      <c r="C11" s="109">
        <v>85</v>
      </c>
      <c r="D11" s="109">
        <v>21</v>
      </c>
      <c r="E11" s="109">
        <v>21</v>
      </c>
      <c r="F11" s="246" t="s">
        <v>647</v>
      </c>
      <c r="G11" s="109">
        <v>236</v>
      </c>
      <c r="H11" s="110"/>
    </row>
    <row r="12" spans="1:8" ht="12" customHeight="1">
      <c r="A12" s="124" t="s">
        <v>634</v>
      </c>
      <c r="B12" s="518">
        <v>35</v>
      </c>
      <c r="C12" s="519" t="s">
        <v>648</v>
      </c>
      <c r="D12" s="113">
        <v>35</v>
      </c>
      <c r="E12" s="113">
        <v>35</v>
      </c>
      <c r="F12" s="520" t="s">
        <v>648</v>
      </c>
      <c r="G12" s="520" t="s">
        <v>648</v>
      </c>
      <c r="H12" s="114"/>
    </row>
    <row r="13" spans="1:8" ht="12" customHeight="1">
      <c r="A13" s="34" t="s">
        <v>292</v>
      </c>
      <c r="B13" s="35">
        <f>SUM(B10:B12)</f>
        <v>18264</v>
      </c>
      <c r="C13" s="36">
        <f>SUM(C10:C12)</f>
        <v>18065</v>
      </c>
      <c r="D13" s="411">
        <f>SUM(D10:D12)</f>
        <v>199</v>
      </c>
      <c r="E13" s="411">
        <f>SUM(E10:E12)</f>
        <v>197</v>
      </c>
      <c r="F13" s="37" t="s">
        <v>616</v>
      </c>
      <c r="G13" s="411">
        <f>SUM(G10:G12)</f>
        <v>24299</v>
      </c>
      <c r="H13" s="521"/>
    </row>
    <row r="14" ht="9.75" customHeight="1"/>
    <row r="15" ht="14.25">
      <c r="A15" s="28" t="s">
        <v>224</v>
      </c>
    </row>
    <row r="16" spans="9:12" ht="10.5">
      <c r="I16" s="17" t="s">
        <v>214</v>
      </c>
      <c r="K16" s="17"/>
      <c r="L16" s="17"/>
    </row>
    <row r="17" spans="1:9" ht="12" customHeight="1">
      <c r="A17" s="595" t="s">
        <v>221</v>
      </c>
      <c r="B17" s="599" t="s">
        <v>678</v>
      </c>
      <c r="C17" s="591" t="s">
        <v>225</v>
      </c>
      <c r="D17" s="591" t="s">
        <v>226</v>
      </c>
      <c r="E17" s="602" t="s">
        <v>227</v>
      </c>
      <c r="F17" s="591" t="s">
        <v>222</v>
      </c>
      <c r="G17" s="591" t="s">
        <v>228</v>
      </c>
      <c r="H17" s="602" t="s">
        <v>229</v>
      </c>
      <c r="I17" s="597" t="s">
        <v>595</v>
      </c>
    </row>
    <row r="18" spans="1:9" ht="12" customHeight="1" thickBot="1">
      <c r="A18" s="596"/>
      <c r="B18" s="600"/>
      <c r="C18" s="590"/>
      <c r="D18" s="590"/>
      <c r="E18" s="603"/>
      <c r="F18" s="592"/>
      <c r="G18" s="592"/>
      <c r="H18" s="604"/>
      <c r="I18" s="598"/>
    </row>
    <row r="19" spans="1:9" ht="12" customHeight="1" thickTop="1">
      <c r="A19" s="29" t="s">
        <v>637</v>
      </c>
      <c r="B19" s="118">
        <v>6319</v>
      </c>
      <c r="C19" s="119">
        <v>6203</v>
      </c>
      <c r="D19" s="40">
        <v>116</v>
      </c>
      <c r="E19" s="40">
        <v>116</v>
      </c>
      <c r="F19" s="40">
        <v>446</v>
      </c>
      <c r="G19" s="516" t="s">
        <v>490</v>
      </c>
      <c r="H19" s="516" t="s">
        <v>490</v>
      </c>
      <c r="I19" s="123"/>
    </row>
    <row r="20" spans="1:9" ht="12" customHeight="1">
      <c r="A20" s="182" t="s">
        <v>660</v>
      </c>
      <c r="B20" s="183">
        <v>3836</v>
      </c>
      <c r="C20" s="184">
        <v>3713</v>
      </c>
      <c r="D20" s="45">
        <v>123</v>
      </c>
      <c r="E20" s="45">
        <v>123</v>
      </c>
      <c r="F20" s="45">
        <v>520</v>
      </c>
      <c r="G20" s="274">
        <v>58</v>
      </c>
      <c r="H20" s="246" t="s">
        <v>460</v>
      </c>
      <c r="I20" s="47"/>
    </row>
    <row r="21" spans="1:9" ht="12" customHeight="1">
      <c r="A21" s="43" t="s">
        <v>684</v>
      </c>
      <c r="B21" s="44">
        <v>6730</v>
      </c>
      <c r="C21" s="45">
        <v>6786</v>
      </c>
      <c r="D21" s="45">
        <v>-56</v>
      </c>
      <c r="E21" s="45">
        <v>-56</v>
      </c>
      <c r="F21" s="45">
        <v>557</v>
      </c>
      <c r="G21" s="246" t="s">
        <v>647</v>
      </c>
      <c r="H21" s="246" t="s">
        <v>647</v>
      </c>
      <c r="I21" s="47"/>
    </row>
    <row r="22" spans="1:9" ht="12" customHeight="1">
      <c r="A22" s="29" t="s">
        <v>621</v>
      </c>
      <c r="B22" s="118">
        <v>602</v>
      </c>
      <c r="C22" s="119">
        <v>540</v>
      </c>
      <c r="D22" s="45">
        <v>62</v>
      </c>
      <c r="E22" s="45">
        <v>399</v>
      </c>
      <c r="F22" s="246" t="s">
        <v>630</v>
      </c>
      <c r="G22" s="45">
        <v>3681</v>
      </c>
      <c r="H22" s="246" t="s">
        <v>630</v>
      </c>
      <c r="I22" s="522" t="s">
        <v>597</v>
      </c>
    </row>
    <row r="23" spans="1:9" ht="12" customHeight="1">
      <c r="A23" s="29" t="s">
        <v>668</v>
      </c>
      <c r="B23" s="118">
        <v>661</v>
      </c>
      <c r="C23" s="119">
        <v>660</v>
      </c>
      <c r="D23" s="45">
        <v>1</v>
      </c>
      <c r="E23" s="246" t="s">
        <v>666</v>
      </c>
      <c r="F23" s="45">
        <v>207</v>
      </c>
      <c r="G23" s="45">
        <v>4122</v>
      </c>
      <c r="H23" s="45">
        <v>2316</v>
      </c>
      <c r="I23" s="522" t="s">
        <v>636</v>
      </c>
    </row>
    <row r="24" spans="1:9" ht="12" customHeight="1">
      <c r="A24" s="29" t="s">
        <v>656</v>
      </c>
      <c r="B24" s="118">
        <v>148</v>
      </c>
      <c r="C24" s="119">
        <v>148</v>
      </c>
      <c r="D24" s="246" t="s">
        <v>498</v>
      </c>
      <c r="E24" s="246" t="s">
        <v>498</v>
      </c>
      <c r="F24" s="45">
        <v>121</v>
      </c>
      <c r="G24" s="45">
        <v>2050</v>
      </c>
      <c r="H24" s="45">
        <v>1704</v>
      </c>
      <c r="I24" s="522" t="s">
        <v>636</v>
      </c>
    </row>
    <row r="25" spans="1:9" ht="12" customHeight="1">
      <c r="A25" s="182" t="s">
        <v>136</v>
      </c>
      <c r="B25" s="183">
        <v>7</v>
      </c>
      <c r="C25" s="184">
        <v>7</v>
      </c>
      <c r="D25" s="267">
        <v>0</v>
      </c>
      <c r="E25" s="520" t="s">
        <v>652</v>
      </c>
      <c r="F25" s="267">
        <v>0</v>
      </c>
      <c r="G25" s="49">
        <v>7</v>
      </c>
      <c r="H25" s="520" t="s">
        <v>652</v>
      </c>
      <c r="I25" s="523" t="s">
        <v>636</v>
      </c>
    </row>
    <row r="26" spans="1:9" ht="12" customHeight="1">
      <c r="A26" s="34" t="s">
        <v>233</v>
      </c>
      <c r="B26" s="51"/>
      <c r="C26" s="52"/>
      <c r="D26" s="52"/>
      <c r="E26" s="53">
        <f>SUM(E19:E25)</f>
        <v>582</v>
      </c>
      <c r="F26" s="53">
        <f>SUM(F19:F25)</f>
        <v>1851</v>
      </c>
      <c r="G26" s="53">
        <f>SUM(G19:G25)</f>
        <v>9918</v>
      </c>
      <c r="H26" s="53">
        <f>SUM(H19:H25)</f>
        <v>4020</v>
      </c>
      <c r="I26" s="54"/>
    </row>
    <row r="27" ht="10.5">
      <c r="A27" s="16" t="s">
        <v>234</v>
      </c>
    </row>
    <row r="28" ht="10.5">
      <c r="A28" s="16" t="s">
        <v>235</v>
      </c>
    </row>
    <row r="29" ht="10.5">
      <c r="A29" s="16" t="s">
        <v>236</v>
      </c>
    </row>
    <row r="30" ht="10.5">
      <c r="A30" s="16" t="s">
        <v>237</v>
      </c>
    </row>
    <row r="31" ht="9.75" customHeight="1"/>
    <row r="32" ht="14.25">
      <c r="A32" s="28" t="s">
        <v>238</v>
      </c>
    </row>
    <row r="33" ht="10.5">
      <c r="J33" s="17" t="s">
        <v>214</v>
      </c>
    </row>
    <row r="34" spans="1:10" ht="12" customHeight="1">
      <c r="A34" s="595" t="s">
        <v>239</v>
      </c>
      <c r="B34" s="599" t="s">
        <v>678</v>
      </c>
      <c r="C34" s="591" t="s">
        <v>225</v>
      </c>
      <c r="D34" s="591" t="s">
        <v>226</v>
      </c>
      <c r="E34" s="602" t="s">
        <v>227</v>
      </c>
      <c r="F34" s="591" t="s">
        <v>222</v>
      </c>
      <c r="G34" s="591" t="s">
        <v>228</v>
      </c>
      <c r="H34" s="578" t="s">
        <v>240</v>
      </c>
      <c r="I34" s="607" t="s">
        <v>595</v>
      </c>
      <c r="J34" s="608"/>
    </row>
    <row r="35" spans="1:10" ht="12" customHeight="1" thickBot="1">
      <c r="A35" s="596"/>
      <c r="B35" s="600"/>
      <c r="C35" s="590"/>
      <c r="D35" s="590"/>
      <c r="E35" s="603"/>
      <c r="F35" s="592"/>
      <c r="G35" s="592"/>
      <c r="H35" s="579"/>
      <c r="I35" s="609"/>
      <c r="J35" s="610"/>
    </row>
    <row r="36" spans="1:10" ht="12" customHeight="1" thickTop="1">
      <c r="A36" s="524" t="s">
        <v>210</v>
      </c>
      <c r="B36" s="39">
        <v>4</v>
      </c>
      <c r="C36" s="40">
        <v>1</v>
      </c>
      <c r="D36" s="40">
        <v>3</v>
      </c>
      <c r="E36" s="40">
        <v>3</v>
      </c>
      <c r="F36" s="519" t="s">
        <v>649</v>
      </c>
      <c r="G36" s="519" t="s">
        <v>649</v>
      </c>
      <c r="H36" s="519" t="s">
        <v>649</v>
      </c>
      <c r="I36" s="580" t="s">
        <v>596</v>
      </c>
      <c r="J36" s="581"/>
    </row>
    <row r="37" spans="1:10" ht="12" customHeight="1">
      <c r="A37" s="43" t="s">
        <v>638</v>
      </c>
      <c r="B37" s="44">
        <v>159</v>
      </c>
      <c r="C37" s="45">
        <v>159</v>
      </c>
      <c r="D37" s="519" t="s">
        <v>648</v>
      </c>
      <c r="E37" s="519" t="s">
        <v>648</v>
      </c>
      <c r="F37" s="519" t="s">
        <v>648</v>
      </c>
      <c r="G37" s="45">
        <v>34</v>
      </c>
      <c r="H37" s="404">
        <v>13</v>
      </c>
      <c r="I37" s="582" t="s">
        <v>596</v>
      </c>
      <c r="J37" s="575"/>
    </row>
    <row r="38" spans="1:10" ht="12" customHeight="1">
      <c r="A38" s="43" t="s">
        <v>639</v>
      </c>
      <c r="B38" s="44">
        <v>468</v>
      </c>
      <c r="C38" s="45">
        <v>429</v>
      </c>
      <c r="D38" s="45">
        <v>39</v>
      </c>
      <c r="E38" s="45">
        <v>39</v>
      </c>
      <c r="F38" s="519" t="s">
        <v>650</v>
      </c>
      <c r="G38" s="45">
        <v>865</v>
      </c>
      <c r="H38" s="404">
        <v>365</v>
      </c>
      <c r="I38" s="582" t="s">
        <v>596</v>
      </c>
      <c r="J38" s="575"/>
    </row>
    <row r="39" spans="1:10" ht="12" customHeight="1">
      <c r="A39" s="43" t="s">
        <v>640</v>
      </c>
      <c r="B39" s="44">
        <v>24</v>
      </c>
      <c r="C39" s="45">
        <v>21</v>
      </c>
      <c r="D39" s="45">
        <v>3</v>
      </c>
      <c r="E39" s="45">
        <v>3</v>
      </c>
      <c r="F39" s="519" t="s">
        <v>631</v>
      </c>
      <c r="G39" s="519" t="s">
        <v>631</v>
      </c>
      <c r="H39" s="519" t="s">
        <v>631</v>
      </c>
      <c r="I39" s="582" t="s">
        <v>596</v>
      </c>
      <c r="J39" s="575"/>
    </row>
    <row r="40" spans="1:10" ht="12" customHeight="1">
      <c r="A40" s="43" t="s">
        <v>641</v>
      </c>
      <c r="B40" s="44">
        <v>119</v>
      </c>
      <c r="C40" s="45">
        <v>113</v>
      </c>
      <c r="D40" s="45">
        <v>6</v>
      </c>
      <c r="E40" s="45">
        <v>6</v>
      </c>
      <c r="F40" s="519" t="s">
        <v>651</v>
      </c>
      <c r="G40" s="519" t="s">
        <v>651</v>
      </c>
      <c r="H40" s="519" t="s">
        <v>651</v>
      </c>
      <c r="I40" s="582" t="s">
        <v>596</v>
      </c>
      <c r="J40" s="575"/>
    </row>
    <row r="41" spans="1:10" ht="12" customHeight="1">
      <c r="A41" s="43" t="s">
        <v>614</v>
      </c>
      <c r="B41" s="44">
        <v>125</v>
      </c>
      <c r="C41" s="45">
        <v>116</v>
      </c>
      <c r="D41" s="45">
        <v>9</v>
      </c>
      <c r="E41" s="45">
        <v>9</v>
      </c>
      <c r="F41" s="519" t="s">
        <v>618</v>
      </c>
      <c r="G41" s="519" t="s">
        <v>618</v>
      </c>
      <c r="H41" s="519" t="s">
        <v>618</v>
      </c>
      <c r="I41" s="582" t="s">
        <v>596</v>
      </c>
      <c r="J41" s="575"/>
    </row>
    <row r="42" spans="1:10" ht="12" customHeight="1">
      <c r="A42" s="43" t="s">
        <v>642</v>
      </c>
      <c r="B42" s="44">
        <v>6098</v>
      </c>
      <c r="C42" s="45">
        <v>5185</v>
      </c>
      <c r="D42" s="45">
        <v>913</v>
      </c>
      <c r="E42" s="45">
        <v>913</v>
      </c>
      <c r="F42" s="519" t="s">
        <v>652</v>
      </c>
      <c r="G42" s="519" t="s">
        <v>652</v>
      </c>
      <c r="H42" s="519" t="s">
        <v>652</v>
      </c>
      <c r="I42" s="582" t="s">
        <v>137</v>
      </c>
      <c r="J42" s="575"/>
    </row>
    <row r="43" spans="1:10" ht="12" customHeight="1">
      <c r="A43" s="111" t="s">
        <v>643</v>
      </c>
      <c r="B43" s="48">
        <v>682</v>
      </c>
      <c r="C43" s="49">
        <v>680</v>
      </c>
      <c r="D43" s="49">
        <v>2</v>
      </c>
      <c r="E43" s="49">
        <v>2</v>
      </c>
      <c r="F43" s="519" t="s">
        <v>631</v>
      </c>
      <c r="G43" s="519" t="s">
        <v>631</v>
      </c>
      <c r="H43" s="519" t="s">
        <v>631</v>
      </c>
      <c r="I43" s="576" t="s">
        <v>596</v>
      </c>
      <c r="J43" s="577"/>
    </row>
    <row r="44" spans="1:10" ht="12" customHeight="1">
      <c r="A44" s="34" t="s">
        <v>255</v>
      </c>
      <c r="B44" s="51"/>
      <c r="C44" s="52"/>
      <c r="D44" s="52"/>
      <c r="E44" s="53">
        <f>SUM(E36:E43)</f>
        <v>975</v>
      </c>
      <c r="F44" s="37" t="s">
        <v>555</v>
      </c>
      <c r="G44" s="53">
        <f>SUM(G36:G43)</f>
        <v>899</v>
      </c>
      <c r="H44" s="407">
        <f>SUM(H36:H43)</f>
        <v>378</v>
      </c>
      <c r="I44" s="574"/>
      <c r="J44" s="573"/>
    </row>
    <row r="45" ht="9.75" customHeight="1">
      <c r="A45" s="56"/>
    </row>
    <row r="46" ht="14.25">
      <c r="A46" s="28" t="s">
        <v>256</v>
      </c>
    </row>
    <row r="47" ht="10.5">
      <c r="J47" s="17" t="s">
        <v>214</v>
      </c>
    </row>
    <row r="48" spans="1:10" ht="13.5" customHeight="1">
      <c r="A48" s="605" t="s">
        <v>257</v>
      </c>
      <c r="B48" s="599" t="s">
        <v>601</v>
      </c>
      <c r="C48" s="591" t="s">
        <v>258</v>
      </c>
      <c r="D48" s="591" t="s">
        <v>259</v>
      </c>
      <c r="E48" s="591" t="s">
        <v>260</v>
      </c>
      <c r="F48" s="591" t="s">
        <v>602</v>
      </c>
      <c r="G48" s="602" t="s">
        <v>261</v>
      </c>
      <c r="H48" s="602" t="s">
        <v>262</v>
      </c>
      <c r="I48" s="602" t="s">
        <v>263</v>
      </c>
      <c r="J48" s="597" t="s">
        <v>595</v>
      </c>
    </row>
    <row r="49" spans="1:10" ht="12.75" customHeight="1" thickBot="1">
      <c r="A49" s="606"/>
      <c r="B49" s="600"/>
      <c r="C49" s="590"/>
      <c r="D49" s="590"/>
      <c r="E49" s="590"/>
      <c r="F49" s="590"/>
      <c r="G49" s="603"/>
      <c r="H49" s="603"/>
      <c r="I49" s="604"/>
      <c r="J49" s="598"/>
    </row>
    <row r="50" spans="1:10" ht="12" customHeight="1" thickTop="1">
      <c r="A50" s="29" t="s">
        <v>644</v>
      </c>
      <c r="B50" s="39">
        <v>0</v>
      </c>
      <c r="C50" s="40">
        <v>14</v>
      </c>
      <c r="D50" s="40">
        <v>5</v>
      </c>
      <c r="E50" s="516" t="s">
        <v>652</v>
      </c>
      <c r="F50" s="40">
        <v>43</v>
      </c>
      <c r="G50" s="516" t="s">
        <v>652</v>
      </c>
      <c r="H50" s="516" t="s">
        <v>652</v>
      </c>
      <c r="I50" s="516" t="s">
        <v>652</v>
      </c>
      <c r="J50" s="123"/>
    </row>
    <row r="51" spans="1:10" ht="12" customHeight="1">
      <c r="A51" s="43" t="s">
        <v>645</v>
      </c>
      <c r="B51" s="44">
        <v>9</v>
      </c>
      <c r="C51" s="45">
        <v>41</v>
      </c>
      <c r="D51" s="45">
        <v>5</v>
      </c>
      <c r="E51" s="246" t="s">
        <v>653</v>
      </c>
      <c r="F51" s="246" t="s">
        <v>653</v>
      </c>
      <c r="G51" s="246" t="s">
        <v>653</v>
      </c>
      <c r="H51" s="246" t="s">
        <v>653</v>
      </c>
      <c r="I51" s="246" t="s">
        <v>653</v>
      </c>
      <c r="J51" s="47"/>
    </row>
    <row r="52" spans="1:10" ht="12" customHeight="1">
      <c r="A52" s="43" t="s">
        <v>646</v>
      </c>
      <c r="B52" s="44">
        <v>-132</v>
      </c>
      <c r="C52" s="45">
        <v>418</v>
      </c>
      <c r="D52" s="45">
        <v>10</v>
      </c>
      <c r="E52" s="49">
        <v>8</v>
      </c>
      <c r="F52" s="520" t="s">
        <v>635</v>
      </c>
      <c r="G52" s="520" t="s">
        <v>635</v>
      </c>
      <c r="H52" s="520" t="s">
        <v>635</v>
      </c>
      <c r="I52" s="520" t="s">
        <v>635</v>
      </c>
      <c r="J52" s="50"/>
    </row>
    <row r="53" spans="1:10" ht="12" customHeight="1">
      <c r="A53" s="57" t="s">
        <v>265</v>
      </c>
      <c r="B53" s="58"/>
      <c r="C53" s="59"/>
      <c r="D53" s="53">
        <f>SUM(D50:D52)</f>
        <v>20</v>
      </c>
      <c r="E53" s="263">
        <f>SUM(E50:E52)</f>
        <v>8</v>
      </c>
      <c r="F53" s="263">
        <f>SUM(F50:F52)</f>
        <v>43</v>
      </c>
      <c r="G53" s="37" t="s">
        <v>29</v>
      </c>
      <c r="H53" s="37" t="s">
        <v>29</v>
      </c>
      <c r="I53" s="37" t="s">
        <v>29</v>
      </c>
      <c r="J53" s="450"/>
    </row>
    <row r="54" ht="10.5">
      <c r="A54" s="16" t="s">
        <v>267</v>
      </c>
    </row>
    <row r="55" ht="9.75" customHeight="1"/>
    <row r="56" ht="14.25">
      <c r="A56" s="28" t="s">
        <v>268</v>
      </c>
    </row>
    <row r="57" ht="10.5">
      <c r="D57" s="17" t="s">
        <v>214</v>
      </c>
    </row>
    <row r="58" spans="1:4" ht="21.75" thickBot="1">
      <c r="A58" s="60" t="s">
        <v>269</v>
      </c>
      <c r="B58" s="61" t="s">
        <v>270</v>
      </c>
      <c r="C58" s="62" t="s">
        <v>271</v>
      </c>
      <c r="D58" s="63" t="s">
        <v>272</v>
      </c>
    </row>
    <row r="59" spans="1:4" ht="12" customHeight="1" thickTop="1">
      <c r="A59" s="64" t="s">
        <v>273</v>
      </c>
      <c r="B59" s="238">
        <v>866</v>
      </c>
      <c r="C59" s="117">
        <v>869</v>
      </c>
      <c r="D59" s="525">
        <f>C59-B59</f>
        <v>3</v>
      </c>
    </row>
    <row r="60" spans="1:4" ht="12" customHeight="1">
      <c r="A60" s="67" t="s">
        <v>274</v>
      </c>
      <c r="B60" s="239">
        <v>504</v>
      </c>
      <c r="C60" s="121">
        <v>646</v>
      </c>
      <c r="D60" s="526">
        <f>C60-B60</f>
        <v>142</v>
      </c>
    </row>
    <row r="61" spans="1:4" ht="12" customHeight="1">
      <c r="A61" s="70" t="s">
        <v>275</v>
      </c>
      <c r="B61" s="223">
        <v>1394</v>
      </c>
      <c r="C61" s="122">
        <v>1418</v>
      </c>
      <c r="D61" s="527">
        <f>C61-B61</f>
        <v>24</v>
      </c>
    </row>
    <row r="62" spans="1:4" ht="12" customHeight="1">
      <c r="A62" s="73" t="s">
        <v>276</v>
      </c>
      <c r="B62" s="528">
        <f>SUM(B59:B61)</f>
        <v>2764</v>
      </c>
      <c r="C62" s="529">
        <f>SUM(C59:C61)</f>
        <v>2933</v>
      </c>
      <c r="D62" s="530">
        <f>C62-B62</f>
        <v>169</v>
      </c>
    </row>
    <row r="63" spans="1:4" ht="10.5">
      <c r="A63" s="16" t="s">
        <v>277</v>
      </c>
      <c r="B63" s="75"/>
      <c r="C63" s="75"/>
      <c r="D63" s="75"/>
    </row>
    <row r="64" spans="1:4" ht="9.75" customHeight="1">
      <c r="A64" s="76"/>
      <c r="B64" s="75"/>
      <c r="C64" s="75"/>
      <c r="D64" s="75"/>
    </row>
    <row r="65" ht="14.25">
      <c r="A65" s="28" t="s">
        <v>278</v>
      </c>
    </row>
    <row r="66" ht="10.5" customHeight="1">
      <c r="A66" s="28"/>
    </row>
    <row r="67" spans="1:11" ht="21.75" thickBot="1">
      <c r="A67" s="60" t="s">
        <v>279</v>
      </c>
      <c r="B67" s="61" t="s">
        <v>270</v>
      </c>
      <c r="C67" s="62" t="s">
        <v>271</v>
      </c>
      <c r="D67" s="62" t="s">
        <v>272</v>
      </c>
      <c r="E67" s="77" t="s">
        <v>280</v>
      </c>
      <c r="F67" s="63" t="s">
        <v>281</v>
      </c>
      <c r="G67" s="593" t="s">
        <v>282</v>
      </c>
      <c r="H67" s="594"/>
      <c r="I67" s="61" t="s">
        <v>270</v>
      </c>
      <c r="J67" s="62" t="s">
        <v>271</v>
      </c>
      <c r="K67" s="63" t="s">
        <v>272</v>
      </c>
    </row>
    <row r="68" spans="1:11" ht="12" customHeight="1" thickTop="1">
      <c r="A68" s="64" t="s">
        <v>283</v>
      </c>
      <c r="B68" s="531"/>
      <c r="C68" s="79">
        <v>1.71</v>
      </c>
      <c r="D68" s="532"/>
      <c r="E68" s="80">
        <v>-13.11</v>
      </c>
      <c r="F68" s="81">
        <v>-20</v>
      </c>
      <c r="G68" s="585" t="s">
        <v>621</v>
      </c>
      <c r="H68" s="586"/>
      <c r="I68" s="82"/>
      <c r="J68" s="83">
        <v>70.7</v>
      </c>
      <c r="K68" s="84"/>
    </row>
    <row r="69" spans="1:11" ht="12" customHeight="1">
      <c r="A69" s="67" t="s">
        <v>285</v>
      </c>
      <c r="B69" s="85"/>
      <c r="C69" s="86">
        <v>6.76</v>
      </c>
      <c r="D69" s="87"/>
      <c r="E69" s="88">
        <v>-18.11</v>
      </c>
      <c r="F69" s="89">
        <v>-40</v>
      </c>
      <c r="G69" s="583" t="s">
        <v>668</v>
      </c>
      <c r="H69" s="584"/>
      <c r="I69" s="85"/>
      <c r="J69" s="90">
        <v>0</v>
      </c>
      <c r="K69" s="91"/>
    </row>
    <row r="70" spans="1:11" ht="12" customHeight="1">
      <c r="A70" s="67" t="s">
        <v>604</v>
      </c>
      <c r="B70" s="92">
        <v>20.2</v>
      </c>
      <c r="C70" s="90">
        <v>20.7</v>
      </c>
      <c r="D70" s="90">
        <f>C70-B70</f>
        <v>0.5</v>
      </c>
      <c r="E70" s="93">
        <v>25</v>
      </c>
      <c r="F70" s="94">
        <v>35</v>
      </c>
      <c r="G70" s="583" t="s">
        <v>656</v>
      </c>
      <c r="H70" s="584"/>
      <c r="I70" s="85"/>
      <c r="J70" s="90">
        <v>0</v>
      </c>
      <c r="K70" s="91"/>
    </row>
    <row r="71" spans="1:11" ht="12" customHeight="1">
      <c r="A71" s="67" t="s">
        <v>287</v>
      </c>
      <c r="B71" s="95"/>
      <c r="C71" s="90">
        <v>140.9</v>
      </c>
      <c r="D71" s="96"/>
      <c r="E71" s="93">
        <v>350</v>
      </c>
      <c r="F71" s="97"/>
      <c r="G71" s="583" t="s">
        <v>136</v>
      </c>
      <c r="H71" s="584"/>
      <c r="I71" s="85"/>
      <c r="J71" s="90">
        <v>0</v>
      </c>
      <c r="K71" s="91"/>
    </row>
    <row r="72" spans="1:11" ht="12" customHeight="1">
      <c r="A72" s="67" t="s">
        <v>603</v>
      </c>
      <c r="B72" s="533">
        <v>0.559</v>
      </c>
      <c r="C72" s="534">
        <v>0.572</v>
      </c>
      <c r="D72" s="534">
        <f>C72-B72</f>
        <v>0.0129999999999999</v>
      </c>
      <c r="E72" s="99"/>
      <c r="F72" s="100"/>
      <c r="G72" s="583"/>
      <c r="H72" s="584"/>
      <c r="I72" s="85"/>
      <c r="J72" s="90"/>
      <c r="K72" s="91"/>
    </row>
    <row r="73" spans="1:11" ht="12" customHeight="1">
      <c r="A73" s="101" t="s">
        <v>605</v>
      </c>
      <c r="B73" s="102">
        <v>91.6</v>
      </c>
      <c r="C73" s="103">
        <v>95.1</v>
      </c>
      <c r="D73" s="103">
        <f>C73-B73</f>
        <v>3.5</v>
      </c>
      <c r="E73" s="104"/>
      <c r="F73" s="105"/>
      <c r="G73" s="587"/>
      <c r="H73" s="588"/>
      <c r="I73" s="106"/>
      <c r="J73" s="103"/>
      <c r="K73" s="107"/>
    </row>
    <row r="74" ht="10.5">
      <c r="A74" s="16" t="s">
        <v>288</v>
      </c>
    </row>
    <row r="75" ht="10.5">
      <c r="A75" s="16" t="s">
        <v>289</v>
      </c>
    </row>
  </sheetData>
  <mergeCells count="52">
    <mergeCell ref="I44:J44"/>
    <mergeCell ref="I39:J39"/>
    <mergeCell ref="I38:J38"/>
    <mergeCell ref="I37:J37"/>
    <mergeCell ref="I36:J36"/>
    <mergeCell ref="I42:J42"/>
    <mergeCell ref="I43:J43"/>
    <mergeCell ref="I41:J41"/>
    <mergeCell ref="I40:J40"/>
    <mergeCell ref="E34:E35"/>
    <mergeCell ref="H34:H35"/>
    <mergeCell ref="A34:A35"/>
    <mergeCell ref="B34:B35"/>
    <mergeCell ref="C34:C35"/>
    <mergeCell ref="D34:D35"/>
    <mergeCell ref="A48:A49"/>
    <mergeCell ref="B48:B49"/>
    <mergeCell ref="C48:C49"/>
    <mergeCell ref="D48:D49"/>
    <mergeCell ref="I48:I49"/>
    <mergeCell ref="I17:I18"/>
    <mergeCell ref="D17:D18"/>
    <mergeCell ref="E17:E18"/>
    <mergeCell ref="F17:F18"/>
    <mergeCell ref="H17:H18"/>
    <mergeCell ref="I34:J35"/>
    <mergeCell ref="E48:E49"/>
    <mergeCell ref="H48:H49"/>
    <mergeCell ref="J48:J49"/>
    <mergeCell ref="A8:A9"/>
    <mergeCell ref="H8:H9"/>
    <mergeCell ref="A17:A18"/>
    <mergeCell ref="B17:B18"/>
    <mergeCell ref="C17:C18"/>
    <mergeCell ref="D8:D9"/>
    <mergeCell ref="C8:C9"/>
    <mergeCell ref="E8:E9"/>
    <mergeCell ref="B8:B9"/>
    <mergeCell ref="G17:G18"/>
    <mergeCell ref="G8:G9"/>
    <mergeCell ref="F8:F9"/>
    <mergeCell ref="G67:H67"/>
    <mergeCell ref="F34:F35"/>
    <mergeCell ref="F48:F49"/>
    <mergeCell ref="G48:G49"/>
    <mergeCell ref="G69:H69"/>
    <mergeCell ref="G68:H68"/>
    <mergeCell ref="G34:G35"/>
    <mergeCell ref="G73:H73"/>
    <mergeCell ref="G72:H72"/>
    <mergeCell ref="G71:H71"/>
    <mergeCell ref="G70:H70"/>
  </mergeCells>
  <printOptions/>
  <pageMargins left="0.4330708661417323" right="0.3937007874015748" top="0.71" bottom="0.3" header="0.45" footer="0.2"/>
  <pageSetup horizontalDpi="600" verticalDpi="600" orientation="portrait" paperSize="9" scale="90" r:id="rId1"/>
  <colBreaks count="1" manualBreakCount="1">
    <brk id="11" max="72" man="1"/>
  </colBreaks>
</worksheet>
</file>

<file path=xl/worksheets/sheet5.xml><?xml version="1.0" encoding="utf-8"?>
<worksheet xmlns="http://schemas.openxmlformats.org/spreadsheetml/2006/main" xmlns:r="http://schemas.openxmlformats.org/officeDocument/2006/relationships">
  <dimension ref="A1:M76"/>
  <sheetViews>
    <sheetView view="pageBreakPreview" zoomScaleSheetLayoutView="100" workbookViewId="0" topLeftCell="A1">
      <selection activeCell="D25" sqref="D25"/>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9.75" customHeight="1">
      <c r="J3" s="17" t="s">
        <v>214</v>
      </c>
    </row>
    <row r="4" spans="1:10" ht="21" customHeight="1" thickBot="1">
      <c r="A4" s="18" t="s">
        <v>299</v>
      </c>
      <c r="B4" s="19"/>
      <c r="G4" s="20" t="s">
        <v>216</v>
      </c>
      <c r="H4" s="21" t="s">
        <v>217</v>
      </c>
      <c r="I4" s="22" t="s">
        <v>218</v>
      </c>
      <c r="J4" s="23" t="s">
        <v>219</v>
      </c>
    </row>
    <row r="5" spans="7:10" ht="12" customHeight="1" thickTop="1">
      <c r="G5" s="24">
        <v>2972</v>
      </c>
      <c r="H5" s="25">
        <v>3794</v>
      </c>
      <c r="I5" s="26">
        <v>279</v>
      </c>
      <c r="J5" s="27">
        <f>G5+H5+I5</f>
        <v>7045</v>
      </c>
    </row>
    <row r="6" ht="14.25">
      <c r="A6" s="28" t="s">
        <v>220</v>
      </c>
    </row>
    <row r="7" spans="8:9" ht="9" customHeight="1">
      <c r="H7" s="17" t="s">
        <v>214</v>
      </c>
      <c r="I7" s="17"/>
    </row>
    <row r="8" spans="1:8" ht="12.75" customHeight="1">
      <c r="A8" s="595" t="s">
        <v>221</v>
      </c>
      <c r="B8" s="601" t="s">
        <v>590</v>
      </c>
      <c r="C8" s="589" t="s">
        <v>591</v>
      </c>
      <c r="D8" s="589" t="s">
        <v>592</v>
      </c>
      <c r="E8" s="589" t="s">
        <v>593</v>
      </c>
      <c r="F8" s="591" t="s">
        <v>222</v>
      </c>
      <c r="G8" s="589" t="s">
        <v>594</v>
      </c>
      <c r="H8" s="597" t="s">
        <v>595</v>
      </c>
    </row>
    <row r="9" spans="1:8" ht="12.75" customHeight="1" thickBot="1">
      <c r="A9" s="596"/>
      <c r="B9" s="600"/>
      <c r="C9" s="590"/>
      <c r="D9" s="590"/>
      <c r="E9" s="590"/>
      <c r="F9" s="592"/>
      <c r="G9" s="590"/>
      <c r="H9" s="598"/>
    </row>
    <row r="10" spans="1:8" ht="12.75" customHeight="1" thickTop="1">
      <c r="A10" s="132" t="s">
        <v>596</v>
      </c>
      <c r="B10" s="30">
        <v>11433</v>
      </c>
      <c r="C10" s="31">
        <v>10962</v>
      </c>
      <c r="D10" s="31">
        <v>471</v>
      </c>
      <c r="E10" s="31">
        <v>298</v>
      </c>
      <c r="F10" s="31">
        <v>54</v>
      </c>
      <c r="G10" s="31">
        <v>12920</v>
      </c>
      <c r="H10" s="33"/>
    </row>
    <row r="11" spans="1:8" ht="12.75" customHeight="1">
      <c r="A11" s="133" t="s">
        <v>300</v>
      </c>
      <c r="B11" s="108">
        <v>53</v>
      </c>
      <c r="C11" s="109">
        <v>53</v>
      </c>
      <c r="D11" s="109">
        <v>0</v>
      </c>
      <c r="E11" s="109">
        <v>0</v>
      </c>
      <c r="F11" s="109">
        <v>19</v>
      </c>
      <c r="G11" s="109">
        <v>102</v>
      </c>
      <c r="H11" s="110"/>
    </row>
    <row r="12" spans="1:8" ht="12.75" customHeight="1">
      <c r="A12" s="133" t="s">
        <v>654</v>
      </c>
      <c r="B12" s="108">
        <v>224</v>
      </c>
      <c r="C12" s="109">
        <v>224</v>
      </c>
      <c r="D12" s="109">
        <v>0</v>
      </c>
      <c r="E12" s="109">
        <v>0</v>
      </c>
      <c r="F12" s="109">
        <v>116</v>
      </c>
      <c r="G12" s="109">
        <v>0</v>
      </c>
      <c r="H12" s="110"/>
    </row>
    <row r="13" spans="1:8" ht="12.75" customHeight="1">
      <c r="A13" s="133" t="s">
        <v>301</v>
      </c>
      <c r="B13" s="108">
        <v>1</v>
      </c>
      <c r="C13" s="109">
        <v>1</v>
      </c>
      <c r="D13" s="109">
        <v>0</v>
      </c>
      <c r="E13" s="109">
        <v>0</v>
      </c>
      <c r="F13" s="109">
        <v>0</v>
      </c>
      <c r="G13" s="109">
        <v>0</v>
      </c>
      <c r="H13" s="110"/>
    </row>
    <row r="14" spans="1:8" ht="12.75" customHeight="1">
      <c r="A14" s="134" t="s">
        <v>302</v>
      </c>
      <c r="B14" s="112">
        <v>1</v>
      </c>
      <c r="C14" s="113">
        <v>0</v>
      </c>
      <c r="D14" s="113">
        <v>1</v>
      </c>
      <c r="E14" s="113">
        <v>1</v>
      </c>
      <c r="F14" s="113">
        <v>0</v>
      </c>
      <c r="G14" s="113">
        <v>0</v>
      </c>
      <c r="H14" s="114"/>
    </row>
    <row r="15" spans="1:8" ht="12.75" customHeight="1">
      <c r="A15" s="34" t="s">
        <v>292</v>
      </c>
      <c r="B15" s="35">
        <v>11555</v>
      </c>
      <c r="C15" s="36">
        <v>11083</v>
      </c>
      <c r="D15" s="36">
        <v>472</v>
      </c>
      <c r="E15" s="36">
        <v>299</v>
      </c>
      <c r="F15" s="36">
        <v>189</v>
      </c>
      <c r="G15" s="36">
        <v>13022</v>
      </c>
      <c r="H15" s="38"/>
    </row>
    <row r="16" ht="8.25" customHeight="1"/>
    <row r="17" ht="14.25">
      <c r="A17" s="28" t="s">
        <v>224</v>
      </c>
    </row>
    <row r="18" spans="9:12" ht="9" customHeight="1">
      <c r="I18" s="17" t="s">
        <v>214</v>
      </c>
      <c r="K18" s="17"/>
      <c r="L18" s="17"/>
    </row>
    <row r="19" spans="1:9" ht="12" customHeight="1">
      <c r="A19" s="595" t="s">
        <v>221</v>
      </c>
      <c r="B19" s="599" t="s">
        <v>678</v>
      </c>
      <c r="C19" s="591" t="s">
        <v>225</v>
      </c>
      <c r="D19" s="591" t="s">
        <v>226</v>
      </c>
      <c r="E19" s="602" t="s">
        <v>227</v>
      </c>
      <c r="F19" s="591" t="s">
        <v>222</v>
      </c>
      <c r="G19" s="591" t="s">
        <v>228</v>
      </c>
      <c r="H19" s="602" t="s">
        <v>229</v>
      </c>
      <c r="I19" s="597" t="s">
        <v>595</v>
      </c>
    </row>
    <row r="20" spans="1:9" ht="12" customHeight="1" thickBot="1">
      <c r="A20" s="596"/>
      <c r="B20" s="600"/>
      <c r="C20" s="590"/>
      <c r="D20" s="590"/>
      <c r="E20" s="603"/>
      <c r="F20" s="592"/>
      <c r="G20" s="592"/>
      <c r="H20" s="604"/>
      <c r="I20" s="598"/>
    </row>
    <row r="21" spans="1:9" ht="12" customHeight="1" thickTop="1">
      <c r="A21" s="132" t="s">
        <v>637</v>
      </c>
      <c r="B21" s="39">
        <v>4419</v>
      </c>
      <c r="C21" s="40">
        <v>4417</v>
      </c>
      <c r="D21" s="40">
        <v>2</v>
      </c>
      <c r="E21" s="40">
        <v>2</v>
      </c>
      <c r="F21" s="135">
        <v>436</v>
      </c>
      <c r="G21" s="40">
        <v>0</v>
      </c>
      <c r="H21" s="40">
        <v>0</v>
      </c>
      <c r="I21" s="42"/>
    </row>
    <row r="22" spans="1:9" ht="12" customHeight="1">
      <c r="A22" s="132" t="s">
        <v>660</v>
      </c>
      <c r="B22" s="118">
        <v>1946</v>
      </c>
      <c r="C22" s="119">
        <v>1946</v>
      </c>
      <c r="D22" s="119">
        <v>1</v>
      </c>
      <c r="E22" s="119">
        <v>1</v>
      </c>
      <c r="F22" s="119">
        <v>311</v>
      </c>
      <c r="G22" s="119">
        <v>0</v>
      </c>
      <c r="H22" s="119">
        <v>0</v>
      </c>
      <c r="I22" s="42"/>
    </row>
    <row r="23" spans="1:9" ht="12" customHeight="1">
      <c r="A23" s="132" t="s">
        <v>659</v>
      </c>
      <c r="B23" s="118">
        <v>4857</v>
      </c>
      <c r="C23" s="119">
        <v>4857</v>
      </c>
      <c r="D23" s="119">
        <v>0</v>
      </c>
      <c r="E23" s="119">
        <v>0</v>
      </c>
      <c r="F23" s="119">
        <v>486</v>
      </c>
      <c r="G23" s="119">
        <v>0</v>
      </c>
      <c r="H23" s="119">
        <v>0</v>
      </c>
      <c r="I23" s="42"/>
    </row>
    <row r="24" spans="1:9" ht="12" customHeight="1">
      <c r="A24" s="136" t="s">
        <v>657</v>
      </c>
      <c r="B24" s="118">
        <v>393</v>
      </c>
      <c r="C24" s="119">
        <v>338</v>
      </c>
      <c r="D24" s="119">
        <v>56</v>
      </c>
      <c r="E24" s="119">
        <v>56</v>
      </c>
      <c r="F24" s="119">
        <v>0</v>
      </c>
      <c r="G24" s="119">
        <v>0</v>
      </c>
      <c r="H24" s="119">
        <v>0</v>
      </c>
      <c r="I24" s="42"/>
    </row>
    <row r="25" spans="1:9" ht="12" customHeight="1">
      <c r="A25" s="136" t="s">
        <v>658</v>
      </c>
      <c r="B25" s="118">
        <v>63</v>
      </c>
      <c r="C25" s="119">
        <v>40</v>
      </c>
      <c r="D25" s="119">
        <v>23</v>
      </c>
      <c r="E25" s="119">
        <v>23</v>
      </c>
      <c r="F25" s="119">
        <v>0</v>
      </c>
      <c r="G25" s="119">
        <v>0</v>
      </c>
      <c r="H25" s="119">
        <v>0</v>
      </c>
      <c r="I25" s="42"/>
    </row>
    <row r="26" spans="1:9" ht="12" customHeight="1">
      <c r="A26" s="133" t="s">
        <v>655</v>
      </c>
      <c r="B26" s="137">
        <v>2613</v>
      </c>
      <c r="C26" s="138">
        <v>2750</v>
      </c>
      <c r="D26" s="45">
        <v>-137</v>
      </c>
      <c r="E26" s="121">
        <v>-137</v>
      </c>
      <c r="F26" s="45">
        <v>216</v>
      </c>
      <c r="G26" s="45">
        <v>3727</v>
      </c>
      <c r="H26" s="45">
        <v>2325</v>
      </c>
      <c r="I26" s="47" t="s">
        <v>303</v>
      </c>
    </row>
    <row r="27" spans="1:9" ht="12" customHeight="1">
      <c r="A27" s="133" t="s">
        <v>679</v>
      </c>
      <c r="B27" s="137">
        <v>356</v>
      </c>
      <c r="C27" s="138">
        <v>331</v>
      </c>
      <c r="D27" s="45">
        <v>25</v>
      </c>
      <c r="E27" s="121">
        <v>25</v>
      </c>
      <c r="F27" s="45">
        <v>46</v>
      </c>
      <c r="G27" s="45">
        <v>1468</v>
      </c>
      <c r="H27" s="45">
        <v>13</v>
      </c>
      <c r="I27" s="47" t="s">
        <v>303</v>
      </c>
    </row>
    <row r="28" spans="1:9" ht="12" customHeight="1">
      <c r="A28" s="134" t="s">
        <v>656</v>
      </c>
      <c r="B28" s="48">
        <v>12</v>
      </c>
      <c r="C28" s="49">
        <v>12</v>
      </c>
      <c r="D28" s="49">
        <v>0</v>
      </c>
      <c r="E28" s="49">
        <v>0</v>
      </c>
      <c r="F28" s="139">
        <v>10</v>
      </c>
      <c r="G28" s="49">
        <v>147</v>
      </c>
      <c r="H28" s="49">
        <v>80</v>
      </c>
      <c r="I28" s="50"/>
    </row>
    <row r="29" spans="1:9" ht="12" customHeight="1">
      <c r="A29" s="34" t="s">
        <v>233</v>
      </c>
      <c r="B29" s="51"/>
      <c r="C29" s="52"/>
      <c r="D29" s="52"/>
      <c r="E29" s="53">
        <f>SUM(E21:E28)</f>
        <v>-30</v>
      </c>
      <c r="F29" s="53">
        <f>SUM(F21:F28)</f>
        <v>1505</v>
      </c>
      <c r="G29" s="53">
        <f>SUM(G21:G28)</f>
        <v>5342</v>
      </c>
      <c r="H29" s="53">
        <f>SUM(H21:H28)</f>
        <v>2418</v>
      </c>
      <c r="I29" s="54"/>
    </row>
    <row r="30" ht="10.5">
      <c r="A30" s="16" t="s">
        <v>234</v>
      </c>
    </row>
    <row r="31" ht="10.5">
      <c r="A31" s="16" t="s">
        <v>235</v>
      </c>
    </row>
    <row r="32" ht="10.5">
      <c r="A32" s="16" t="s">
        <v>236</v>
      </c>
    </row>
    <row r="33" ht="10.5">
      <c r="A33" s="16" t="s">
        <v>237</v>
      </c>
    </row>
    <row r="34" ht="9" customHeight="1"/>
    <row r="35" ht="14.25">
      <c r="A35" s="28" t="s">
        <v>238</v>
      </c>
    </row>
    <row r="36" spans="9:10" ht="9" customHeight="1">
      <c r="I36" s="17" t="s">
        <v>214</v>
      </c>
      <c r="J36" s="17"/>
    </row>
    <row r="37" spans="1:9" ht="12" customHeight="1">
      <c r="A37" s="595" t="s">
        <v>239</v>
      </c>
      <c r="B37" s="599" t="s">
        <v>678</v>
      </c>
      <c r="C37" s="591" t="s">
        <v>225</v>
      </c>
      <c r="D37" s="591" t="s">
        <v>226</v>
      </c>
      <c r="E37" s="602" t="s">
        <v>227</v>
      </c>
      <c r="F37" s="591" t="s">
        <v>222</v>
      </c>
      <c r="G37" s="591" t="s">
        <v>228</v>
      </c>
      <c r="H37" s="602" t="s">
        <v>240</v>
      </c>
      <c r="I37" s="597" t="s">
        <v>595</v>
      </c>
    </row>
    <row r="38" spans="1:9" ht="12" customHeight="1" thickBot="1">
      <c r="A38" s="596"/>
      <c r="B38" s="600"/>
      <c r="C38" s="590"/>
      <c r="D38" s="590"/>
      <c r="E38" s="603"/>
      <c r="F38" s="592"/>
      <c r="G38" s="592"/>
      <c r="H38" s="604"/>
      <c r="I38" s="598"/>
    </row>
    <row r="39" spans="1:9" ht="12" customHeight="1" thickTop="1">
      <c r="A39" s="132" t="s">
        <v>661</v>
      </c>
      <c r="B39" s="39">
        <v>494</v>
      </c>
      <c r="C39" s="40">
        <v>482</v>
      </c>
      <c r="D39" s="40">
        <v>12</v>
      </c>
      <c r="E39" s="40">
        <v>12</v>
      </c>
      <c r="F39" s="40">
        <v>0</v>
      </c>
      <c r="G39" s="40">
        <v>1215</v>
      </c>
      <c r="H39" s="40">
        <v>882</v>
      </c>
      <c r="I39" s="123" t="s">
        <v>596</v>
      </c>
    </row>
    <row r="40" spans="1:9" ht="12" customHeight="1">
      <c r="A40" s="133" t="s">
        <v>662</v>
      </c>
      <c r="B40" s="44">
        <v>1212</v>
      </c>
      <c r="C40" s="45">
        <v>1018</v>
      </c>
      <c r="D40" s="45">
        <v>194</v>
      </c>
      <c r="E40" s="45">
        <v>100</v>
      </c>
      <c r="F40" s="45">
        <v>0</v>
      </c>
      <c r="G40" s="45">
        <v>811</v>
      </c>
      <c r="H40" s="45">
        <v>500</v>
      </c>
      <c r="I40" s="47" t="s">
        <v>596</v>
      </c>
    </row>
    <row r="41" spans="1:9" ht="12" customHeight="1">
      <c r="A41" s="133" t="s">
        <v>614</v>
      </c>
      <c r="B41" s="44">
        <v>125</v>
      </c>
      <c r="C41" s="45">
        <v>116</v>
      </c>
      <c r="D41" s="45">
        <v>9</v>
      </c>
      <c r="E41" s="45">
        <v>9</v>
      </c>
      <c r="F41" s="45">
        <v>0</v>
      </c>
      <c r="G41" s="45">
        <v>0</v>
      </c>
      <c r="H41" s="45">
        <v>0</v>
      </c>
      <c r="I41" s="47" t="s">
        <v>596</v>
      </c>
    </row>
    <row r="42" spans="1:9" ht="12" customHeight="1">
      <c r="A42" s="133" t="s">
        <v>640</v>
      </c>
      <c r="B42" s="44">
        <v>24</v>
      </c>
      <c r="C42" s="45">
        <v>21</v>
      </c>
      <c r="D42" s="45">
        <v>3</v>
      </c>
      <c r="E42" s="45">
        <v>3</v>
      </c>
      <c r="F42" s="45">
        <v>0</v>
      </c>
      <c r="G42" s="45">
        <v>0</v>
      </c>
      <c r="H42" s="45">
        <v>0</v>
      </c>
      <c r="I42" s="47" t="s">
        <v>596</v>
      </c>
    </row>
    <row r="43" spans="1:9" ht="12" customHeight="1">
      <c r="A43" s="133" t="s">
        <v>531</v>
      </c>
      <c r="B43" s="44">
        <v>639</v>
      </c>
      <c r="C43" s="45">
        <v>630</v>
      </c>
      <c r="D43" s="45">
        <v>9</v>
      </c>
      <c r="E43" s="45">
        <v>9</v>
      </c>
      <c r="F43" s="45">
        <v>0</v>
      </c>
      <c r="G43" s="45">
        <v>0</v>
      </c>
      <c r="H43" s="45">
        <v>0</v>
      </c>
      <c r="I43" s="47" t="s">
        <v>304</v>
      </c>
    </row>
    <row r="44" spans="1:9" ht="12" customHeight="1">
      <c r="A44" s="140" t="s">
        <v>305</v>
      </c>
      <c r="B44" s="125">
        <v>6098</v>
      </c>
      <c r="C44" s="126">
        <v>5185</v>
      </c>
      <c r="D44" s="126">
        <v>913</v>
      </c>
      <c r="E44" s="126">
        <v>913</v>
      </c>
      <c r="F44" s="126">
        <v>0</v>
      </c>
      <c r="G44" s="126">
        <v>0</v>
      </c>
      <c r="H44" s="126">
        <v>0</v>
      </c>
      <c r="I44" s="127" t="s">
        <v>306</v>
      </c>
    </row>
    <row r="45" spans="1:9" ht="12" customHeight="1">
      <c r="A45" s="141" t="s">
        <v>643</v>
      </c>
      <c r="B45" s="48">
        <v>682</v>
      </c>
      <c r="C45" s="49">
        <v>680</v>
      </c>
      <c r="D45" s="49">
        <v>2</v>
      </c>
      <c r="E45" s="49">
        <v>2</v>
      </c>
      <c r="F45" s="49">
        <v>0</v>
      </c>
      <c r="G45" s="49">
        <v>0</v>
      </c>
      <c r="H45" s="49">
        <v>0</v>
      </c>
      <c r="I45" s="50" t="s">
        <v>596</v>
      </c>
    </row>
    <row r="46" spans="1:9" ht="12" customHeight="1">
      <c r="A46" s="34" t="s">
        <v>255</v>
      </c>
      <c r="B46" s="51"/>
      <c r="C46" s="52"/>
      <c r="D46" s="52"/>
      <c r="E46" s="53">
        <f>SUM(E39:E45)</f>
        <v>1048</v>
      </c>
      <c r="F46" s="53">
        <f>SUM(F39:F45)</f>
        <v>0</v>
      </c>
      <c r="G46" s="53">
        <f>SUM(G39:G45)</f>
        <v>2026</v>
      </c>
      <c r="H46" s="53">
        <f>SUM(H39:H45)</f>
        <v>1382</v>
      </c>
      <c r="I46" s="128"/>
    </row>
    <row r="47" ht="9" customHeight="1">
      <c r="A47" s="56"/>
    </row>
    <row r="48" ht="14.25">
      <c r="A48" s="28" t="s">
        <v>256</v>
      </c>
    </row>
    <row r="49" ht="9" customHeight="1">
      <c r="J49" s="17" t="s">
        <v>214</v>
      </c>
    </row>
    <row r="50" spans="1:10" ht="14.25" customHeight="1">
      <c r="A50" s="605" t="s">
        <v>257</v>
      </c>
      <c r="B50" s="599" t="s">
        <v>601</v>
      </c>
      <c r="C50" s="591" t="s">
        <v>258</v>
      </c>
      <c r="D50" s="591" t="s">
        <v>259</v>
      </c>
      <c r="E50" s="591" t="s">
        <v>260</v>
      </c>
      <c r="F50" s="591" t="s">
        <v>602</v>
      </c>
      <c r="G50" s="602" t="s">
        <v>261</v>
      </c>
      <c r="H50" s="602" t="s">
        <v>262</v>
      </c>
      <c r="I50" s="602" t="s">
        <v>263</v>
      </c>
      <c r="J50" s="597" t="s">
        <v>595</v>
      </c>
    </row>
    <row r="51" spans="1:10" ht="13.5" customHeight="1" thickBot="1">
      <c r="A51" s="606"/>
      <c r="B51" s="600"/>
      <c r="C51" s="590"/>
      <c r="D51" s="590"/>
      <c r="E51" s="590"/>
      <c r="F51" s="590"/>
      <c r="G51" s="603"/>
      <c r="H51" s="603"/>
      <c r="I51" s="604"/>
      <c r="J51" s="598"/>
    </row>
    <row r="52" spans="1:10" ht="12" customHeight="1" thickTop="1">
      <c r="A52" s="29" t="s">
        <v>665</v>
      </c>
      <c r="B52" s="39">
        <v>0</v>
      </c>
      <c r="C52" s="40">
        <v>21</v>
      </c>
      <c r="D52" s="40">
        <v>5</v>
      </c>
      <c r="E52" s="40">
        <v>0</v>
      </c>
      <c r="F52" s="40">
        <v>0</v>
      </c>
      <c r="G52" s="40">
        <v>0</v>
      </c>
      <c r="H52" s="40">
        <v>0</v>
      </c>
      <c r="I52" s="40">
        <v>0</v>
      </c>
      <c r="J52" s="42"/>
    </row>
    <row r="53" spans="1:10" ht="12" customHeight="1">
      <c r="A53" s="43" t="s">
        <v>664</v>
      </c>
      <c r="B53" s="44">
        <v>0</v>
      </c>
      <c r="C53" s="45">
        <v>2</v>
      </c>
      <c r="D53" s="45">
        <v>2</v>
      </c>
      <c r="E53" s="45">
        <v>0</v>
      </c>
      <c r="F53" s="45">
        <v>0</v>
      </c>
      <c r="G53" s="45">
        <v>0</v>
      </c>
      <c r="H53" s="45">
        <v>0</v>
      </c>
      <c r="I53" s="45">
        <v>0</v>
      </c>
      <c r="J53" s="47"/>
    </row>
    <row r="54" spans="1:10" ht="12" customHeight="1">
      <c r="A54" s="57" t="s">
        <v>265</v>
      </c>
      <c r="B54" s="58"/>
      <c r="C54" s="59"/>
      <c r="D54" s="53">
        <f aca="true" t="shared" si="0" ref="D54:I54">SUM(D52:D53)</f>
        <v>7</v>
      </c>
      <c r="E54" s="53">
        <f t="shared" si="0"/>
        <v>0</v>
      </c>
      <c r="F54" s="53">
        <f t="shared" si="0"/>
        <v>0</v>
      </c>
      <c r="G54" s="53">
        <f t="shared" si="0"/>
        <v>0</v>
      </c>
      <c r="H54" s="53">
        <f t="shared" si="0"/>
        <v>0</v>
      </c>
      <c r="I54" s="53">
        <f t="shared" si="0"/>
        <v>0</v>
      </c>
      <c r="J54" s="54"/>
    </row>
    <row r="55" ht="10.5">
      <c r="A55" s="16" t="s">
        <v>267</v>
      </c>
    </row>
    <row r="56" ht="9" customHeight="1"/>
    <row r="57" ht="14.25">
      <c r="A57" s="28" t="s">
        <v>268</v>
      </c>
    </row>
    <row r="58" ht="9" customHeight="1">
      <c r="D58" s="17" t="s">
        <v>214</v>
      </c>
    </row>
    <row r="59" spans="1:4" ht="21.75" thickBot="1">
      <c r="A59" s="60" t="s">
        <v>269</v>
      </c>
      <c r="B59" s="61" t="s">
        <v>270</v>
      </c>
      <c r="C59" s="62" t="s">
        <v>271</v>
      </c>
      <c r="D59" s="63" t="s">
        <v>272</v>
      </c>
    </row>
    <row r="60" spans="1:4" ht="12" customHeight="1" thickTop="1">
      <c r="A60" s="64" t="s">
        <v>273</v>
      </c>
      <c r="B60" s="65"/>
      <c r="C60" s="40">
        <v>844</v>
      </c>
      <c r="D60" s="66"/>
    </row>
    <row r="61" spans="1:4" ht="12" customHeight="1">
      <c r="A61" s="67" t="s">
        <v>274</v>
      </c>
      <c r="B61" s="68"/>
      <c r="C61" s="45">
        <v>1319</v>
      </c>
      <c r="D61" s="69"/>
    </row>
    <row r="62" spans="1:4" ht="12" customHeight="1">
      <c r="A62" s="70" t="s">
        <v>275</v>
      </c>
      <c r="B62" s="71"/>
      <c r="C62" s="49">
        <v>4300</v>
      </c>
      <c r="D62" s="72"/>
    </row>
    <row r="63" spans="1:4" ht="12" customHeight="1">
      <c r="A63" s="73" t="s">
        <v>276</v>
      </c>
      <c r="B63" s="58"/>
      <c r="C63" s="53">
        <f>SUM(C60:C62)</f>
        <v>6463</v>
      </c>
      <c r="D63" s="74"/>
    </row>
    <row r="64" spans="1:4" ht="10.5">
      <c r="A64" s="16" t="s">
        <v>277</v>
      </c>
      <c r="B64" s="75"/>
      <c r="C64" s="75"/>
      <c r="D64" s="75"/>
    </row>
    <row r="65" spans="1:4" ht="8.25" customHeight="1">
      <c r="A65" s="76"/>
      <c r="B65" s="75"/>
      <c r="C65" s="75"/>
      <c r="D65" s="75"/>
    </row>
    <row r="66" ht="14.25">
      <c r="A66" s="28" t="s">
        <v>278</v>
      </c>
    </row>
    <row r="67" ht="9" customHeight="1">
      <c r="A67" s="28"/>
    </row>
    <row r="68" spans="1:11" ht="21.75" thickBot="1">
      <c r="A68" s="60" t="s">
        <v>279</v>
      </c>
      <c r="B68" s="61" t="s">
        <v>270</v>
      </c>
      <c r="C68" s="62" t="s">
        <v>271</v>
      </c>
      <c r="D68" s="62" t="s">
        <v>272</v>
      </c>
      <c r="E68" s="77" t="s">
        <v>280</v>
      </c>
      <c r="F68" s="63" t="s">
        <v>281</v>
      </c>
      <c r="G68" s="593" t="s">
        <v>282</v>
      </c>
      <c r="H68" s="594"/>
      <c r="I68" s="61" t="s">
        <v>270</v>
      </c>
      <c r="J68" s="62" t="s">
        <v>271</v>
      </c>
      <c r="K68" s="63" t="s">
        <v>272</v>
      </c>
    </row>
    <row r="69" spans="1:11" ht="12" customHeight="1" thickTop="1">
      <c r="A69" s="64" t="s">
        <v>283</v>
      </c>
      <c r="B69" s="78">
        <v>3.23</v>
      </c>
      <c r="C69" s="79">
        <v>4.24</v>
      </c>
      <c r="D69" s="79">
        <f>C69-B69</f>
        <v>1.0100000000000002</v>
      </c>
      <c r="E69" s="142" t="s">
        <v>307</v>
      </c>
      <c r="F69" s="143" t="s">
        <v>308</v>
      </c>
      <c r="G69" s="615" t="str">
        <f>A26</f>
        <v>病院事業会計</v>
      </c>
      <c r="H69" s="616"/>
      <c r="I69" s="82"/>
      <c r="J69" s="144">
        <v>37.2</v>
      </c>
      <c r="K69" s="84"/>
    </row>
    <row r="70" spans="1:11" ht="12" customHeight="1">
      <c r="A70" s="67" t="s">
        <v>285</v>
      </c>
      <c r="B70" s="85"/>
      <c r="C70" s="86">
        <v>34.74</v>
      </c>
      <c r="D70" s="87"/>
      <c r="E70" s="145" t="s">
        <v>309</v>
      </c>
      <c r="F70" s="146" t="s">
        <v>310</v>
      </c>
      <c r="G70" s="613" t="str">
        <f>A27</f>
        <v>水道事業特別会計</v>
      </c>
      <c r="H70" s="614"/>
      <c r="I70" s="85"/>
      <c r="J70" s="147">
        <v>326.2</v>
      </c>
      <c r="K70" s="91"/>
    </row>
    <row r="71" spans="1:11" ht="12" customHeight="1">
      <c r="A71" s="67" t="s">
        <v>604</v>
      </c>
      <c r="B71" s="92">
        <v>12.8</v>
      </c>
      <c r="C71" s="90">
        <v>11.7</v>
      </c>
      <c r="D71" s="90">
        <f>C71-B71</f>
        <v>-1.1000000000000014</v>
      </c>
      <c r="E71" s="93">
        <v>25</v>
      </c>
      <c r="F71" s="94">
        <v>35</v>
      </c>
      <c r="G71" s="613" t="str">
        <f>A28</f>
        <v>農業集落排水事業特別会計</v>
      </c>
      <c r="H71" s="614"/>
      <c r="I71" s="85"/>
      <c r="J71" s="147">
        <v>2.3</v>
      </c>
      <c r="K71" s="91"/>
    </row>
    <row r="72" spans="1:11" ht="12" customHeight="1">
      <c r="A72" s="67" t="s">
        <v>287</v>
      </c>
      <c r="B72" s="95"/>
      <c r="C72" s="90">
        <v>47.8</v>
      </c>
      <c r="D72" s="96"/>
      <c r="E72" s="93">
        <v>350</v>
      </c>
      <c r="F72" s="97"/>
      <c r="G72" s="613"/>
      <c r="H72" s="614"/>
      <c r="I72" s="85"/>
      <c r="J72" s="90"/>
      <c r="K72" s="91"/>
    </row>
    <row r="73" spans="1:11" ht="12" customHeight="1">
      <c r="A73" s="67" t="s">
        <v>603</v>
      </c>
      <c r="B73" s="98">
        <v>0.371</v>
      </c>
      <c r="C73" s="86">
        <v>0.375</v>
      </c>
      <c r="D73" s="90">
        <v>0.1</v>
      </c>
      <c r="E73" s="99"/>
      <c r="F73" s="100"/>
      <c r="G73" s="613"/>
      <c r="H73" s="614"/>
      <c r="I73" s="85"/>
      <c r="J73" s="90"/>
      <c r="K73" s="91"/>
    </row>
    <row r="74" spans="1:11" ht="12" customHeight="1">
      <c r="A74" s="101" t="s">
        <v>605</v>
      </c>
      <c r="B74" s="102">
        <v>84.4</v>
      </c>
      <c r="C74" s="103">
        <v>87.4</v>
      </c>
      <c r="D74" s="103">
        <f>C74-B74</f>
        <v>3</v>
      </c>
      <c r="E74" s="104"/>
      <c r="F74" s="105"/>
      <c r="G74" s="611"/>
      <c r="H74" s="612"/>
      <c r="I74" s="106"/>
      <c r="J74" s="103"/>
      <c r="K74" s="107"/>
    </row>
    <row r="75" ht="10.5">
      <c r="A75" s="16" t="s">
        <v>288</v>
      </c>
    </row>
    <row r="76" ht="10.5">
      <c r="A76" s="16" t="s">
        <v>289</v>
      </c>
    </row>
  </sheetData>
  <mergeCells count="43">
    <mergeCell ref="G68:H68"/>
    <mergeCell ref="G74:H74"/>
    <mergeCell ref="G73:H73"/>
    <mergeCell ref="G72:H72"/>
    <mergeCell ref="G71:H71"/>
    <mergeCell ref="G70:H70"/>
    <mergeCell ref="G69:H69"/>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7:H38"/>
    <mergeCell ref="I37:I38"/>
    <mergeCell ref="G37:G38"/>
    <mergeCell ref="F37:F38"/>
    <mergeCell ref="D37:D38"/>
    <mergeCell ref="E37:E38"/>
    <mergeCell ref="D50:D51"/>
    <mergeCell ref="E50:E51"/>
    <mergeCell ref="H50:H51"/>
    <mergeCell ref="J50:J51"/>
    <mergeCell ref="F50:F51"/>
    <mergeCell ref="G50:G51"/>
    <mergeCell ref="I50:I51"/>
    <mergeCell ref="A37:A38"/>
    <mergeCell ref="B37:B38"/>
    <mergeCell ref="C37:C38"/>
    <mergeCell ref="A50:A51"/>
    <mergeCell ref="B50:B51"/>
    <mergeCell ref="C50:C51"/>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xl/worksheets/sheet6.xml><?xml version="1.0" encoding="utf-8"?>
<worksheet xmlns="http://schemas.openxmlformats.org/spreadsheetml/2006/main" xmlns:r="http://schemas.openxmlformats.org/officeDocument/2006/relationships">
  <sheetPr>
    <pageSetUpPr fitToPage="1"/>
  </sheetPr>
  <dimension ref="A1:M74"/>
  <sheetViews>
    <sheetView view="pageBreakPreview" zoomScaleSheetLayoutView="100" workbookViewId="0" topLeftCell="A1">
      <selection activeCell="B26" sqref="B26"/>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311</v>
      </c>
      <c r="B4" s="19"/>
      <c r="G4" s="20" t="s">
        <v>216</v>
      </c>
      <c r="H4" s="21" t="s">
        <v>217</v>
      </c>
      <c r="I4" s="22" t="s">
        <v>218</v>
      </c>
      <c r="J4" s="23" t="s">
        <v>219</v>
      </c>
    </row>
    <row r="5" spans="7:10" ht="13.5" customHeight="1" thickTop="1">
      <c r="G5" s="24">
        <v>3379</v>
      </c>
      <c r="H5" s="25">
        <v>3772</v>
      </c>
      <c r="I5" s="26">
        <v>254</v>
      </c>
      <c r="J5" s="27">
        <f>SUM(G5:I5)</f>
        <v>7405</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148">
        <v>12191</v>
      </c>
      <c r="C10" s="149">
        <v>12090</v>
      </c>
      <c r="D10" s="149">
        <f>B10-C10</f>
        <v>101</v>
      </c>
      <c r="E10" s="149">
        <v>72</v>
      </c>
      <c r="F10" s="149">
        <v>558</v>
      </c>
      <c r="G10" s="149">
        <v>23680</v>
      </c>
      <c r="H10" s="33"/>
    </row>
    <row r="11" spans="1:8" ht="13.5" customHeight="1">
      <c r="A11" s="43" t="s">
        <v>667</v>
      </c>
      <c r="B11" s="150">
        <v>11</v>
      </c>
      <c r="C11" s="151">
        <v>11</v>
      </c>
      <c r="D11" s="151">
        <f>B11-C11</f>
        <v>0</v>
      </c>
      <c r="E11" s="151"/>
      <c r="F11" s="151">
        <v>3</v>
      </c>
      <c r="G11" s="151"/>
      <c r="H11" s="110"/>
    </row>
    <row r="12" spans="1:8" ht="13.5" customHeight="1">
      <c r="A12" s="43" t="s">
        <v>192</v>
      </c>
      <c r="B12" s="150">
        <v>194</v>
      </c>
      <c r="C12" s="151">
        <v>194</v>
      </c>
      <c r="D12" s="151">
        <f>B12-C12</f>
        <v>0</v>
      </c>
      <c r="E12" s="151">
        <v>0</v>
      </c>
      <c r="F12" s="151">
        <v>31</v>
      </c>
      <c r="G12" s="151">
        <v>974</v>
      </c>
      <c r="H12" s="110"/>
    </row>
    <row r="13" spans="1:8" ht="13.5" customHeight="1">
      <c r="A13" s="34" t="s">
        <v>292</v>
      </c>
      <c r="B13" s="152">
        <v>12339</v>
      </c>
      <c r="C13" s="153">
        <v>12238</v>
      </c>
      <c r="D13" s="153">
        <f>SUM(D10:D12)</f>
        <v>101</v>
      </c>
      <c r="E13" s="153">
        <f>SUM(E10:E12)</f>
        <v>72</v>
      </c>
      <c r="F13" s="154"/>
      <c r="G13" s="153">
        <f>SUM(G10:G12)</f>
        <v>24654</v>
      </c>
      <c r="H13" s="38"/>
    </row>
    <row r="14" ht="9.75" customHeight="1"/>
    <row r="15" ht="14.25">
      <c r="A15" s="28" t="s">
        <v>224</v>
      </c>
    </row>
    <row r="16" spans="9:12" ht="10.5">
      <c r="I16" s="17" t="s">
        <v>214</v>
      </c>
      <c r="K16" s="17"/>
      <c r="L16" s="17"/>
    </row>
    <row r="17" spans="1:9" ht="13.5" customHeight="1">
      <c r="A17" s="595" t="s">
        <v>221</v>
      </c>
      <c r="B17" s="599" t="s">
        <v>678</v>
      </c>
      <c r="C17" s="591" t="s">
        <v>225</v>
      </c>
      <c r="D17" s="591" t="s">
        <v>226</v>
      </c>
      <c r="E17" s="602" t="s">
        <v>227</v>
      </c>
      <c r="F17" s="591" t="s">
        <v>222</v>
      </c>
      <c r="G17" s="591" t="s">
        <v>228</v>
      </c>
      <c r="H17" s="602" t="s">
        <v>229</v>
      </c>
      <c r="I17" s="597" t="s">
        <v>595</v>
      </c>
    </row>
    <row r="18" spans="1:9" ht="13.5" customHeight="1" thickBot="1">
      <c r="A18" s="596"/>
      <c r="B18" s="600"/>
      <c r="C18" s="590"/>
      <c r="D18" s="590"/>
      <c r="E18" s="603"/>
      <c r="F18" s="592"/>
      <c r="G18" s="592"/>
      <c r="H18" s="604"/>
      <c r="I18" s="598"/>
    </row>
    <row r="19" spans="1:9" ht="13.5" customHeight="1" thickTop="1">
      <c r="A19" s="29" t="s">
        <v>312</v>
      </c>
      <c r="B19" s="155">
        <v>30</v>
      </c>
      <c r="C19" s="156">
        <v>30</v>
      </c>
      <c r="D19" s="156">
        <f aca="true" t="shared" si="0" ref="D19:D25">B19-C19</f>
        <v>0</v>
      </c>
      <c r="E19" s="156"/>
      <c r="F19" s="156">
        <v>2</v>
      </c>
      <c r="G19" s="156"/>
      <c r="H19" s="156"/>
      <c r="I19" s="42"/>
    </row>
    <row r="20" spans="1:9" ht="13.5" customHeight="1">
      <c r="A20" s="43" t="s">
        <v>668</v>
      </c>
      <c r="B20" s="157">
        <v>961</v>
      </c>
      <c r="C20" s="158">
        <v>961</v>
      </c>
      <c r="D20" s="158">
        <f t="shared" si="0"/>
        <v>0</v>
      </c>
      <c r="E20" s="158"/>
      <c r="F20" s="158">
        <v>381</v>
      </c>
      <c r="G20" s="158">
        <v>4912</v>
      </c>
      <c r="H20" s="158">
        <v>4588</v>
      </c>
      <c r="I20" s="47"/>
    </row>
    <row r="21" spans="1:9" ht="13.5" customHeight="1">
      <c r="A21" s="43" t="s">
        <v>669</v>
      </c>
      <c r="B21" s="157">
        <v>13</v>
      </c>
      <c r="C21" s="158">
        <v>13</v>
      </c>
      <c r="D21" s="158">
        <f t="shared" si="0"/>
        <v>0</v>
      </c>
      <c r="E21" s="158"/>
      <c r="F21" s="158">
        <v>10</v>
      </c>
      <c r="G21" s="158">
        <v>84</v>
      </c>
      <c r="H21" s="158">
        <v>71</v>
      </c>
      <c r="I21" s="47"/>
    </row>
    <row r="22" spans="1:9" ht="13.5" customHeight="1">
      <c r="A22" s="124" t="s">
        <v>608</v>
      </c>
      <c r="B22" s="159">
        <v>3636</v>
      </c>
      <c r="C22" s="160">
        <v>3599</v>
      </c>
      <c r="D22" s="160">
        <f t="shared" si="0"/>
        <v>37</v>
      </c>
      <c r="E22" s="160">
        <v>37</v>
      </c>
      <c r="F22" s="160">
        <v>330</v>
      </c>
      <c r="G22" s="160"/>
      <c r="H22" s="160"/>
      <c r="I22" s="127"/>
    </row>
    <row r="23" spans="1:9" ht="13.5" customHeight="1">
      <c r="A23" s="124" t="s">
        <v>670</v>
      </c>
      <c r="B23" s="159">
        <v>4001</v>
      </c>
      <c r="C23" s="160">
        <v>4001</v>
      </c>
      <c r="D23" s="160">
        <f t="shared" si="0"/>
        <v>0</v>
      </c>
      <c r="E23" s="160"/>
      <c r="F23" s="160">
        <v>351</v>
      </c>
      <c r="G23" s="160"/>
      <c r="H23" s="160"/>
      <c r="I23" s="127"/>
    </row>
    <row r="24" spans="1:9" ht="13.5" customHeight="1">
      <c r="A24" s="124" t="s">
        <v>610</v>
      </c>
      <c r="B24" s="159">
        <v>1934</v>
      </c>
      <c r="C24" s="160">
        <v>1900</v>
      </c>
      <c r="D24" s="160">
        <f t="shared" si="0"/>
        <v>34</v>
      </c>
      <c r="E24" s="160">
        <v>34</v>
      </c>
      <c r="F24" s="160">
        <v>296</v>
      </c>
      <c r="G24" s="160"/>
      <c r="H24" s="160"/>
      <c r="I24" s="127"/>
    </row>
    <row r="25" spans="1:9" ht="13.5" customHeight="1">
      <c r="A25" s="111" t="s">
        <v>621</v>
      </c>
      <c r="B25" s="161">
        <v>611</v>
      </c>
      <c r="C25" s="162">
        <v>598</v>
      </c>
      <c r="D25" s="162">
        <f t="shared" si="0"/>
        <v>13</v>
      </c>
      <c r="E25" s="162">
        <v>447</v>
      </c>
      <c r="F25" s="162">
        <v>29</v>
      </c>
      <c r="G25" s="162">
        <v>3597</v>
      </c>
      <c r="H25" s="162">
        <v>316</v>
      </c>
      <c r="I25" s="50" t="s">
        <v>303</v>
      </c>
    </row>
    <row r="26" spans="1:9" ht="13.5" customHeight="1">
      <c r="A26" s="34" t="s">
        <v>233</v>
      </c>
      <c r="B26" s="163"/>
      <c r="C26" s="164"/>
      <c r="D26" s="164"/>
      <c r="E26" s="165">
        <f>SUM(E19:E25)</f>
        <v>518</v>
      </c>
      <c r="F26" s="166"/>
      <c r="G26" s="165">
        <f>SUM(G19:G25)</f>
        <v>8593</v>
      </c>
      <c r="H26" s="165">
        <f>SUM(H19:H25)</f>
        <v>4975</v>
      </c>
      <c r="I26" s="54"/>
    </row>
    <row r="27" ht="10.5">
      <c r="A27" s="16" t="s">
        <v>234</v>
      </c>
    </row>
    <row r="28" ht="10.5">
      <c r="A28" s="16" t="s">
        <v>235</v>
      </c>
    </row>
    <row r="29" ht="10.5">
      <c r="A29" s="16" t="s">
        <v>236</v>
      </c>
    </row>
    <row r="30" ht="10.5">
      <c r="A30" s="16" t="s">
        <v>237</v>
      </c>
    </row>
    <row r="31" ht="9.75" customHeight="1"/>
    <row r="32" ht="14.25">
      <c r="A32" s="28" t="s">
        <v>238</v>
      </c>
    </row>
    <row r="33" spans="9:10" ht="10.5">
      <c r="I33" s="17" t="s">
        <v>214</v>
      </c>
      <c r="J33" s="17"/>
    </row>
    <row r="34" spans="1:9" ht="13.5" customHeight="1">
      <c r="A34" s="595" t="s">
        <v>239</v>
      </c>
      <c r="B34" s="599" t="s">
        <v>678</v>
      </c>
      <c r="C34" s="591" t="s">
        <v>225</v>
      </c>
      <c r="D34" s="591" t="s">
        <v>226</v>
      </c>
      <c r="E34" s="602" t="s">
        <v>227</v>
      </c>
      <c r="F34" s="591" t="s">
        <v>222</v>
      </c>
      <c r="G34" s="591" t="s">
        <v>228</v>
      </c>
      <c r="H34" s="602" t="s">
        <v>240</v>
      </c>
      <c r="I34" s="597" t="s">
        <v>595</v>
      </c>
    </row>
    <row r="35" spans="1:9" ht="13.5" customHeight="1" thickBot="1">
      <c r="A35" s="596"/>
      <c r="B35" s="600"/>
      <c r="C35" s="590"/>
      <c r="D35" s="590"/>
      <c r="E35" s="603"/>
      <c r="F35" s="592"/>
      <c r="G35" s="592"/>
      <c r="H35" s="604"/>
      <c r="I35" s="598"/>
    </row>
    <row r="36" spans="1:9" ht="13.5" customHeight="1" thickTop="1">
      <c r="A36" s="29" t="s">
        <v>564</v>
      </c>
      <c r="B36" s="155">
        <v>1431</v>
      </c>
      <c r="C36" s="156">
        <v>1431</v>
      </c>
      <c r="D36" s="156">
        <f aca="true" t="shared" si="1" ref="D36:D42">B36-C36</f>
        <v>0</v>
      </c>
      <c r="E36" s="156">
        <v>0</v>
      </c>
      <c r="F36" s="156">
        <v>0</v>
      </c>
      <c r="G36" s="156">
        <v>123.2</v>
      </c>
      <c r="H36" s="156">
        <v>25</v>
      </c>
      <c r="I36" s="123" t="s">
        <v>313</v>
      </c>
    </row>
    <row r="37" spans="1:9" ht="13.5" customHeight="1">
      <c r="A37" s="43" t="s">
        <v>566</v>
      </c>
      <c r="B37" s="157">
        <v>796</v>
      </c>
      <c r="C37" s="158">
        <v>758</v>
      </c>
      <c r="D37" s="158">
        <f t="shared" si="1"/>
        <v>38</v>
      </c>
      <c r="E37" s="158">
        <v>8</v>
      </c>
      <c r="F37" s="158">
        <v>0</v>
      </c>
      <c r="G37" s="158">
        <v>2687</v>
      </c>
      <c r="H37" s="158">
        <v>1010</v>
      </c>
      <c r="I37" s="47" t="s">
        <v>314</v>
      </c>
    </row>
    <row r="38" spans="1:9" ht="13.5" customHeight="1">
      <c r="A38" s="43" t="s">
        <v>640</v>
      </c>
      <c r="B38" s="157">
        <v>24</v>
      </c>
      <c r="C38" s="158">
        <v>21</v>
      </c>
      <c r="D38" s="158">
        <f t="shared" si="1"/>
        <v>3</v>
      </c>
      <c r="E38" s="158">
        <v>3</v>
      </c>
      <c r="F38" s="158">
        <v>0</v>
      </c>
      <c r="G38" s="158">
        <v>0</v>
      </c>
      <c r="H38" s="158">
        <v>0</v>
      </c>
      <c r="I38" s="47" t="s">
        <v>313</v>
      </c>
    </row>
    <row r="39" spans="1:9" ht="13.5" customHeight="1">
      <c r="A39" s="43" t="s">
        <v>567</v>
      </c>
      <c r="B39" s="157">
        <v>7</v>
      </c>
      <c r="C39" s="158">
        <v>7</v>
      </c>
      <c r="D39" s="158">
        <f t="shared" si="1"/>
        <v>0</v>
      </c>
      <c r="E39" s="158">
        <v>0</v>
      </c>
      <c r="F39" s="158">
        <v>0</v>
      </c>
      <c r="G39" s="158">
        <v>378</v>
      </c>
      <c r="H39" s="158">
        <v>23</v>
      </c>
      <c r="I39" s="47" t="s">
        <v>315</v>
      </c>
    </row>
    <row r="40" spans="1:9" ht="13.5" customHeight="1">
      <c r="A40" s="43" t="s">
        <v>578</v>
      </c>
      <c r="B40" s="157">
        <v>202</v>
      </c>
      <c r="C40" s="158">
        <v>202</v>
      </c>
      <c r="D40" s="158">
        <f t="shared" si="1"/>
        <v>0</v>
      </c>
      <c r="E40" s="158">
        <v>0</v>
      </c>
      <c r="F40" s="158">
        <v>0</v>
      </c>
      <c r="G40" s="158">
        <v>505</v>
      </c>
      <c r="H40" s="158">
        <v>471</v>
      </c>
      <c r="I40" s="47" t="s">
        <v>316</v>
      </c>
    </row>
    <row r="41" spans="1:9" ht="13.5" customHeight="1">
      <c r="A41" s="43" t="s">
        <v>614</v>
      </c>
      <c r="B41" s="157">
        <v>125</v>
      </c>
      <c r="C41" s="158">
        <v>116</v>
      </c>
      <c r="D41" s="158">
        <f t="shared" si="1"/>
        <v>9</v>
      </c>
      <c r="E41" s="158">
        <v>9</v>
      </c>
      <c r="F41" s="158">
        <v>0</v>
      </c>
      <c r="G41" s="158">
        <v>0</v>
      </c>
      <c r="H41" s="158">
        <v>0</v>
      </c>
      <c r="I41" s="47" t="s">
        <v>317</v>
      </c>
    </row>
    <row r="42" spans="1:9" ht="13.5" customHeight="1">
      <c r="A42" s="43" t="s">
        <v>318</v>
      </c>
      <c r="B42" s="157">
        <v>682</v>
      </c>
      <c r="C42" s="158">
        <v>680</v>
      </c>
      <c r="D42" s="158">
        <f t="shared" si="1"/>
        <v>2</v>
      </c>
      <c r="E42" s="158">
        <v>2</v>
      </c>
      <c r="F42" s="158">
        <v>0</v>
      </c>
      <c r="G42" s="158">
        <v>0</v>
      </c>
      <c r="H42" s="158">
        <v>0</v>
      </c>
      <c r="I42" s="47" t="s">
        <v>317</v>
      </c>
    </row>
    <row r="43" spans="1:9" ht="13.5" customHeight="1">
      <c r="A43" s="43" t="s">
        <v>674</v>
      </c>
      <c r="B43" s="159">
        <v>485</v>
      </c>
      <c r="C43" s="160">
        <v>479</v>
      </c>
      <c r="D43" s="160">
        <v>97</v>
      </c>
      <c r="E43" s="160">
        <v>97</v>
      </c>
      <c r="F43" s="160">
        <v>0</v>
      </c>
      <c r="G43" s="160">
        <v>0</v>
      </c>
      <c r="H43" s="160">
        <v>0</v>
      </c>
      <c r="I43" s="127" t="s">
        <v>596</v>
      </c>
    </row>
    <row r="44" spans="1:9" ht="13.5" customHeight="1">
      <c r="A44" s="34" t="s">
        <v>255</v>
      </c>
      <c r="B44" s="163"/>
      <c r="C44" s="164"/>
      <c r="D44" s="164"/>
      <c r="E44" s="165">
        <f>SUM(E36:E43)</f>
        <v>119</v>
      </c>
      <c r="F44" s="166"/>
      <c r="G44" s="165">
        <f>SUM(G36:G43)</f>
        <v>3693.2</v>
      </c>
      <c r="H44" s="165">
        <f>SUM(H36:H43)</f>
        <v>1529</v>
      </c>
      <c r="I44" s="128"/>
    </row>
    <row r="45" ht="9.75" customHeight="1">
      <c r="A45" s="56"/>
    </row>
    <row r="46" ht="14.25">
      <c r="A46" s="28" t="s">
        <v>256</v>
      </c>
    </row>
    <row r="47" ht="10.5">
      <c r="J47" s="17" t="s">
        <v>214</v>
      </c>
    </row>
    <row r="48" spans="1:10" ht="13.5" customHeight="1">
      <c r="A48" s="605" t="s">
        <v>257</v>
      </c>
      <c r="B48" s="599" t="s">
        <v>601</v>
      </c>
      <c r="C48" s="591" t="s">
        <v>258</v>
      </c>
      <c r="D48" s="591" t="s">
        <v>259</v>
      </c>
      <c r="E48" s="591" t="s">
        <v>260</v>
      </c>
      <c r="F48" s="591" t="s">
        <v>602</v>
      </c>
      <c r="G48" s="602" t="s">
        <v>261</v>
      </c>
      <c r="H48" s="602" t="s">
        <v>262</v>
      </c>
      <c r="I48" s="602" t="s">
        <v>263</v>
      </c>
      <c r="J48" s="597" t="s">
        <v>595</v>
      </c>
    </row>
    <row r="49" spans="1:10" ht="13.5" customHeight="1" thickBot="1">
      <c r="A49" s="606"/>
      <c r="B49" s="600"/>
      <c r="C49" s="590"/>
      <c r="D49" s="590"/>
      <c r="E49" s="590"/>
      <c r="F49" s="590"/>
      <c r="G49" s="603"/>
      <c r="H49" s="603"/>
      <c r="I49" s="604"/>
      <c r="J49" s="598"/>
    </row>
    <row r="50" spans="1:10" ht="13.5" customHeight="1" thickTop="1">
      <c r="A50" s="43" t="s">
        <v>319</v>
      </c>
      <c r="B50" s="157">
        <v>0</v>
      </c>
      <c r="C50" s="158">
        <v>233</v>
      </c>
      <c r="D50" s="158">
        <v>6</v>
      </c>
      <c r="E50" s="158"/>
      <c r="F50" s="158"/>
      <c r="G50" s="158">
        <v>244</v>
      </c>
      <c r="H50" s="158"/>
      <c r="I50" s="158">
        <v>261</v>
      </c>
      <c r="J50" s="42"/>
    </row>
    <row r="51" spans="1:10" ht="13.5" customHeight="1">
      <c r="A51" s="43" t="s">
        <v>320</v>
      </c>
      <c r="B51" s="157">
        <v>9</v>
      </c>
      <c r="C51" s="158">
        <v>101</v>
      </c>
      <c r="D51" s="158">
        <v>50</v>
      </c>
      <c r="E51" s="158"/>
      <c r="F51" s="158"/>
      <c r="G51" s="158"/>
      <c r="H51" s="158"/>
      <c r="I51" s="158"/>
      <c r="J51" s="47"/>
    </row>
    <row r="52" spans="1:10" ht="13.5" customHeight="1">
      <c r="A52" s="57" t="s">
        <v>265</v>
      </c>
      <c r="B52" s="167"/>
      <c r="C52" s="166"/>
      <c r="D52" s="165">
        <f aca="true" t="shared" si="2" ref="D52:I52">SUM(D50:D51)</f>
        <v>56</v>
      </c>
      <c r="E52" s="165">
        <f t="shared" si="2"/>
        <v>0</v>
      </c>
      <c r="F52" s="165">
        <f t="shared" si="2"/>
        <v>0</v>
      </c>
      <c r="G52" s="165">
        <f t="shared" si="2"/>
        <v>244</v>
      </c>
      <c r="H52" s="165">
        <f t="shared" si="2"/>
        <v>0</v>
      </c>
      <c r="I52" s="165">
        <f t="shared" si="2"/>
        <v>261</v>
      </c>
      <c r="J52" s="54"/>
    </row>
    <row r="53" ht="10.5">
      <c r="A53" s="16" t="s">
        <v>267</v>
      </c>
    </row>
    <row r="54" ht="9.75" customHeight="1"/>
    <row r="55" ht="14.25">
      <c r="A55" s="28" t="s">
        <v>268</v>
      </c>
    </row>
    <row r="56" ht="10.5">
      <c r="D56" s="17" t="s">
        <v>214</v>
      </c>
    </row>
    <row r="57" spans="1:4" ht="21.75" thickBot="1">
      <c r="A57" s="60" t="s">
        <v>269</v>
      </c>
      <c r="B57" s="61" t="s">
        <v>270</v>
      </c>
      <c r="C57" s="62" t="s">
        <v>271</v>
      </c>
      <c r="D57" s="63" t="s">
        <v>272</v>
      </c>
    </row>
    <row r="58" spans="1:4" ht="13.5" customHeight="1" thickTop="1">
      <c r="A58" s="64" t="s">
        <v>273</v>
      </c>
      <c r="B58" s="65"/>
      <c r="C58" s="40">
        <v>138</v>
      </c>
      <c r="D58" s="66"/>
    </row>
    <row r="59" spans="1:4" ht="13.5" customHeight="1">
      <c r="A59" s="67" t="s">
        <v>274</v>
      </c>
      <c r="B59" s="68"/>
      <c r="C59" s="45">
        <v>359</v>
      </c>
      <c r="D59" s="69"/>
    </row>
    <row r="60" spans="1:4" ht="13.5" customHeight="1">
      <c r="A60" s="70" t="s">
        <v>275</v>
      </c>
      <c r="B60" s="71"/>
      <c r="C60" s="49">
        <v>339</v>
      </c>
      <c r="D60" s="72"/>
    </row>
    <row r="61" spans="1:4" ht="13.5" customHeight="1">
      <c r="A61" s="73" t="s">
        <v>276</v>
      </c>
      <c r="B61" s="58"/>
      <c r="C61" s="53">
        <v>836</v>
      </c>
      <c r="D61" s="74"/>
    </row>
    <row r="62" spans="1:4" ht="10.5">
      <c r="A62" s="16" t="s">
        <v>277</v>
      </c>
      <c r="B62" s="75"/>
      <c r="C62" s="75"/>
      <c r="D62" s="75"/>
    </row>
    <row r="63" spans="1:4" ht="9.75" customHeight="1">
      <c r="A63" s="76"/>
      <c r="B63" s="75"/>
      <c r="C63" s="75"/>
      <c r="D63" s="75"/>
    </row>
    <row r="64" ht="14.25">
      <c r="A64" s="28" t="s">
        <v>278</v>
      </c>
    </row>
    <row r="65" ht="10.5" customHeight="1">
      <c r="A65" s="28"/>
    </row>
    <row r="66" spans="1:11" ht="21.75" thickBot="1">
      <c r="A66" s="60" t="s">
        <v>279</v>
      </c>
      <c r="B66" s="61" t="s">
        <v>270</v>
      </c>
      <c r="C66" s="62" t="s">
        <v>271</v>
      </c>
      <c r="D66" s="62" t="s">
        <v>272</v>
      </c>
      <c r="E66" s="77" t="s">
        <v>280</v>
      </c>
      <c r="F66" s="63" t="s">
        <v>281</v>
      </c>
      <c r="G66" s="593" t="s">
        <v>282</v>
      </c>
      <c r="H66" s="594"/>
      <c r="I66" s="61" t="s">
        <v>270</v>
      </c>
      <c r="J66" s="62" t="s">
        <v>271</v>
      </c>
      <c r="K66" s="63" t="s">
        <v>272</v>
      </c>
    </row>
    <row r="67" spans="1:11" ht="13.5" customHeight="1" thickTop="1">
      <c r="A67" s="64" t="s">
        <v>283</v>
      </c>
      <c r="B67" s="78">
        <v>0.87</v>
      </c>
      <c r="C67" s="79">
        <v>0.97</v>
      </c>
      <c r="D67" s="79">
        <f>C67-B67</f>
        <v>0.09999999999999998</v>
      </c>
      <c r="E67" s="80">
        <v>-13.92</v>
      </c>
      <c r="F67" s="81">
        <v>-20</v>
      </c>
      <c r="G67" s="585" t="s">
        <v>621</v>
      </c>
      <c r="H67" s="586"/>
      <c r="I67" s="82"/>
      <c r="J67" s="83">
        <v>77.8</v>
      </c>
      <c r="K67" s="84"/>
    </row>
    <row r="68" spans="1:11" ht="13.5" customHeight="1">
      <c r="A68" s="67" t="s">
        <v>285</v>
      </c>
      <c r="B68" s="85"/>
      <c r="C68" s="86">
        <v>7.97</v>
      </c>
      <c r="D68" s="87"/>
      <c r="E68" s="88">
        <v>-18.92</v>
      </c>
      <c r="F68" s="89">
        <v>-40</v>
      </c>
      <c r="G68" s="583" t="s">
        <v>312</v>
      </c>
      <c r="H68" s="584"/>
      <c r="I68" s="85"/>
      <c r="J68" s="90">
        <v>0</v>
      </c>
      <c r="K68" s="91"/>
    </row>
    <row r="69" spans="1:11" ht="13.5" customHeight="1">
      <c r="A69" s="67" t="s">
        <v>604</v>
      </c>
      <c r="B69" s="92">
        <v>24.5</v>
      </c>
      <c r="C69" s="90">
        <v>23.4</v>
      </c>
      <c r="D69" s="90">
        <f>C69-B69</f>
        <v>-1.1000000000000014</v>
      </c>
      <c r="E69" s="93">
        <v>25</v>
      </c>
      <c r="F69" s="94">
        <v>35</v>
      </c>
      <c r="G69" s="583" t="s">
        <v>668</v>
      </c>
      <c r="H69" s="584"/>
      <c r="I69" s="85"/>
      <c r="J69" s="90">
        <v>0</v>
      </c>
      <c r="K69" s="91"/>
    </row>
    <row r="70" spans="1:11" ht="13.5" customHeight="1">
      <c r="A70" s="67" t="s">
        <v>287</v>
      </c>
      <c r="B70" s="95"/>
      <c r="C70" s="90">
        <v>282.5</v>
      </c>
      <c r="D70" s="96"/>
      <c r="E70" s="93">
        <v>350</v>
      </c>
      <c r="F70" s="97"/>
      <c r="G70" s="583" t="s">
        <v>669</v>
      </c>
      <c r="H70" s="584"/>
      <c r="I70" s="85"/>
      <c r="J70" s="90">
        <v>0</v>
      </c>
      <c r="K70" s="91"/>
    </row>
    <row r="71" spans="1:11" ht="13.5" customHeight="1">
      <c r="A71" s="67" t="s">
        <v>603</v>
      </c>
      <c r="B71" s="98">
        <v>0.396</v>
      </c>
      <c r="C71" s="86">
        <v>0.401</v>
      </c>
      <c r="D71" s="90">
        <f>C71-B71</f>
        <v>0.0050000000000000044</v>
      </c>
      <c r="E71" s="99"/>
      <c r="F71" s="100"/>
      <c r="G71" s="583"/>
      <c r="H71" s="584"/>
      <c r="I71" s="85"/>
      <c r="J71" s="90"/>
      <c r="K71" s="91"/>
    </row>
    <row r="72" spans="1:11" ht="13.5" customHeight="1">
      <c r="A72" s="101" t="s">
        <v>605</v>
      </c>
      <c r="B72" s="102">
        <v>99.1</v>
      </c>
      <c r="C72" s="103">
        <v>99.2</v>
      </c>
      <c r="D72" s="103">
        <f>C72-B72</f>
        <v>0.10000000000000853</v>
      </c>
      <c r="E72" s="104"/>
      <c r="F72" s="105"/>
      <c r="G72" s="587"/>
      <c r="H72" s="588"/>
      <c r="I72" s="106"/>
      <c r="J72" s="103"/>
      <c r="K72" s="107"/>
    </row>
    <row r="73" ht="10.5">
      <c r="A73" s="16" t="s">
        <v>288</v>
      </c>
    </row>
    <row r="74" ht="10.5">
      <c r="A74" s="16" t="s">
        <v>289</v>
      </c>
    </row>
  </sheetData>
  <mergeCells count="43">
    <mergeCell ref="A34:A35"/>
    <mergeCell ref="B34:B35"/>
    <mergeCell ref="C34:C35"/>
    <mergeCell ref="A48:A49"/>
    <mergeCell ref="B48:B49"/>
    <mergeCell ref="C48:C49"/>
    <mergeCell ref="D48:D49"/>
    <mergeCell ref="E48:E49"/>
    <mergeCell ref="H48:H49"/>
    <mergeCell ref="J48:J49"/>
    <mergeCell ref="F48:F49"/>
    <mergeCell ref="G48:G49"/>
    <mergeCell ref="I48:I49"/>
    <mergeCell ref="D34:D35"/>
    <mergeCell ref="E34:E35"/>
    <mergeCell ref="I17:I18"/>
    <mergeCell ref="D17:D18"/>
    <mergeCell ref="E17:E18"/>
    <mergeCell ref="F17:F18"/>
    <mergeCell ref="H34:H35"/>
    <mergeCell ref="I34:I35"/>
    <mergeCell ref="G34:G35"/>
    <mergeCell ref="H17:H18"/>
    <mergeCell ref="A8:A9"/>
    <mergeCell ref="H8:H9"/>
    <mergeCell ref="A17:A18"/>
    <mergeCell ref="B17:B18"/>
    <mergeCell ref="C17:C18"/>
    <mergeCell ref="D8:D9"/>
    <mergeCell ref="C8:C9"/>
    <mergeCell ref="E8:E9"/>
    <mergeCell ref="B8:B9"/>
    <mergeCell ref="G17:G18"/>
    <mergeCell ref="G8:G9"/>
    <mergeCell ref="F8:F9"/>
    <mergeCell ref="G66:H66"/>
    <mergeCell ref="F34:F35"/>
    <mergeCell ref="G68:H68"/>
    <mergeCell ref="G67:H67"/>
    <mergeCell ref="G72:H72"/>
    <mergeCell ref="G71:H71"/>
    <mergeCell ref="G70:H70"/>
    <mergeCell ref="G69:H69"/>
  </mergeCells>
  <printOptions/>
  <pageMargins left="0.4330708661417323" right="0.3937007874015748" top="0.3" bottom="0.25" header="0.2" footer="0.2"/>
  <pageSetup fitToHeight="1" fitToWidth="1" horizontalDpi="300" verticalDpi="300" orientation="portrait" paperSize="9" scale="89" r:id="rId1"/>
  <colBreaks count="1" manualBreakCount="1">
    <brk id="11" max="72" man="1"/>
  </colBreaks>
</worksheet>
</file>

<file path=xl/worksheets/sheet7.xml><?xml version="1.0" encoding="utf-8"?>
<worksheet xmlns="http://schemas.openxmlformats.org/spreadsheetml/2006/main" xmlns:r="http://schemas.openxmlformats.org/officeDocument/2006/relationships">
  <dimension ref="A1:M79"/>
  <sheetViews>
    <sheetView view="pageBreakPreview" zoomScaleSheetLayoutView="100" workbookViewId="0" topLeftCell="A1">
      <selection activeCell="F43" sqref="F43"/>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321</v>
      </c>
      <c r="B4" s="19"/>
      <c r="G4" s="20" t="s">
        <v>216</v>
      </c>
      <c r="H4" s="21" t="s">
        <v>217</v>
      </c>
      <c r="I4" s="22" t="s">
        <v>218</v>
      </c>
      <c r="J4" s="23" t="s">
        <v>219</v>
      </c>
    </row>
    <row r="5" spans="7:10" ht="13.5" customHeight="1" thickTop="1">
      <c r="G5" s="24">
        <v>2860</v>
      </c>
      <c r="H5" s="25">
        <v>3335</v>
      </c>
      <c r="I5" s="26">
        <v>256</v>
      </c>
      <c r="J5" s="27">
        <f>G5+H5+I5</f>
        <v>6451</v>
      </c>
    </row>
    <row r="6" ht="14.25">
      <c r="A6" s="28" t="s">
        <v>220</v>
      </c>
    </row>
    <row r="7" spans="8:9" ht="8.25" customHeight="1">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2" customHeight="1" thickTop="1">
      <c r="A10" s="29" t="s">
        <v>322</v>
      </c>
      <c r="B10" s="30">
        <v>9843</v>
      </c>
      <c r="C10" s="31">
        <v>9684</v>
      </c>
      <c r="D10" s="31">
        <f>B10-C10</f>
        <v>159</v>
      </c>
      <c r="E10" s="31">
        <v>143</v>
      </c>
      <c r="F10" s="31">
        <v>473</v>
      </c>
      <c r="G10" s="31">
        <v>13151</v>
      </c>
      <c r="H10" s="33"/>
    </row>
    <row r="11" spans="1:8" ht="12" customHeight="1">
      <c r="A11" s="43" t="s">
        <v>676</v>
      </c>
      <c r="B11" s="108">
        <v>61</v>
      </c>
      <c r="C11" s="109">
        <v>61</v>
      </c>
      <c r="D11" s="31">
        <f>B11-C11</f>
        <v>0</v>
      </c>
      <c r="E11" s="109">
        <v>0</v>
      </c>
      <c r="F11" s="109">
        <v>21</v>
      </c>
      <c r="G11" s="109">
        <v>3</v>
      </c>
      <c r="H11" s="110"/>
    </row>
    <row r="12" spans="1:8" ht="12" customHeight="1">
      <c r="A12" s="43" t="s">
        <v>677</v>
      </c>
      <c r="B12" s="108">
        <v>237</v>
      </c>
      <c r="C12" s="109">
        <v>238</v>
      </c>
      <c r="D12" s="31">
        <f>B12-C12</f>
        <v>-1</v>
      </c>
      <c r="E12" s="109">
        <v>-1</v>
      </c>
      <c r="F12" s="109">
        <v>134</v>
      </c>
      <c r="G12" s="109">
        <v>0</v>
      </c>
      <c r="H12" s="110"/>
    </row>
    <row r="13" spans="1:8" ht="12" customHeight="1">
      <c r="A13" s="57" t="s">
        <v>292</v>
      </c>
      <c r="B13" s="35">
        <v>9973</v>
      </c>
      <c r="C13" s="36">
        <v>9815</v>
      </c>
      <c r="D13" s="36">
        <f>SUM(D10:D12)</f>
        <v>158</v>
      </c>
      <c r="E13" s="36">
        <f>SUM(E10:E12)</f>
        <v>142</v>
      </c>
      <c r="F13" s="36">
        <f>SUM(F10:F12)</f>
        <v>628</v>
      </c>
      <c r="G13" s="36">
        <f>SUM(G10:G12)</f>
        <v>13154</v>
      </c>
      <c r="H13" s="38"/>
    </row>
    <row r="14" ht="7.5" customHeight="1"/>
    <row r="15" ht="14.25">
      <c r="A15" s="28" t="s">
        <v>224</v>
      </c>
    </row>
    <row r="16" spans="9:12" ht="8.25" customHeight="1">
      <c r="I16" s="17" t="s">
        <v>214</v>
      </c>
      <c r="K16" s="17"/>
      <c r="L16" s="17"/>
    </row>
    <row r="17" spans="1:9" ht="13.5" customHeight="1">
      <c r="A17" s="595" t="s">
        <v>221</v>
      </c>
      <c r="B17" s="599" t="s">
        <v>678</v>
      </c>
      <c r="C17" s="591" t="s">
        <v>225</v>
      </c>
      <c r="D17" s="591" t="s">
        <v>226</v>
      </c>
      <c r="E17" s="602" t="s">
        <v>227</v>
      </c>
      <c r="F17" s="591" t="s">
        <v>222</v>
      </c>
      <c r="G17" s="591" t="s">
        <v>228</v>
      </c>
      <c r="H17" s="602" t="s">
        <v>229</v>
      </c>
      <c r="I17" s="597" t="s">
        <v>595</v>
      </c>
    </row>
    <row r="18" spans="1:9" ht="13.5" customHeight="1" thickBot="1">
      <c r="A18" s="596"/>
      <c r="B18" s="600"/>
      <c r="C18" s="590"/>
      <c r="D18" s="590"/>
      <c r="E18" s="603"/>
      <c r="F18" s="592"/>
      <c r="G18" s="592"/>
      <c r="H18" s="604"/>
      <c r="I18" s="598"/>
    </row>
    <row r="19" spans="1:9" ht="12" customHeight="1" thickTop="1">
      <c r="A19" s="168" t="s">
        <v>621</v>
      </c>
      <c r="B19" s="39">
        <v>398</v>
      </c>
      <c r="C19" s="40">
        <v>354</v>
      </c>
      <c r="D19" s="40">
        <f aca="true" t="shared" si="0" ref="D19:D31">B19-C19</f>
        <v>44</v>
      </c>
      <c r="E19" s="40">
        <v>237</v>
      </c>
      <c r="F19" s="40">
        <v>0</v>
      </c>
      <c r="G19" s="117">
        <v>1252</v>
      </c>
      <c r="H19" s="40">
        <v>0</v>
      </c>
      <c r="I19" s="169" t="s">
        <v>303</v>
      </c>
    </row>
    <row r="20" spans="1:9" ht="12" customHeight="1">
      <c r="A20" s="170" t="s">
        <v>680</v>
      </c>
      <c r="B20" s="44">
        <v>413</v>
      </c>
      <c r="C20" s="45">
        <v>401</v>
      </c>
      <c r="D20" s="45">
        <f t="shared" si="0"/>
        <v>12</v>
      </c>
      <c r="E20" s="45">
        <v>12</v>
      </c>
      <c r="F20" s="45">
        <v>43</v>
      </c>
      <c r="G20" s="121">
        <v>616</v>
      </c>
      <c r="H20" s="45">
        <v>196</v>
      </c>
      <c r="I20" s="47"/>
    </row>
    <row r="21" spans="1:9" ht="12" customHeight="1">
      <c r="A21" s="43" t="s">
        <v>323</v>
      </c>
      <c r="B21" s="44">
        <v>494</v>
      </c>
      <c r="C21" s="45">
        <v>494</v>
      </c>
      <c r="D21" s="45">
        <f t="shared" si="0"/>
        <v>0</v>
      </c>
      <c r="E21" s="45">
        <v>0</v>
      </c>
      <c r="F21" s="45">
        <v>297</v>
      </c>
      <c r="G21" s="121">
        <v>5347</v>
      </c>
      <c r="H21" s="45">
        <v>4668</v>
      </c>
      <c r="I21" s="47"/>
    </row>
    <row r="22" spans="1:9" ht="12" customHeight="1">
      <c r="A22" s="43" t="s">
        <v>324</v>
      </c>
      <c r="B22" s="44">
        <v>21</v>
      </c>
      <c r="C22" s="45">
        <v>21</v>
      </c>
      <c r="D22" s="45">
        <f t="shared" si="0"/>
        <v>0</v>
      </c>
      <c r="E22" s="45">
        <v>0</v>
      </c>
      <c r="F22" s="45">
        <v>17</v>
      </c>
      <c r="G22" s="121">
        <v>244</v>
      </c>
      <c r="H22" s="45">
        <v>213</v>
      </c>
      <c r="I22" s="47"/>
    </row>
    <row r="23" spans="1:9" ht="12" customHeight="1">
      <c r="A23" s="43" t="s">
        <v>325</v>
      </c>
      <c r="B23" s="44">
        <v>19</v>
      </c>
      <c r="C23" s="45">
        <v>19</v>
      </c>
      <c r="D23" s="45">
        <f t="shared" si="0"/>
        <v>0</v>
      </c>
      <c r="E23" s="45">
        <v>0</v>
      </c>
      <c r="F23" s="45">
        <v>16</v>
      </c>
      <c r="G23" s="121">
        <v>214</v>
      </c>
      <c r="H23" s="45">
        <v>186</v>
      </c>
      <c r="I23" s="47"/>
    </row>
    <row r="24" spans="1:9" ht="12" customHeight="1">
      <c r="A24" s="170" t="s">
        <v>681</v>
      </c>
      <c r="B24" s="44">
        <v>129</v>
      </c>
      <c r="C24" s="45">
        <v>129</v>
      </c>
      <c r="D24" s="45">
        <f t="shared" si="0"/>
        <v>0</v>
      </c>
      <c r="E24" s="45">
        <v>0</v>
      </c>
      <c r="F24" s="45">
        <v>20</v>
      </c>
      <c r="G24" s="121">
        <v>125</v>
      </c>
      <c r="H24" s="45">
        <v>27</v>
      </c>
      <c r="I24" s="47"/>
    </row>
    <row r="25" spans="1:9" ht="12" customHeight="1">
      <c r="A25" s="43" t="s">
        <v>657</v>
      </c>
      <c r="B25" s="44">
        <v>366</v>
      </c>
      <c r="C25" s="45">
        <v>363</v>
      </c>
      <c r="D25" s="45">
        <f t="shared" si="0"/>
        <v>3</v>
      </c>
      <c r="E25" s="45">
        <v>3</v>
      </c>
      <c r="F25" s="45">
        <v>0</v>
      </c>
      <c r="G25" s="121">
        <v>1557</v>
      </c>
      <c r="H25" s="45">
        <v>0</v>
      </c>
      <c r="I25" s="47"/>
    </row>
    <row r="26" spans="1:9" ht="12" customHeight="1">
      <c r="A26" s="43" t="s">
        <v>682</v>
      </c>
      <c r="B26" s="44">
        <v>96</v>
      </c>
      <c r="C26" s="45">
        <v>96</v>
      </c>
      <c r="D26" s="45">
        <f t="shared" si="0"/>
        <v>0</v>
      </c>
      <c r="E26" s="45">
        <v>0</v>
      </c>
      <c r="F26" s="45">
        <v>87</v>
      </c>
      <c r="G26" s="121">
        <v>572</v>
      </c>
      <c r="H26" s="45">
        <v>457</v>
      </c>
      <c r="I26" s="47"/>
    </row>
    <row r="27" spans="1:9" ht="12" customHeight="1">
      <c r="A27" s="43" t="s">
        <v>683</v>
      </c>
      <c r="B27" s="44">
        <v>3148</v>
      </c>
      <c r="C27" s="45">
        <v>3148</v>
      </c>
      <c r="D27" s="45">
        <f t="shared" si="0"/>
        <v>0</v>
      </c>
      <c r="E27" s="45">
        <v>0</v>
      </c>
      <c r="F27" s="45">
        <v>286</v>
      </c>
      <c r="G27" s="171" t="s">
        <v>490</v>
      </c>
      <c r="H27" s="171" t="s">
        <v>490</v>
      </c>
      <c r="I27" s="47"/>
    </row>
    <row r="28" spans="1:9" ht="12" customHeight="1">
      <c r="A28" s="170" t="s">
        <v>684</v>
      </c>
      <c r="B28" s="44">
        <v>2380</v>
      </c>
      <c r="C28" s="45">
        <v>2392</v>
      </c>
      <c r="D28" s="45">
        <f t="shared" si="0"/>
        <v>-12</v>
      </c>
      <c r="E28" s="45">
        <v>-12</v>
      </c>
      <c r="F28" s="45">
        <v>219</v>
      </c>
      <c r="G28" s="171" t="s">
        <v>647</v>
      </c>
      <c r="H28" s="171" t="s">
        <v>647</v>
      </c>
      <c r="I28" s="47"/>
    </row>
    <row r="29" spans="1:9" ht="12" customHeight="1">
      <c r="A29" s="124" t="s">
        <v>326</v>
      </c>
      <c r="B29" s="125">
        <v>3</v>
      </c>
      <c r="C29" s="126">
        <v>3</v>
      </c>
      <c r="D29" s="45">
        <f t="shared" si="0"/>
        <v>0</v>
      </c>
      <c r="E29" s="126">
        <v>3</v>
      </c>
      <c r="F29" s="126">
        <v>2</v>
      </c>
      <c r="G29" s="171" t="s">
        <v>647</v>
      </c>
      <c r="H29" s="171" t="s">
        <v>647</v>
      </c>
      <c r="I29" s="127"/>
    </row>
    <row r="30" spans="1:9" ht="12" customHeight="1">
      <c r="A30" s="172" t="s">
        <v>685</v>
      </c>
      <c r="B30" s="125">
        <v>1970</v>
      </c>
      <c r="C30" s="126">
        <v>1930</v>
      </c>
      <c r="D30" s="45">
        <f t="shared" si="0"/>
        <v>40</v>
      </c>
      <c r="E30" s="126">
        <v>40</v>
      </c>
      <c r="F30" s="126">
        <v>286</v>
      </c>
      <c r="G30" s="173">
        <v>7</v>
      </c>
      <c r="H30" s="173">
        <v>0</v>
      </c>
      <c r="I30" s="127"/>
    </row>
    <row r="31" spans="1:9" ht="12" customHeight="1">
      <c r="A31" s="111" t="s">
        <v>327</v>
      </c>
      <c r="B31" s="48">
        <v>122</v>
      </c>
      <c r="C31" s="49">
        <v>107</v>
      </c>
      <c r="D31" s="45">
        <f t="shared" si="0"/>
        <v>15</v>
      </c>
      <c r="E31" s="49">
        <v>429</v>
      </c>
      <c r="F31" s="49">
        <v>0</v>
      </c>
      <c r="G31" s="122">
        <v>100</v>
      </c>
      <c r="H31" s="122">
        <v>0</v>
      </c>
      <c r="I31" s="50"/>
    </row>
    <row r="32" spans="1:10" ht="12" customHeight="1">
      <c r="A32" s="57" t="s">
        <v>233</v>
      </c>
      <c r="B32" s="51"/>
      <c r="C32" s="52"/>
      <c r="D32" s="52"/>
      <c r="E32" s="53">
        <f>SUM(E19:E31)</f>
        <v>712</v>
      </c>
      <c r="F32" s="53">
        <f>SUM(F19:F31)</f>
        <v>1273</v>
      </c>
      <c r="G32" s="53">
        <f>SUM(G19:G31)</f>
        <v>10034</v>
      </c>
      <c r="H32" s="53">
        <f>SUM(H19:H31)</f>
        <v>5747</v>
      </c>
      <c r="I32" s="54"/>
      <c r="J32" s="174"/>
    </row>
    <row r="33" ht="10.5">
      <c r="A33" s="16" t="s">
        <v>234</v>
      </c>
    </row>
    <row r="34" ht="10.5">
      <c r="A34" s="16" t="s">
        <v>235</v>
      </c>
    </row>
    <row r="35" ht="10.5">
      <c r="A35" s="16" t="s">
        <v>236</v>
      </c>
    </row>
    <row r="36" ht="10.5">
      <c r="A36" s="16" t="s">
        <v>237</v>
      </c>
    </row>
    <row r="37" ht="7.5" customHeight="1"/>
    <row r="38" ht="14.25">
      <c r="A38" s="28" t="s">
        <v>238</v>
      </c>
    </row>
    <row r="39" spans="9:10" ht="8.25" customHeight="1">
      <c r="I39" s="17" t="s">
        <v>214</v>
      </c>
      <c r="J39" s="17"/>
    </row>
    <row r="40" spans="1:9" ht="13.5" customHeight="1">
      <c r="A40" s="595" t="s">
        <v>239</v>
      </c>
      <c r="B40" s="599" t="s">
        <v>678</v>
      </c>
      <c r="C40" s="591" t="s">
        <v>225</v>
      </c>
      <c r="D40" s="591" t="s">
        <v>226</v>
      </c>
      <c r="E40" s="602" t="s">
        <v>227</v>
      </c>
      <c r="F40" s="591" t="s">
        <v>222</v>
      </c>
      <c r="G40" s="591" t="s">
        <v>228</v>
      </c>
      <c r="H40" s="602" t="s">
        <v>240</v>
      </c>
      <c r="I40" s="597" t="s">
        <v>595</v>
      </c>
    </row>
    <row r="41" spans="1:9" ht="13.5" customHeight="1" thickBot="1">
      <c r="A41" s="596"/>
      <c r="B41" s="600"/>
      <c r="C41" s="590"/>
      <c r="D41" s="590"/>
      <c r="E41" s="603"/>
      <c r="F41" s="592"/>
      <c r="G41" s="592"/>
      <c r="H41" s="604"/>
      <c r="I41" s="598"/>
    </row>
    <row r="42" spans="1:9" ht="12" customHeight="1" thickTop="1">
      <c r="A42" s="168" t="s">
        <v>686</v>
      </c>
      <c r="B42" s="39">
        <v>81</v>
      </c>
      <c r="C42" s="40">
        <v>43</v>
      </c>
      <c r="D42" s="45">
        <v>38</v>
      </c>
      <c r="E42" s="40">
        <v>38</v>
      </c>
      <c r="F42" s="40">
        <v>0</v>
      </c>
      <c r="G42" s="40">
        <v>185</v>
      </c>
      <c r="H42" s="40">
        <v>64</v>
      </c>
      <c r="I42" s="175" t="s">
        <v>596</v>
      </c>
    </row>
    <row r="43" spans="1:9" ht="12" customHeight="1">
      <c r="A43" s="43" t="s">
        <v>687</v>
      </c>
      <c r="B43" s="44">
        <v>1447</v>
      </c>
      <c r="C43" s="45">
        <v>1421</v>
      </c>
      <c r="D43" s="45">
        <v>26</v>
      </c>
      <c r="E43" s="45">
        <v>6</v>
      </c>
      <c r="F43" s="45">
        <v>0</v>
      </c>
      <c r="G43" s="45">
        <v>6102</v>
      </c>
      <c r="H43" s="45">
        <v>689</v>
      </c>
      <c r="I43" s="176" t="s">
        <v>596</v>
      </c>
    </row>
    <row r="44" spans="1:9" ht="12" customHeight="1">
      <c r="A44" s="170" t="s">
        <v>688</v>
      </c>
      <c r="B44" s="44">
        <v>509</v>
      </c>
      <c r="C44" s="45">
        <v>509</v>
      </c>
      <c r="D44" s="45">
        <v>0</v>
      </c>
      <c r="E44" s="45">
        <v>0</v>
      </c>
      <c r="F44" s="45">
        <v>0</v>
      </c>
      <c r="G44" s="45">
        <v>818</v>
      </c>
      <c r="H44" s="45">
        <v>611</v>
      </c>
      <c r="I44" s="176" t="s">
        <v>596</v>
      </c>
    </row>
    <row r="45" spans="1:9" ht="12" customHeight="1">
      <c r="A45" s="43" t="s">
        <v>642</v>
      </c>
      <c r="B45" s="44">
        <v>6098</v>
      </c>
      <c r="C45" s="45">
        <v>5185</v>
      </c>
      <c r="D45" s="45">
        <v>913</v>
      </c>
      <c r="E45" s="45">
        <v>913</v>
      </c>
      <c r="F45" s="45">
        <v>0</v>
      </c>
      <c r="G45" s="45">
        <v>0</v>
      </c>
      <c r="H45" s="45">
        <v>0</v>
      </c>
      <c r="I45" s="176" t="s">
        <v>596</v>
      </c>
    </row>
    <row r="46" spans="1:9" ht="12" customHeight="1">
      <c r="A46" s="172" t="s">
        <v>614</v>
      </c>
      <c r="B46" s="125">
        <v>125</v>
      </c>
      <c r="C46" s="126">
        <v>116</v>
      </c>
      <c r="D46" s="126">
        <v>9</v>
      </c>
      <c r="E46" s="126">
        <v>9</v>
      </c>
      <c r="F46" s="126">
        <v>0</v>
      </c>
      <c r="G46" s="126">
        <v>0</v>
      </c>
      <c r="H46" s="126">
        <v>0</v>
      </c>
      <c r="I46" s="176" t="s">
        <v>596</v>
      </c>
    </row>
    <row r="47" spans="1:9" ht="12" customHeight="1">
      <c r="A47" s="111" t="s">
        <v>643</v>
      </c>
      <c r="B47" s="48">
        <v>682</v>
      </c>
      <c r="C47" s="49">
        <v>680</v>
      </c>
      <c r="D47" s="49">
        <v>2</v>
      </c>
      <c r="E47" s="49">
        <v>2</v>
      </c>
      <c r="F47" s="49">
        <v>0</v>
      </c>
      <c r="G47" s="49">
        <v>0</v>
      </c>
      <c r="H47" s="49">
        <v>0</v>
      </c>
      <c r="I47" s="176" t="s">
        <v>596</v>
      </c>
    </row>
    <row r="48" spans="1:9" ht="12" customHeight="1">
      <c r="A48" s="57" t="s">
        <v>255</v>
      </c>
      <c r="B48" s="51"/>
      <c r="C48" s="52"/>
      <c r="D48" s="52"/>
      <c r="E48" s="53">
        <f>SUM(E42:E47)</f>
        <v>968</v>
      </c>
      <c r="F48" s="53">
        <f>SUM(F42:F47)</f>
        <v>0</v>
      </c>
      <c r="G48" s="53">
        <f>SUM(G42:G47)</f>
        <v>7105</v>
      </c>
      <c r="H48" s="53">
        <f>SUM(H42:H47)</f>
        <v>1364</v>
      </c>
      <c r="I48" s="128"/>
    </row>
    <row r="49" ht="7.5" customHeight="1">
      <c r="A49" s="56"/>
    </row>
    <row r="50" ht="14.25">
      <c r="A50" s="28" t="s">
        <v>256</v>
      </c>
    </row>
    <row r="51" ht="8.25" customHeight="1">
      <c r="J51" s="17" t="s">
        <v>214</v>
      </c>
    </row>
    <row r="52" spans="1:10" ht="13.5" customHeight="1">
      <c r="A52" s="605" t="s">
        <v>257</v>
      </c>
      <c r="B52" s="599" t="s">
        <v>601</v>
      </c>
      <c r="C52" s="591" t="s">
        <v>258</v>
      </c>
      <c r="D52" s="591" t="s">
        <v>259</v>
      </c>
      <c r="E52" s="591" t="s">
        <v>260</v>
      </c>
      <c r="F52" s="591" t="s">
        <v>602</v>
      </c>
      <c r="G52" s="602" t="s">
        <v>261</v>
      </c>
      <c r="H52" s="602" t="s">
        <v>262</v>
      </c>
      <c r="I52" s="602" t="s">
        <v>263</v>
      </c>
      <c r="J52" s="597" t="s">
        <v>595</v>
      </c>
    </row>
    <row r="53" spans="1:10" ht="13.5" customHeight="1" thickBot="1">
      <c r="A53" s="606"/>
      <c r="B53" s="600"/>
      <c r="C53" s="590"/>
      <c r="D53" s="590"/>
      <c r="E53" s="590"/>
      <c r="F53" s="590"/>
      <c r="G53" s="603"/>
      <c r="H53" s="603"/>
      <c r="I53" s="604"/>
      <c r="J53" s="598"/>
    </row>
    <row r="54" spans="1:10" ht="12" customHeight="1" thickTop="1">
      <c r="A54" s="29" t="s">
        <v>689</v>
      </c>
      <c r="B54" s="39">
        <v>1</v>
      </c>
      <c r="C54" s="40">
        <v>6</v>
      </c>
      <c r="D54" s="40">
        <v>5</v>
      </c>
      <c r="E54" s="40">
        <v>0</v>
      </c>
      <c r="F54" s="40">
        <v>0</v>
      </c>
      <c r="G54" s="41" t="s">
        <v>631</v>
      </c>
      <c r="H54" s="41" t="s">
        <v>631</v>
      </c>
      <c r="I54" s="40">
        <v>0</v>
      </c>
      <c r="J54" s="42"/>
    </row>
    <row r="55" spans="1:10" ht="12" customHeight="1">
      <c r="A55" s="43" t="s">
        <v>690</v>
      </c>
      <c r="B55" s="44">
        <v>5</v>
      </c>
      <c r="C55" s="45">
        <v>-21</v>
      </c>
      <c r="D55" s="45">
        <v>50</v>
      </c>
      <c r="E55" s="45">
        <v>5</v>
      </c>
      <c r="F55" s="45">
        <v>42</v>
      </c>
      <c r="G55" s="45">
        <v>0</v>
      </c>
      <c r="H55" s="45">
        <v>278</v>
      </c>
      <c r="I55" s="45">
        <v>250</v>
      </c>
      <c r="J55" s="47"/>
    </row>
    <row r="56" spans="1:10" ht="12" customHeight="1">
      <c r="A56" s="170" t="s">
        <v>691</v>
      </c>
      <c r="B56" s="44">
        <v>-1</v>
      </c>
      <c r="C56" s="45">
        <v>26</v>
      </c>
      <c r="D56" s="45">
        <v>10</v>
      </c>
      <c r="E56" s="45">
        <v>0</v>
      </c>
      <c r="F56" s="45">
        <v>274</v>
      </c>
      <c r="G56" s="45">
        <v>1336</v>
      </c>
      <c r="H56" s="45">
        <v>0</v>
      </c>
      <c r="I56" s="45">
        <v>0</v>
      </c>
      <c r="J56" s="47"/>
    </row>
    <row r="57" spans="1:10" ht="12" customHeight="1">
      <c r="A57" s="57" t="s">
        <v>265</v>
      </c>
      <c r="B57" s="58"/>
      <c r="C57" s="59"/>
      <c r="D57" s="53">
        <f aca="true" t="shared" si="1" ref="D57:I57">SUM(D54:D56)</f>
        <v>65</v>
      </c>
      <c r="E57" s="53">
        <f t="shared" si="1"/>
        <v>5</v>
      </c>
      <c r="F57" s="53">
        <f t="shared" si="1"/>
        <v>316</v>
      </c>
      <c r="G57" s="53">
        <f t="shared" si="1"/>
        <v>1336</v>
      </c>
      <c r="H57" s="53">
        <f t="shared" si="1"/>
        <v>278</v>
      </c>
      <c r="I57" s="53">
        <f t="shared" si="1"/>
        <v>250</v>
      </c>
      <c r="J57" s="54"/>
    </row>
    <row r="58" ht="10.5">
      <c r="A58" s="16" t="s">
        <v>267</v>
      </c>
    </row>
    <row r="59" ht="7.5" customHeight="1"/>
    <row r="60" ht="14.25">
      <c r="A60" s="28" t="s">
        <v>268</v>
      </c>
    </row>
    <row r="61" ht="8.25" customHeight="1">
      <c r="D61" s="17" t="s">
        <v>214</v>
      </c>
    </row>
    <row r="62" spans="1:4" ht="21.75" thickBot="1">
      <c r="A62" s="60" t="s">
        <v>269</v>
      </c>
      <c r="B62" s="61" t="s">
        <v>270</v>
      </c>
      <c r="C62" s="62" t="s">
        <v>271</v>
      </c>
      <c r="D62" s="63" t="s">
        <v>272</v>
      </c>
    </row>
    <row r="63" spans="1:4" ht="12" customHeight="1" thickTop="1">
      <c r="A63" s="64" t="s">
        <v>273</v>
      </c>
      <c r="B63" s="65"/>
      <c r="C63" s="40">
        <v>801</v>
      </c>
      <c r="D63" s="66"/>
    </row>
    <row r="64" spans="1:4" ht="12" customHeight="1">
      <c r="A64" s="67" t="s">
        <v>274</v>
      </c>
      <c r="B64" s="68"/>
      <c r="C64" s="45">
        <v>216</v>
      </c>
      <c r="D64" s="69"/>
    </row>
    <row r="65" spans="1:4" ht="12" customHeight="1">
      <c r="A65" s="70" t="s">
        <v>275</v>
      </c>
      <c r="B65" s="71"/>
      <c r="C65" s="49">
        <v>1056</v>
      </c>
      <c r="D65" s="72"/>
    </row>
    <row r="66" spans="1:4" ht="12" customHeight="1">
      <c r="A66" s="73" t="s">
        <v>276</v>
      </c>
      <c r="B66" s="58"/>
      <c r="C66" s="53">
        <f>SUM(C63:C65)</f>
        <v>2073</v>
      </c>
      <c r="D66" s="74"/>
    </row>
    <row r="67" spans="1:4" ht="10.5">
      <c r="A67" s="16" t="s">
        <v>277</v>
      </c>
      <c r="B67" s="75"/>
      <c r="C67" s="75"/>
      <c r="D67" s="75"/>
    </row>
    <row r="68" spans="1:4" ht="7.5" customHeight="1">
      <c r="A68" s="76"/>
      <c r="B68" s="75"/>
      <c r="C68" s="75"/>
      <c r="D68" s="75"/>
    </row>
    <row r="69" ht="14.25">
      <c r="A69" s="28" t="s">
        <v>278</v>
      </c>
    </row>
    <row r="70" ht="8.25" customHeight="1">
      <c r="A70" s="28"/>
    </row>
    <row r="71" spans="1:11" ht="21.75" thickBot="1">
      <c r="A71" s="60" t="s">
        <v>279</v>
      </c>
      <c r="B71" s="61" t="s">
        <v>270</v>
      </c>
      <c r="C71" s="62" t="s">
        <v>271</v>
      </c>
      <c r="D71" s="62" t="s">
        <v>272</v>
      </c>
      <c r="E71" s="77" t="s">
        <v>280</v>
      </c>
      <c r="F71" s="63" t="s">
        <v>281</v>
      </c>
      <c r="G71" s="593" t="s">
        <v>282</v>
      </c>
      <c r="H71" s="594"/>
      <c r="I71" s="61" t="s">
        <v>270</v>
      </c>
      <c r="J71" s="62" t="s">
        <v>271</v>
      </c>
      <c r="K71" s="63" t="s">
        <v>272</v>
      </c>
    </row>
    <row r="72" spans="1:11" ht="12" customHeight="1" thickTop="1">
      <c r="A72" s="64" t="s">
        <v>283</v>
      </c>
      <c r="B72" s="78">
        <v>1.53</v>
      </c>
      <c r="C72" s="79">
        <v>2.2</v>
      </c>
      <c r="D72" s="79">
        <f>C72-B72</f>
        <v>0.6700000000000002</v>
      </c>
      <c r="E72" s="80">
        <v>-14.25</v>
      </c>
      <c r="F72" s="81">
        <v>-20</v>
      </c>
      <c r="G72" s="619" t="s">
        <v>621</v>
      </c>
      <c r="H72" s="620"/>
      <c r="I72" s="82"/>
      <c r="J72" s="177">
        <v>61.9</v>
      </c>
      <c r="K72" s="84"/>
    </row>
    <row r="73" spans="1:11" ht="12" customHeight="1">
      <c r="A73" s="67" t="s">
        <v>285</v>
      </c>
      <c r="B73" s="85"/>
      <c r="C73" s="86">
        <v>13.18</v>
      </c>
      <c r="D73" s="87"/>
      <c r="E73" s="88">
        <v>-19.25</v>
      </c>
      <c r="F73" s="89">
        <v>-40</v>
      </c>
      <c r="G73" s="617" t="s">
        <v>680</v>
      </c>
      <c r="H73" s="618"/>
      <c r="I73" s="85"/>
      <c r="J73" s="178">
        <v>17.6</v>
      </c>
      <c r="K73" s="91"/>
    </row>
    <row r="74" spans="1:11" ht="12" customHeight="1">
      <c r="A74" s="67" t="s">
        <v>604</v>
      </c>
      <c r="B74" s="92">
        <v>19.6</v>
      </c>
      <c r="C74" s="90">
        <v>19.9</v>
      </c>
      <c r="D74" s="90">
        <f>C74-B74</f>
        <v>0.29999999999999716</v>
      </c>
      <c r="E74" s="93">
        <v>25</v>
      </c>
      <c r="F74" s="94">
        <v>35</v>
      </c>
      <c r="G74" s="617" t="s">
        <v>681</v>
      </c>
      <c r="H74" s="618"/>
      <c r="I74" s="85"/>
      <c r="J74" s="178">
        <v>0</v>
      </c>
      <c r="K74" s="91"/>
    </row>
    <row r="75" spans="1:11" ht="12" customHeight="1">
      <c r="A75" s="67" t="s">
        <v>287</v>
      </c>
      <c r="B75" s="95"/>
      <c r="C75" s="90">
        <v>206.1</v>
      </c>
      <c r="D75" s="96"/>
      <c r="E75" s="93">
        <v>350</v>
      </c>
      <c r="F75" s="97"/>
      <c r="G75" s="617" t="s">
        <v>328</v>
      </c>
      <c r="H75" s="618"/>
      <c r="I75" s="85"/>
      <c r="J75" s="178">
        <v>0</v>
      </c>
      <c r="K75" s="91"/>
    </row>
    <row r="76" spans="1:11" ht="12" customHeight="1">
      <c r="A76" s="67" t="s">
        <v>603</v>
      </c>
      <c r="B76" s="98">
        <v>0.39</v>
      </c>
      <c r="C76" s="86">
        <v>0.395</v>
      </c>
      <c r="D76" s="90">
        <f>C76-B76</f>
        <v>0.0050000000000000044</v>
      </c>
      <c r="E76" s="99"/>
      <c r="F76" s="100"/>
      <c r="G76" s="583" t="s">
        <v>682</v>
      </c>
      <c r="H76" s="584"/>
      <c r="I76" s="85"/>
      <c r="J76" s="178">
        <v>0</v>
      </c>
      <c r="K76" s="91"/>
    </row>
    <row r="77" spans="1:11" ht="12" customHeight="1">
      <c r="A77" s="101" t="s">
        <v>605</v>
      </c>
      <c r="B77" s="102">
        <v>91.6</v>
      </c>
      <c r="C77" s="103">
        <v>94.2</v>
      </c>
      <c r="D77" s="103">
        <f>C77-B77</f>
        <v>2.6000000000000085</v>
      </c>
      <c r="E77" s="104"/>
      <c r="F77" s="105"/>
      <c r="G77" s="587" t="s">
        <v>327</v>
      </c>
      <c r="H77" s="588"/>
      <c r="I77" s="106"/>
      <c r="J77" s="179">
        <v>81</v>
      </c>
      <c r="K77" s="107"/>
    </row>
    <row r="78" ht="10.5">
      <c r="A78" s="16" t="s">
        <v>288</v>
      </c>
    </row>
    <row r="79" ht="10.5">
      <c r="A79" s="16" t="s">
        <v>289</v>
      </c>
    </row>
  </sheetData>
  <mergeCells count="43">
    <mergeCell ref="G73:H73"/>
    <mergeCell ref="G72:H72"/>
    <mergeCell ref="G77:H77"/>
    <mergeCell ref="G76:H76"/>
    <mergeCell ref="G75:H75"/>
    <mergeCell ref="G74:H74"/>
    <mergeCell ref="G8:G9"/>
    <mergeCell ref="F8:F9"/>
    <mergeCell ref="G71:H71"/>
    <mergeCell ref="F40:F41"/>
    <mergeCell ref="A8:A9"/>
    <mergeCell ref="H8:H9"/>
    <mergeCell ref="A17:A18"/>
    <mergeCell ref="B17:B18"/>
    <mergeCell ref="C17:C18"/>
    <mergeCell ref="D8:D9"/>
    <mergeCell ref="C8:C9"/>
    <mergeCell ref="E8:E9"/>
    <mergeCell ref="B8:B9"/>
    <mergeCell ref="G17:G18"/>
    <mergeCell ref="D40:D41"/>
    <mergeCell ref="E40:E41"/>
    <mergeCell ref="I17:I18"/>
    <mergeCell ref="D17:D18"/>
    <mergeCell ref="E17:E18"/>
    <mergeCell ref="F17:F18"/>
    <mergeCell ref="H40:H41"/>
    <mergeCell ref="I40:I41"/>
    <mergeCell ref="G40:G41"/>
    <mergeCell ref="H17:H18"/>
    <mergeCell ref="D52:D53"/>
    <mergeCell ref="E52:E53"/>
    <mergeCell ref="H52:H53"/>
    <mergeCell ref="J52:J53"/>
    <mergeCell ref="F52:F53"/>
    <mergeCell ref="G52:G53"/>
    <mergeCell ref="I52:I53"/>
    <mergeCell ref="A40:A41"/>
    <mergeCell ref="B40:B41"/>
    <mergeCell ref="C40:C41"/>
    <mergeCell ref="A52:A53"/>
    <mergeCell ref="B52:B53"/>
    <mergeCell ref="C52:C53"/>
  </mergeCells>
  <printOptions/>
  <pageMargins left="0.4330708661417323" right="0.3937007874015748" top="0.31" bottom="0.26" header="0.2" footer="0.1968503937007874"/>
  <pageSetup horizontalDpi="300" verticalDpi="300" orientation="portrait" paperSize="9" scale="90" r:id="rId1"/>
  <colBreaks count="1" manualBreakCount="1">
    <brk id="11" max="72" man="1"/>
  </colBreaks>
</worksheet>
</file>

<file path=xl/worksheets/sheet8.xml><?xml version="1.0" encoding="utf-8"?>
<worksheet xmlns="http://schemas.openxmlformats.org/spreadsheetml/2006/main" xmlns:r="http://schemas.openxmlformats.org/officeDocument/2006/relationships">
  <dimension ref="A1:M69"/>
  <sheetViews>
    <sheetView view="pageBreakPreview" zoomScaleSheetLayoutView="100" workbookViewId="0" topLeftCell="A1">
      <selection activeCell="B26" sqref="B26"/>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329</v>
      </c>
      <c r="B4" s="19"/>
      <c r="G4" s="20" t="s">
        <v>216</v>
      </c>
      <c r="H4" s="21" t="s">
        <v>217</v>
      </c>
      <c r="I4" s="22" t="s">
        <v>218</v>
      </c>
      <c r="J4" s="23" t="s">
        <v>219</v>
      </c>
    </row>
    <row r="5" spans="7:10" ht="13.5" customHeight="1" thickTop="1">
      <c r="G5" s="24">
        <v>1655</v>
      </c>
      <c r="H5" s="25">
        <v>3455</v>
      </c>
      <c r="I5" s="26">
        <v>214</v>
      </c>
      <c r="J5" s="27">
        <v>5323</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29" t="s">
        <v>596</v>
      </c>
      <c r="B10" s="30">
        <v>8847</v>
      </c>
      <c r="C10" s="31">
        <v>8776</v>
      </c>
      <c r="D10" s="31">
        <v>71</v>
      </c>
      <c r="E10" s="31">
        <v>65</v>
      </c>
      <c r="F10" s="31">
        <v>0</v>
      </c>
      <c r="G10" s="31">
        <v>14459</v>
      </c>
      <c r="H10" s="33"/>
    </row>
    <row r="11" spans="1:8" ht="13.5" customHeight="1">
      <c r="A11" s="111"/>
      <c r="B11" s="112"/>
      <c r="C11" s="113"/>
      <c r="D11" s="113"/>
      <c r="E11" s="113"/>
      <c r="F11" s="113"/>
      <c r="G11" s="113"/>
      <c r="H11" s="114"/>
    </row>
    <row r="12" spans="1:8" ht="13.5" customHeight="1">
      <c r="A12" s="34" t="s">
        <v>292</v>
      </c>
      <c r="B12" s="35">
        <f aca="true" t="shared" si="0" ref="B12:G12">SUM(B10:B11)</f>
        <v>8847</v>
      </c>
      <c r="C12" s="35">
        <f t="shared" si="0"/>
        <v>8776</v>
      </c>
      <c r="D12" s="35">
        <f t="shared" si="0"/>
        <v>71</v>
      </c>
      <c r="E12" s="35">
        <f t="shared" si="0"/>
        <v>65</v>
      </c>
      <c r="F12" s="35">
        <f t="shared" si="0"/>
        <v>0</v>
      </c>
      <c r="G12" s="35">
        <f t="shared" si="0"/>
        <v>14459</v>
      </c>
      <c r="H12" s="38"/>
    </row>
    <row r="13" ht="9.75" customHeight="1"/>
    <row r="14" ht="14.25">
      <c r="A14" s="28" t="s">
        <v>224</v>
      </c>
    </row>
    <row r="15" spans="9:12" ht="10.5">
      <c r="I15" s="17" t="s">
        <v>214</v>
      </c>
      <c r="K15" s="17"/>
      <c r="L15" s="17"/>
    </row>
    <row r="16" spans="1:9" ht="13.5" customHeight="1">
      <c r="A16" s="595" t="s">
        <v>221</v>
      </c>
      <c r="B16" s="599" t="s">
        <v>678</v>
      </c>
      <c r="C16" s="591" t="s">
        <v>225</v>
      </c>
      <c r="D16" s="591" t="s">
        <v>226</v>
      </c>
      <c r="E16" s="602" t="s">
        <v>227</v>
      </c>
      <c r="F16" s="591" t="s">
        <v>222</v>
      </c>
      <c r="G16" s="591" t="s">
        <v>228</v>
      </c>
      <c r="H16" s="602" t="s">
        <v>229</v>
      </c>
      <c r="I16" s="597" t="s">
        <v>595</v>
      </c>
    </row>
    <row r="17" spans="1:9" ht="13.5" customHeight="1" thickBot="1">
      <c r="A17" s="596"/>
      <c r="B17" s="600"/>
      <c r="C17" s="590"/>
      <c r="D17" s="590"/>
      <c r="E17" s="603"/>
      <c r="F17" s="592"/>
      <c r="G17" s="592"/>
      <c r="H17" s="604"/>
      <c r="I17" s="598"/>
    </row>
    <row r="18" spans="1:9" ht="13.5" customHeight="1" thickTop="1">
      <c r="A18" s="29" t="s">
        <v>330</v>
      </c>
      <c r="B18" s="39">
        <v>311</v>
      </c>
      <c r="C18" s="40">
        <v>268</v>
      </c>
      <c r="D18" s="180">
        <v>43</v>
      </c>
      <c r="E18" s="180">
        <v>366</v>
      </c>
      <c r="F18" s="40">
        <v>18</v>
      </c>
      <c r="G18" s="40">
        <v>1371</v>
      </c>
      <c r="H18" s="40">
        <v>151</v>
      </c>
      <c r="I18" s="42" t="s">
        <v>208</v>
      </c>
    </row>
    <row r="19" spans="1:9" ht="13.5" customHeight="1">
      <c r="A19" s="29" t="s">
        <v>331</v>
      </c>
      <c r="B19" s="118">
        <v>2664</v>
      </c>
      <c r="C19" s="119">
        <v>2654</v>
      </c>
      <c r="D19" s="119">
        <v>10</v>
      </c>
      <c r="E19" s="119">
        <v>10</v>
      </c>
      <c r="F19" s="119">
        <v>230</v>
      </c>
      <c r="G19" s="119">
        <v>0</v>
      </c>
      <c r="H19" s="119">
        <v>0</v>
      </c>
      <c r="I19" s="42"/>
    </row>
    <row r="20" spans="1:9" ht="13.5" customHeight="1">
      <c r="A20" s="29" t="s">
        <v>332</v>
      </c>
      <c r="B20" s="118">
        <v>2753</v>
      </c>
      <c r="C20" s="119">
        <v>2782</v>
      </c>
      <c r="D20" s="119">
        <v>-29</v>
      </c>
      <c r="E20" s="119">
        <v>-29</v>
      </c>
      <c r="F20" s="119">
        <v>227</v>
      </c>
      <c r="G20" s="119">
        <v>0</v>
      </c>
      <c r="H20" s="119">
        <v>0</v>
      </c>
      <c r="I20" s="42"/>
    </row>
    <row r="21" spans="1:9" ht="13.5" customHeight="1">
      <c r="A21" s="43" t="s">
        <v>333</v>
      </c>
      <c r="B21" s="44">
        <v>1979</v>
      </c>
      <c r="C21" s="45">
        <v>1954</v>
      </c>
      <c r="D21" s="45">
        <v>25</v>
      </c>
      <c r="E21" s="45">
        <v>25</v>
      </c>
      <c r="F21" s="45">
        <v>291</v>
      </c>
      <c r="G21" s="45">
        <v>0</v>
      </c>
      <c r="H21" s="45">
        <v>0</v>
      </c>
      <c r="I21" s="47"/>
    </row>
    <row r="22" spans="1:9" ht="13.5" customHeight="1">
      <c r="A22" s="43" t="s">
        <v>334</v>
      </c>
      <c r="B22" s="44">
        <v>386</v>
      </c>
      <c r="C22" s="45">
        <v>379</v>
      </c>
      <c r="D22" s="45">
        <v>7</v>
      </c>
      <c r="E22" s="45">
        <v>7</v>
      </c>
      <c r="F22" s="45">
        <v>0</v>
      </c>
      <c r="G22" s="45">
        <v>0</v>
      </c>
      <c r="H22" s="45">
        <v>0</v>
      </c>
      <c r="I22" s="47"/>
    </row>
    <row r="23" spans="1:9" ht="13.5" customHeight="1">
      <c r="A23" s="111" t="s">
        <v>335</v>
      </c>
      <c r="B23" s="48">
        <v>38</v>
      </c>
      <c r="C23" s="49">
        <v>37</v>
      </c>
      <c r="D23" s="49">
        <v>1</v>
      </c>
      <c r="E23" s="49">
        <v>1</v>
      </c>
      <c r="F23" s="49">
        <v>0</v>
      </c>
      <c r="G23" s="49">
        <v>0</v>
      </c>
      <c r="H23" s="49">
        <v>0</v>
      </c>
      <c r="I23" s="50"/>
    </row>
    <row r="24" spans="1:9" ht="13.5" customHeight="1">
      <c r="A24" s="34" t="s">
        <v>233</v>
      </c>
      <c r="B24" s="51"/>
      <c r="C24" s="52"/>
      <c r="D24" s="52"/>
      <c r="E24" s="53">
        <f>SUM(E18:E23)</f>
        <v>380</v>
      </c>
      <c r="F24" s="53">
        <f>SUM(F18:F23)</f>
        <v>766</v>
      </c>
      <c r="G24" s="53">
        <v>1371</v>
      </c>
      <c r="H24" s="53">
        <v>151</v>
      </c>
      <c r="I24" s="54"/>
    </row>
    <row r="25" ht="10.5">
      <c r="A25" s="16" t="s">
        <v>234</v>
      </c>
    </row>
    <row r="26" ht="10.5">
      <c r="A26" s="16" t="s">
        <v>235</v>
      </c>
    </row>
    <row r="27" ht="10.5">
      <c r="A27" s="16" t="s">
        <v>236</v>
      </c>
    </row>
    <row r="28" ht="10.5">
      <c r="A28" s="16" t="s">
        <v>237</v>
      </c>
    </row>
    <row r="29" ht="9.75" customHeight="1"/>
    <row r="30" ht="14.25">
      <c r="A30" s="28" t="s">
        <v>238</v>
      </c>
    </row>
    <row r="31" spans="9:10" ht="10.5">
      <c r="I31" s="17" t="s">
        <v>214</v>
      </c>
      <c r="J31" s="17"/>
    </row>
    <row r="32" spans="1:9" ht="13.5" customHeight="1">
      <c r="A32" s="595" t="s">
        <v>239</v>
      </c>
      <c r="B32" s="599" t="s">
        <v>678</v>
      </c>
      <c r="C32" s="591" t="s">
        <v>225</v>
      </c>
      <c r="D32" s="591" t="s">
        <v>226</v>
      </c>
      <c r="E32" s="602" t="s">
        <v>227</v>
      </c>
      <c r="F32" s="591" t="s">
        <v>222</v>
      </c>
      <c r="G32" s="591" t="s">
        <v>228</v>
      </c>
      <c r="H32" s="602" t="s">
        <v>240</v>
      </c>
      <c r="I32" s="597" t="s">
        <v>595</v>
      </c>
    </row>
    <row r="33" spans="1:9" ht="13.5" customHeight="1" thickBot="1">
      <c r="A33" s="596"/>
      <c r="B33" s="600"/>
      <c r="C33" s="590"/>
      <c r="D33" s="590"/>
      <c r="E33" s="603"/>
      <c r="F33" s="592"/>
      <c r="G33" s="592"/>
      <c r="H33" s="604"/>
      <c r="I33" s="598"/>
    </row>
    <row r="34" spans="1:9" ht="27" customHeight="1" thickTop="1">
      <c r="A34" s="29" t="s">
        <v>687</v>
      </c>
      <c r="B34" s="39">
        <v>1447</v>
      </c>
      <c r="C34" s="40">
        <v>1421</v>
      </c>
      <c r="D34" s="40">
        <v>26</v>
      </c>
      <c r="E34" s="40">
        <v>6</v>
      </c>
      <c r="F34" s="40">
        <v>0</v>
      </c>
      <c r="G34" s="40">
        <v>6102</v>
      </c>
      <c r="H34" s="40">
        <v>702</v>
      </c>
      <c r="I34" s="181" t="s">
        <v>336</v>
      </c>
    </row>
    <row r="35" spans="1:9" ht="13.5" customHeight="1">
      <c r="A35" s="43" t="s">
        <v>614</v>
      </c>
      <c r="B35" s="44">
        <v>125</v>
      </c>
      <c r="C35" s="45">
        <v>116</v>
      </c>
      <c r="D35" s="45">
        <v>9</v>
      </c>
      <c r="E35" s="45">
        <v>9</v>
      </c>
      <c r="F35" s="45">
        <v>0</v>
      </c>
      <c r="G35" s="45">
        <v>0</v>
      </c>
      <c r="H35" s="45">
        <v>0</v>
      </c>
      <c r="I35" s="47" t="s">
        <v>596</v>
      </c>
    </row>
    <row r="36" spans="1:9" ht="17.25" customHeight="1">
      <c r="A36" s="182" t="s">
        <v>642</v>
      </c>
      <c r="B36" s="183">
        <v>6098</v>
      </c>
      <c r="C36" s="184">
        <v>5185</v>
      </c>
      <c r="D36" s="184">
        <v>913</v>
      </c>
      <c r="E36" s="184">
        <v>913</v>
      </c>
      <c r="F36" s="184">
        <v>0</v>
      </c>
      <c r="G36" s="184">
        <v>0</v>
      </c>
      <c r="H36" s="184">
        <v>0</v>
      </c>
      <c r="I36" s="185" t="s">
        <v>337</v>
      </c>
    </row>
    <row r="37" spans="1:9" ht="13.5" customHeight="1">
      <c r="A37" s="111" t="s">
        <v>338</v>
      </c>
      <c r="B37" s="48">
        <v>682</v>
      </c>
      <c r="C37" s="49">
        <v>680</v>
      </c>
      <c r="D37" s="49">
        <v>2</v>
      </c>
      <c r="E37" s="49">
        <v>2</v>
      </c>
      <c r="F37" s="49">
        <v>0</v>
      </c>
      <c r="G37" s="49">
        <v>0</v>
      </c>
      <c r="H37" s="49">
        <v>0</v>
      </c>
      <c r="I37" s="50" t="s">
        <v>596</v>
      </c>
    </row>
    <row r="38" spans="1:9" ht="13.5" customHeight="1">
      <c r="A38" s="34" t="s">
        <v>255</v>
      </c>
      <c r="B38" s="51"/>
      <c r="C38" s="52"/>
      <c r="D38" s="52"/>
      <c r="E38" s="53"/>
      <c r="F38" s="53"/>
      <c r="G38" s="53"/>
      <c r="H38" s="53"/>
      <c r="I38" s="128"/>
    </row>
    <row r="39" ht="9.75" customHeight="1">
      <c r="A39" s="56"/>
    </row>
    <row r="40" ht="14.25">
      <c r="A40" s="28" t="s">
        <v>256</v>
      </c>
    </row>
    <row r="41" ht="10.5">
      <c r="J41" s="17" t="s">
        <v>214</v>
      </c>
    </row>
    <row r="42" spans="1:10" ht="13.5" customHeight="1">
      <c r="A42" s="605" t="s">
        <v>257</v>
      </c>
      <c r="B42" s="599" t="s">
        <v>601</v>
      </c>
      <c r="C42" s="591" t="s">
        <v>258</v>
      </c>
      <c r="D42" s="591" t="s">
        <v>259</v>
      </c>
      <c r="E42" s="591" t="s">
        <v>260</v>
      </c>
      <c r="F42" s="591" t="s">
        <v>602</v>
      </c>
      <c r="G42" s="602" t="s">
        <v>261</v>
      </c>
      <c r="H42" s="602" t="s">
        <v>262</v>
      </c>
      <c r="I42" s="602" t="s">
        <v>263</v>
      </c>
      <c r="J42" s="597" t="s">
        <v>595</v>
      </c>
    </row>
    <row r="43" spans="1:10" ht="13.5" customHeight="1" thickBot="1">
      <c r="A43" s="606"/>
      <c r="B43" s="600"/>
      <c r="C43" s="590"/>
      <c r="D43" s="590"/>
      <c r="E43" s="590"/>
      <c r="F43" s="590"/>
      <c r="G43" s="603"/>
      <c r="H43" s="603"/>
      <c r="I43" s="604"/>
      <c r="J43" s="598"/>
    </row>
    <row r="44" spans="1:10" ht="13.5" customHeight="1" thickTop="1">
      <c r="A44" s="29" t="s">
        <v>339</v>
      </c>
      <c r="B44" s="39">
        <v>-14</v>
      </c>
      <c r="C44" s="40">
        <v>-31</v>
      </c>
      <c r="D44" s="40">
        <v>1</v>
      </c>
      <c r="E44" s="40">
        <v>0</v>
      </c>
      <c r="F44" s="40">
        <v>15</v>
      </c>
      <c r="G44" s="40">
        <v>0</v>
      </c>
      <c r="H44" s="40">
        <v>0</v>
      </c>
      <c r="I44" s="40">
        <v>374</v>
      </c>
      <c r="J44" s="42"/>
    </row>
    <row r="45" spans="1:10" ht="13.5" customHeight="1">
      <c r="A45" s="43" t="s">
        <v>340</v>
      </c>
      <c r="B45" s="44">
        <v>122</v>
      </c>
      <c r="C45" s="45">
        <v>420</v>
      </c>
      <c r="D45" s="45">
        <v>50</v>
      </c>
      <c r="E45" s="45">
        <v>0</v>
      </c>
      <c r="F45" s="45">
        <v>0</v>
      </c>
      <c r="G45" s="45">
        <v>0</v>
      </c>
      <c r="H45" s="45">
        <v>0</v>
      </c>
      <c r="I45" s="45">
        <v>0</v>
      </c>
      <c r="J45" s="47"/>
    </row>
    <row r="46" spans="1:10" ht="13.5" customHeight="1">
      <c r="A46" s="43" t="s">
        <v>189</v>
      </c>
      <c r="B46" s="44">
        <v>-12</v>
      </c>
      <c r="C46" s="45">
        <v>10</v>
      </c>
      <c r="D46" s="45">
        <v>10</v>
      </c>
      <c r="E46" s="45">
        <v>0</v>
      </c>
      <c r="F46" s="45">
        <v>0</v>
      </c>
      <c r="G46" s="45">
        <v>0</v>
      </c>
      <c r="H46" s="45">
        <v>0</v>
      </c>
      <c r="I46" s="45">
        <v>279</v>
      </c>
      <c r="J46" s="47"/>
    </row>
    <row r="47" spans="1:10" ht="13.5" customHeight="1">
      <c r="A47" s="57" t="s">
        <v>265</v>
      </c>
      <c r="B47" s="58"/>
      <c r="C47" s="59"/>
      <c r="D47" s="53">
        <f aca="true" t="shared" si="1" ref="D47:I47">SUM(D44:D46)</f>
        <v>61</v>
      </c>
      <c r="E47" s="53">
        <f t="shared" si="1"/>
        <v>0</v>
      </c>
      <c r="F47" s="53">
        <f t="shared" si="1"/>
        <v>15</v>
      </c>
      <c r="G47" s="53">
        <f t="shared" si="1"/>
        <v>0</v>
      </c>
      <c r="H47" s="53">
        <f t="shared" si="1"/>
        <v>0</v>
      </c>
      <c r="I47" s="53">
        <f t="shared" si="1"/>
        <v>653</v>
      </c>
      <c r="J47" s="54"/>
    </row>
    <row r="48" ht="10.5">
      <c r="A48" s="16" t="s">
        <v>267</v>
      </c>
    </row>
    <row r="49" ht="9.75" customHeight="1"/>
    <row r="50" ht="14.25">
      <c r="A50" s="28" t="s">
        <v>268</v>
      </c>
    </row>
    <row r="51" ht="10.5">
      <c r="D51" s="17" t="s">
        <v>214</v>
      </c>
    </row>
    <row r="52" spans="1:4" ht="21.75" thickBot="1">
      <c r="A52" s="60" t="s">
        <v>269</v>
      </c>
      <c r="B52" s="61" t="s">
        <v>270</v>
      </c>
      <c r="C52" s="62" t="s">
        <v>271</v>
      </c>
      <c r="D52" s="63" t="s">
        <v>272</v>
      </c>
    </row>
    <row r="53" spans="1:4" ht="13.5" customHeight="1" thickTop="1">
      <c r="A53" s="64" t="s">
        <v>273</v>
      </c>
      <c r="B53" s="65"/>
      <c r="C53" s="40">
        <v>239</v>
      </c>
      <c r="D53" s="66"/>
    </row>
    <row r="54" spans="1:4" ht="13.5" customHeight="1">
      <c r="A54" s="67" t="s">
        <v>274</v>
      </c>
      <c r="B54" s="68"/>
      <c r="C54" s="45">
        <v>1</v>
      </c>
      <c r="D54" s="69"/>
    </row>
    <row r="55" spans="1:4" ht="13.5" customHeight="1">
      <c r="A55" s="70" t="s">
        <v>275</v>
      </c>
      <c r="B55" s="71"/>
      <c r="C55" s="49">
        <v>724</v>
      </c>
      <c r="D55" s="72"/>
    </row>
    <row r="56" spans="1:4" ht="13.5" customHeight="1">
      <c r="A56" s="73" t="s">
        <v>276</v>
      </c>
      <c r="B56" s="58"/>
      <c r="C56" s="53">
        <v>964</v>
      </c>
      <c r="D56" s="74"/>
    </row>
    <row r="57" spans="1:4" ht="10.5">
      <c r="A57" s="16" t="s">
        <v>277</v>
      </c>
      <c r="B57" s="75"/>
      <c r="C57" s="75"/>
      <c r="D57" s="75"/>
    </row>
    <row r="58" spans="1:4" ht="9.75" customHeight="1">
      <c r="A58" s="76"/>
      <c r="B58" s="75"/>
      <c r="C58" s="75"/>
      <c r="D58" s="75"/>
    </row>
    <row r="59" ht="14.25">
      <c r="A59" s="28" t="s">
        <v>278</v>
      </c>
    </row>
    <row r="60" ht="10.5" customHeight="1">
      <c r="A60" s="28"/>
    </row>
    <row r="61" spans="1:11" ht="21.75" thickBot="1">
      <c r="A61" s="60" t="s">
        <v>279</v>
      </c>
      <c r="B61" s="61" t="s">
        <v>270</v>
      </c>
      <c r="C61" s="62" t="s">
        <v>271</v>
      </c>
      <c r="D61" s="62" t="s">
        <v>272</v>
      </c>
      <c r="E61" s="77" t="s">
        <v>280</v>
      </c>
      <c r="F61" s="63" t="s">
        <v>281</v>
      </c>
      <c r="G61" s="593" t="s">
        <v>282</v>
      </c>
      <c r="H61" s="594"/>
      <c r="I61" s="61" t="s">
        <v>270</v>
      </c>
      <c r="J61" s="62" t="s">
        <v>271</v>
      </c>
      <c r="K61" s="63" t="s">
        <v>272</v>
      </c>
    </row>
    <row r="62" spans="1:11" ht="13.5" customHeight="1" thickTop="1">
      <c r="A62" s="64" t="s">
        <v>283</v>
      </c>
      <c r="B62" s="78">
        <v>0</v>
      </c>
      <c r="C62" s="79">
        <v>1.21</v>
      </c>
      <c r="D62" s="79">
        <v>1.21</v>
      </c>
      <c r="E62" s="80">
        <v>-14.8</v>
      </c>
      <c r="F62" s="81">
        <v>-20</v>
      </c>
      <c r="G62" s="585" t="s">
        <v>621</v>
      </c>
      <c r="H62" s="586"/>
      <c r="I62" s="82"/>
      <c r="J62" s="83">
        <v>126.2</v>
      </c>
      <c r="K62" s="84"/>
    </row>
    <row r="63" spans="1:11" ht="13.5" customHeight="1">
      <c r="A63" s="67" t="s">
        <v>285</v>
      </c>
      <c r="B63" s="85"/>
      <c r="C63" s="86">
        <v>8.37</v>
      </c>
      <c r="D63" s="87"/>
      <c r="E63" s="88">
        <v>-19.8</v>
      </c>
      <c r="F63" s="89">
        <v>-40</v>
      </c>
      <c r="G63" s="583"/>
      <c r="H63" s="584"/>
      <c r="I63" s="85"/>
      <c r="J63" s="90"/>
      <c r="K63" s="91"/>
    </row>
    <row r="64" spans="1:11" ht="13.5" customHeight="1">
      <c r="A64" s="67" t="s">
        <v>604</v>
      </c>
      <c r="B64" s="92">
        <v>18.1</v>
      </c>
      <c r="C64" s="90">
        <v>19.8</v>
      </c>
      <c r="D64" s="90">
        <v>1.7</v>
      </c>
      <c r="E64" s="93">
        <v>25</v>
      </c>
      <c r="F64" s="94">
        <v>35</v>
      </c>
      <c r="G64" s="583"/>
      <c r="H64" s="584"/>
      <c r="I64" s="85"/>
      <c r="J64" s="90"/>
      <c r="K64" s="91"/>
    </row>
    <row r="65" spans="1:11" ht="13.5" customHeight="1">
      <c r="A65" s="67" t="s">
        <v>287</v>
      </c>
      <c r="B65" s="95"/>
      <c r="C65" s="90">
        <v>210</v>
      </c>
      <c r="D65" s="96"/>
      <c r="E65" s="93">
        <v>350</v>
      </c>
      <c r="F65" s="97"/>
      <c r="G65" s="583"/>
      <c r="H65" s="584"/>
      <c r="I65" s="85"/>
      <c r="J65" s="90"/>
      <c r="K65" s="91"/>
    </row>
    <row r="66" spans="1:11" ht="13.5" customHeight="1">
      <c r="A66" s="67" t="s">
        <v>603</v>
      </c>
      <c r="B66" s="98">
        <v>0.283</v>
      </c>
      <c r="C66" s="86">
        <v>0.276</v>
      </c>
      <c r="D66" s="90">
        <v>0</v>
      </c>
      <c r="E66" s="99"/>
      <c r="F66" s="100"/>
      <c r="G66" s="583"/>
      <c r="H66" s="584"/>
      <c r="I66" s="85"/>
      <c r="J66" s="90"/>
      <c r="K66" s="91"/>
    </row>
    <row r="67" spans="1:11" ht="13.5" customHeight="1">
      <c r="A67" s="101" t="s">
        <v>605</v>
      </c>
      <c r="B67" s="102">
        <v>92.8</v>
      </c>
      <c r="C67" s="103">
        <v>93.2</v>
      </c>
      <c r="D67" s="103">
        <v>0.4</v>
      </c>
      <c r="E67" s="104"/>
      <c r="F67" s="105"/>
      <c r="G67" s="587"/>
      <c r="H67" s="588"/>
      <c r="I67" s="106"/>
      <c r="J67" s="103"/>
      <c r="K67" s="107"/>
    </row>
    <row r="68" ht="10.5">
      <c r="A68" s="16" t="s">
        <v>288</v>
      </c>
    </row>
    <row r="69" ht="10.5">
      <c r="A69" s="16" t="s">
        <v>289</v>
      </c>
    </row>
  </sheetData>
  <mergeCells count="43">
    <mergeCell ref="G63:H63"/>
    <mergeCell ref="G62:H62"/>
    <mergeCell ref="G67:H67"/>
    <mergeCell ref="G66:H66"/>
    <mergeCell ref="G65:H65"/>
    <mergeCell ref="G64:H64"/>
    <mergeCell ref="G8:G9"/>
    <mergeCell ref="F8:F9"/>
    <mergeCell ref="G61:H61"/>
    <mergeCell ref="F32:F33"/>
    <mergeCell ref="A8:A9"/>
    <mergeCell ref="H8:H9"/>
    <mergeCell ref="A16:A17"/>
    <mergeCell ref="B16:B17"/>
    <mergeCell ref="C16:C17"/>
    <mergeCell ref="D8:D9"/>
    <mergeCell ref="C8:C9"/>
    <mergeCell ref="E8:E9"/>
    <mergeCell ref="B8:B9"/>
    <mergeCell ref="G16:G17"/>
    <mergeCell ref="D32:D33"/>
    <mergeCell ref="E32:E33"/>
    <mergeCell ref="I16:I17"/>
    <mergeCell ref="D16:D17"/>
    <mergeCell ref="E16:E17"/>
    <mergeCell ref="F16:F17"/>
    <mergeCell ref="H32:H33"/>
    <mergeCell ref="I32:I33"/>
    <mergeCell ref="G32:G33"/>
    <mergeCell ref="H16:H17"/>
    <mergeCell ref="D42:D43"/>
    <mergeCell ref="E42:E43"/>
    <mergeCell ref="H42:H43"/>
    <mergeCell ref="J42:J43"/>
    <mergeCell ref="F42:F43"/>
    <mergeCell ref="G42:G43"/>
    <mergeCell ref="I42:I43"/>
    <mergeCell ref="A32:A33"/>
    <mergeCell ref="B32:B33"/>
    <mergeCell ref="C32:C33"/>
    <mergeCell ref="A42:A43"/>
    <mergeCell ref="B42:B43"/>
    <mergeCell ref="C42:C43"/>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xl/worksheets/sheet9.xml><?xml version="1.0" encoding="utf-8"?>
<worksheet xmlns="http://schemas.openxmlformats.org/spreadsheetml/2006/main" xmlns:r="http://schemas.openxmlformats.org/officeDocument/2006/relationships">
  <dimension ref="A1:M90"/>
  <sheetViews>
    <sheetView view="pageBreakPreview" zoomScaleSheetLayoutView="100" workbookViewId="0" topLeftCell="A1">
      <selection activeCell="B26" sqref="B26"/>
    </sheetView>
  </sheetViews>
  <sheetFormatPr defaultColWidth="9.00390625" defaultRowHeight="13.5" customHeight="1"/>
  <cols>
    <col min="1" max="1" width="16.625" style="16" customWidth="1"/>
    <col min="2" max="16384" width="9.00390625" style="16" customWidth="1"/>
  </cols>
  <sheetData>
    <row r="1" spans="1:13" ht="21" customHeight="1">
      <c r="A1" s="13" t="s">
        <v>213</v>
      </c>
      <c r="B1" s="14"/>
      <c r="C1" s="14"/>
      <c r="D1" s="14"/>
      <c r="E1" s="14"/>
      <c r="F1" s="14"/>
      <c r="G1" s="14"/>
      <c r="H1" s="14"/>
      <c r="I1" s="14"/>
      <c r="J1" s="14"/>
      <c r="K1" s="14"/>
      <c r="L1" s="15"/>
      <c r="M1" s="14"/>
    </row>
    <row r="2" spans="1:13" ht="13.5" customHeight="1">
      <c r="A2" s="13"/>
      <c r="B2" s="14"/>
      <c r="C2" s="14"/>
      <c r="D2" s="14"/>
      <c r="E2" s="14"/>
      <c r="F2" s="14"/>
      <c r="G2" s="14"/>
      <c r="H2" s="14"/>
      <c r="I2" s="14"/>
      <c r="J2" s="14"/>
      <c r="K2" s="14"/>
      <c r="L2" s="14"/>
      <c r="M2" s="14"/>
    </row>
    <row r="3" ht="13.5" customHeight="1">
      <c r="J3" s="17" t="s">
        <v>214</v>
      </c>
    </row>
    <row r="4" spans="1:10" ht="21" customHeight="1" thickBot="1">
      <c r="A4" s="18" t="s">
        <v>341</v>
      </c>
      <c r="B4" s="19"/>
      <c r="G4" s="20" t="s">
        <v>216</v>
      </c>
      <c r="H4" s="21" t="s">
        <v>217</v>
      </c>
      <c r="I4" s="22" t="s">
        <v>218</v>
      </c>
      <c r="J4" s="23" t="s">
        <v>219</v>
      </c>
    </row>
    <row r="5" spans="7:10" ht="13.5" customHeight="1" thickTop="1">
      <c r="G5" s="24">
        <v>4617</v>
      </c>
      <c r="H5" s="25">
        <v>6128</v>
      </c>
      <c r="I5" s="26">
        <v>437</v>
      </c>
      <c r="J5" s="27">
        <v>11182</v>
      </c>
    </row>
    <row r="6" ht="14.25">
      <c r="A6" s="28" t="s">
        <v>220</v>
      </c>
    </row>
    <row r="7" spans="8:9" ht="10.5">
      <c r="H7" s="17" t="s">
        <v>214</v>
      </c>
      <c r="I7" s="17"/>
    </row>
    <row r="8" spans="1:8" ht="13.5" customHeight="1">
      <c r="A8" s="595" t="s">
        <v>221</v>
      </c>
      <c r="B8" s="601" t="s">
        <v>590</v>
      </c>
      <c r="C8" s="589" t="s">
        <v>591</v>
      </c>
      <c r="D8" s="589" t="s">
        <v>592</v>
      </c>
      <c r="E8" s="589" t="s">
        <v>593</v>
      </c>
      <c r="F8" s="591" t="s">
        <v>222</v>
      </c>
      <c r="G8" s="589" t="s">
        <v>594</v>
      </c>
      <c r="H8" s="597" t="s">
        <v>595</v>
      </c>
    </row>
    <row r="9" spans="1:8" ht="13.5" customHeight="1" thickBot="1">
      <c r="A9" s="596"/>
      <c r="B9" s="600"/>
      <c r="C9" s="590"/>
      <c r="D9" s="590"/>
      <c r="E9" s="590"/>
      <c r="F9" s="592"/>
      <c r="G9" s="590"/>
      <c r="H9" s="598"/>
    </row>
    <row r="10" spans="1:8" ht="13.5" customHeight="1" thickTop="1">
      <c r="A10" s="186" t="s">
        <v>596</v>
      </c>
      <c r="B10" s="30">
        <v>18997</v>
      </c>
      <c r="C10" s="31">
        <v>18877</v>
      </c>
      <c r="D10" s="31">
        <f>B10-C10</f>
        <v>120</v>
      </c>
      <c r="E10" s="31">
        <v>112</v>
      </c>
      <c r="F10" s="31">
        <v>0</v>
      </c>
      <c r="G10" s="31">
        <v>25839</v>
      </c>
      <c r="H10" s="33"/>
    </row>
    <row r="11" spans="1:8" ht="13.5" customHeight="1">
      <c r="A11" s="187" t="s">
        <v>342</v>
      </c>
      <c r="B11" s="108">
        <v>14</v>
      </c>
      <c r="C11" s="109">
        <v>14</v>
      </c>
      <c r="D11" s="109">
        <v>0</v>
      </c>
      <c r="E11" s="109">
        <v>0</v>
      </c>
      <c r="F11" s="109">
        <v>2</v>
      </c>
      <c r="G11" s="109">
        <v>0</v>
      </c>
      <c r="H11" s="110"/>
    </row>
    <row r="12" spans="1:8" ht="13.5" customHeight="1">
      <c r="A12" s="187" t="s">
        <v>343</v>
      </c>
      <c r="B12" s="108">
        <v>3</v>
      </c>
      <c r="C12" s="109">
        <v>3</v>
      </c>
      <c r="D12" s="109">
        <v>0</v>
      </c>
      <c r="E12" s="109">
        <v>0</v>
      </c>
      <c r="F12" s="109">
        <v>0</v>
      </c>
      <c r="G12" s="109">
        <v>10</v>
      </c>
      <c r="H12" s="110"/>
    </row>
    <row r="13" spans="1:8" ht="13.5" customHeight="1">
      <c r="A13" s="187" t="s">
        <v>344</v>
      </c>
      <c r="B13" s="108">
        <v>233</v>
      </c>
      <c r="C13" s="109">
        <v>233</v>
      </c>
      <c r="D13" s="109">
        <v>0</v>
      </c>
      <c r="E13" s="109">
        <v>0</v>
      </c>
      <c r="F13" s="109">
        <v>131</v>
      </c>
      <c r="G13" s="109">
        <v>0</v>
      </c>
      <c r="H13" s="110"/>
    </row>
    <row r="14" spans="1:8" ht="13.5" customHeight="1">
      <c r="A14" s="188" t="s">
        <v>345</v>
      </c>
      <c r="B14" s="112">
        <v>11</v>
      </c>
      <c r="C14" s="113">
        <v>11</v>
      </c>
      <c r="D14" s="113">
        <v>0</v>
      </c>
      <c r="E14" s="113">
        <v>0</v>
      </c>
      <c r="F14" s="113">
        <v>10</v>
      </c>
      <c r="G14" s="113">
        <v>0</v>
      </c>
      <c r="H14" s="114"/>
    </row>
    <row r="15" spans="1:8" ht="13.5" customHeight="1">
      <c r="A15" s="34" t="s">
        <v>292</v>
      </c>
      <c r="B15" s="35">
        <v>19068</v>
      </c>
      <c r="C15" s="36">
        <v>18948</v>
      </c>
      <c r="D15" s="36">
        <f>SUM(D10:D14)</f>
        <v>120</v>
      </c>
      <c r="E15" s="36">
        <f>SUM(E10:E14)</f>
        <v>112</v>
      </c>
      <c r="F15" s="115"/>
      <c r="G15" s="36">
        <f>SUM(G10:G14)</f>
        <v>25849</v>
      </c>
      <c r="H15" s="38"/>
    </row>
    <row r="16" ht="9.75" customHeight="1"/>
    <row r="17" ht="9.75" customHeight="1"/>
    <row r="18" ht="14.25">
      <c r="A18" s="28" t="s">
        <v>224</v>
      </c>
    </row>
    <row r="19" spans="9:12" ht="10.5">
      <c r="I19" s="17" t="s">
        <v>214</v>
      </c>
      <c r="K19" s="17"/>
      <c r="L19" s="17"/>
    </row>
    <row r="20" spans="1:9" ht="13.5" customHeight="1">
      <c r="A20" s="595" t="s">
        <v>221</v>
      </c>
      <c r="B20" s="599" t="s">
        <v>678</v>
      </c>
      <c r="C20" s="591" t="s">
        <v>225</v>
      </c>
      <c r="D20" s="591" t="s">
        <v>226</v>
      </c>
      <c r="E20" s="602" t="s">
        <v>227</v>
      </c>
      <c r="F20" s="591" t="s">
        <v>222</v>
      </c>
      <c r="G20" s="591" t="s">
        <v>228</v>
      </c>
      <c r="H20" s="602" t="s">
        <v>229</v>
      </c>
      <c r="I20" s="597" t="s">
        <v>595</v>
      </c>
    </row>
    <row r="21" spans="1:9" ht="13.5" customHeight="1" thickBot="1">
      <c r="A21" s="596"/>
      <c r="B21" s="600"/>
      <c r="C21" s="590"/>
      <c r="D21" s="590"/>
      <c r="E21" s="603"/>
      <c r="F21" s="592"/>
      <c r="G21" s="592"/>
      <c r="H21" s="604"/>
      <c r="I21" s="598"/>
    </row>
    <row r="22" spans="1:9" ht="13.5" customHeight="1" thickTop="1">
      <c r="A22" s="186" t="s">
        <v>346</v>
      </c>
      <c r="B22" s="39">
        <v>422</v>
      </c>
      <c r="C22" s="40">
        <v>406</v>
      </c>
      <c r="D22" s="40">
        <v>16</v>
      </c>
      <c r="E22" s="40">
        <v>144</v>
      </c>
      <c r="F22" s="40">
        <v>13</v>
      </c>
      <c r="G22" s="40">
        <v>2774</v>
      </c>
      <c r="H22" s="40">
        <v>78</v>
      </c>
      <c r="I22" s="42" t="s">
        <v>303</v>
      </c>
    </row>
    <row r="23" spans="1:9" ht="13.5" customHeight="1">
      <c r="A23" s="187" t="s">
        <v>347</v>
      </c>
      <c r="B23" s="44">
        <v>2275</v>
      </c>
      <c r="C23" s="45">
        <v>2250</v>
      </c>
      <c r="D23" s="45">
        <v>25</v>
      </c>
      <c r="E23" s="45">
        <v>-76</v>
      </c>
      <c r="F23" s="45">
        <v>980</v>
      </c>
      <c r="G23" s="45">
        <v>1743</v>
      </c>
      <c r="H23" s="45">
        <v>1178</v>
      </c>
      <c r="I23" s="47" t="s">
        <v>303</v>
      </c>
    </row>
    <row r="24" spans="1:9" ht="13.5" customHeight="1">
      <c r="A24" s="187" t="s">
        <v>348</v>
      </c>
      <c r="B24" s="44">
        <v>512</v>
      </c>
      <c r="C24" s="45">
        <v>511</v>
      </c>
      <c r="D24" s="45">
        <v>0</v>
      </c>
      <c r="E24" s="45">
        <v>0</v>
      </c>
      <c r="F24" s="45">
        <v>75</v>
      </c>
      <c r="G24" s="45">
        <v>2319</v>
      </c>
      <c r="H24" s="45">
        <v>1222</v>
      </c>
      <c r="I24" s="47"/>
    </row>
    <row r="25" spans="1:9" ht="13.5" customHeight="1">
      <c r="A25" s="187" t="s">
        <v>349</v>
      </c>
      <c r="B25" s="44">
        <v>41</v>
      </c>
      <c r="C25" s="45">
        <v>41</v>
      </c>
      <c r="D25" s="45">
        <v>0</v>
      </c>
      <c r="E25" s="45">
        <v>0</v>
      </c>
      <c r="F25" s="45">
        <v>9</v>
      </c>
      <c r="G25" s="45">
        <v>0</v>
      </c>
      <c r="H25" s="45">
        <v>0</v>
      </c>
      <c r="I25" s="47"/>
    </row>
    <row r="26" spans="1:9" ht="13.5" customHeight="1">
      <c r="A26" s="187" t="s">
        <v>350</v>
      </c>
      <c r="B26" s="44">
        <v>228</v>
      </c>
      <c r="C26" s="45">
        <v>295</v>
      </c>
      <c r="D26" s="45">
        <v>-67</v>
      </c>
      <c r="E26" s="45">
        <v>-67</v>
      </c>
      <c r="F26" s="45">
        <v>0</v>
      </c>
      <c r="G26" s="45">
        <v>357</v>
      </c>
      <c r="H26" s="45">
        <v>0</v>
      </c>
      <c r="I26" s="47"/>
    </row>
    <row r="27" spans="1:9" ht="13.5" customHeight="1">
      <c r="A27" s="187" t="s">
        <v>351</v>
      </c>
      <c r="B27" s="44">
        <v>1295</v>
      </c>
      <c r="C27" s="45">
        <v>1295</v>
      </c>
      <c r="D27" s="45">
        <v>0</v>
      </c>
      <c r="E27" s="45">
        <v>0</v>
      </c>
      <c r="F27" s="45">
        <v>284</v>
      </c>
      <c r="G27" s="45">
        <v>6882</v>
      </c>
      <c r="H27" s="45">
        <v>5870</v>
      </c>
      <c r="I27" s="47"/>
    </row>
    <row r="28" spans="1:9" ht="13.5" customHeight="1">
      <c r="A28" s="187" t="s">
        <v>352</v>
      </c>
      <c r="B28" s="44">
        <v>50</v>
      </c>
      <c r="C28" s="45">
        <v>50</v>
      </c>
      <c r="D28" s="45">
        <v>0</v>
      </c>
      <c r="E28" s="45">
        <v>0</v>
      </c>
      <c r="F28" s="45">
        <v>33</v>
      </c>
      <c r="G28" s="45">
        <v>563</v>
      </c>
      <c r="H28" s="45">
        <v>481</v>
      </c>
      <c r="I28" s="47"/>
    </row>
    <row r="29" spans="1:9" ht="13.5" customHeight="1">
      <c r="A29" s="187" t="s">
        <v>353</v>
      </c>
      <c r="B29" s="44">
        <v>4370</v>
      </c>
      <c r="C29" s="45">
        <v>4301</v>
      </c>
      <c r="D29" s="45">
        <v>69</v>
      </c>
      <c r="E29" s="45">
        <v>69</v>
      </c>
      <c r="F29" s="45">
        <v>375</v>
      </c>
      <c r="G29" s="45">
        <v>1</v>
      </c>
      <c r="H29" s="45">
        <v>0</v>
      </c>
      <c r="I29" s="47"/>
    </row>
    <row r="30" spans="1:9" ht="13.5" customHeight="1">
      <c r="A30" s="187" t="s">
        <v>354</v>
      </c>
      <c r="B30" s="44">
        <v>411</v>
      </c>
      <c r="C30" s="45">
        <v>570</v>
      </c>
      <c r="D30" s="45">
        <v>-159</v>
      </c>
      <c r="E30" s="45">
        <v>-159</v>
      </c>
      <c r="F30" s="45">
        <v>57</v>
      </c>
      <c r="G30" s="45">
        <v>52</v>
      </c>
      <c r="H30" s="45">
        <v>4</v>
      </c>
      <c r="I30" s="47"/>
    </row>
    <row r="31" spans="1:9" ht="13.5" customHeight="1">
      <c r="A31" s="187" t="s">
        <v>355</v>
      </c>
      <c r="B31" s="44">
        <v>2965</v>
      </c>
      <c r="C31" s="45">
        <v>2890</v>
      </c>
      <c r="D31" s="45">
        <v>75</v>
      </c>
      <c r="E31" s="45">
        <v>75</v>
      </c>
      <c r="F31" s="45">
        <v>383</v>
      </c>
      <c r="G31" s="45">
        <v>0</v>
      </c>
      <c r="H31" s="45">
        <v>0</v>
      </c>
      <c r="I31" s="47"/>
    </row>
    <row r="32" spans="1:9" ht="13.5" customHeight="1">
      <c r="A32" s="187" t="s">
        <v>356</v>
      </c>
      <c r="B32" s="44">
        <v>6</v>
      </c>
      <c r="C32" s="45">
        <v>6</v>
      </c>
      <c r="D32" s="45">
        <v>0</v>
      </c>
      <c r="E32" s="45">
        <v>0</v>
      </c>
      <c r="F32" s="45">
        <v>3</v>
      </c>
      <c r="G32" s="45">
        <v>0</v>
      </c>
      <c r="H32" s="45">
        <v>0</v>
      </c>
      <c r="I32" s="47"/>
    </row>
    <row r="33" spans="1:9" ht="13.5" customHeight="1">
      <c r="A33" s="187" t="s">
        <v>357</v>
      </c>
      <c r="B33" s="44">
        <v>4438</v>
      </c>
      <c r="C33" s="45">
        <v>4452</v>
      </c>
      <c r="D33" s="45">
        <v>-14</v>
      </c>
      <c r="E33" s="45">
        <v>-14</v>
      </c>
      <c r="F33" s="45">
        <v>370</v>
      </c>
      <c r="G33" s="45">
        <v>0</v>
      </c>
      <c r="H33" s="45">
        <v>0</v>
      </c>
      <c r="I33" s="47"/>
    </row>
    <row r="34" spans="1:9" ht="13.5" customHeight="1">
      <c r="A34" s="34" t="s">
        <v>233</v>
      </c>
      <c r="B34" s="51"/>
      <c r="C34" s="52"/>
      <c r="D34" s="52"/>
      <c r="E34" s="53">
        <f>SUM(E22:E33)</f>
        <v>-28</v>
      </c>
      <c r="F34" s="59"/>
      <c r="G34" s="53">
        <f>SUM(G22:G33)</f>
        <v>14691</v>
      </c>
      <c r="H34" s="53">
        <f>SUM(H22:H33)</f>
        <v>8833</v>
      </c>
      <c r="I34" s="54"/>
    </row>
    <row r="35" ht="10.5">
      <c r="A35" s="16" t="s">
        <v>234</v>
      </c>
    </row>
    <row r="36" ht="10.5">
      <c r="A36" s="16" t="s">
        <v>235</v>
      </c>
    </row>
    <row r="37" ht="10.5">
      <c r="A37" s="16" t="s">
        <v>236</v>
      </c>
    </row>
    <row r="38" ht="10.5">
      <c r="A38" s="16" t="s">
        <v>237</v>
      </c>
    </row>
    <row r="39" ht="9.75" customHeight="1"/>
    <row r="40" ht="9.75" customHeight="1"/>
    <row r="41" ht="14.25">
      <c r="A41" s="28" t="s">
        <v>238</v>
      </c>
    </row>
    <row r="42" spans="9:10" ht="10.5">
      <c r="I42" s="17" t="s">
        <v>214</v>
      </c>
      <c r="J42" s="17"/>
    </row>
    <row r="43" spans="1:9" ht="13.5" customHeight="1">
      <c r="A43" s="595" t="s">
        <v>239</v>
      </c>
      <c r="B43" s="599" t="s">
        <v>678</v>
      </c>
      <c r="C43" s="591" t="s">
        <v>225</v>
      </c>
      <c r="D43" s="591" t="s">
        <v>226</v>
      </c>
      <c r="E43" s="602" t="s">
        <v>227</v>
      </c>
      <c r="F43" s="591" t="s">
        <v>222</v>
      </c>
      <c r="G43" s="591" t="s">
        <v>228</v>
      </c>
      <c r="H43" s="602" t="s">
        <v>240</v>
      </c>
      <c r="I43" s="597" t="s">
        <v>595</v>
      </c>
    </row>
    <row r="44" spans="1:9" ht="13.5" customHeight="1" thickBot="1">
      <c r="A44" s="596"/>
      <c r="B44" s="600"/>
      <c r="C44" s="590"/>
      <c r="D44" s="590"/>
      <c r="E44" s="603"/>
      <c r="F44" s="592"/>
      <c r="G44" s="592"/>
      <c r="H44" s="604"/>
      <c r="I44" s="598"/>
    </row>
    <row r="45" spans="1:9" ht="13.5" customHeight="1" thickTop="1">
      <c r="A45" s="186" t="s">
        <v>614</v>
      </c>
      <c r="B45" s="39">
        <v>125</v>
      </c>
      <c r="C45" s="40">
        <v>116</v>
      </c>
      <c r="D45" s="40">
        <v>9</v>
      </c>
      <c r="E45" s="40">
        <v>9</v>
      </c>
      <c r="F45" s="40">
        <v>0</v>
      </c>
      <c r="G45" s="40">
        <v>0</v>
      </c>
      <c r="H45" s="40">
        <v>0</v>
      </c>
      <c r="I45" s="123" t="s">
        <v>596</v>
      </c>
    </row>
    <row r="46" spans="1:9" ht="13.5" customHeight="1">
      <c r="A46" s="187" t="s">
        <v>642</v>
      </c>
      <c r="B46" s="44">
        <v>6098</v>
      </c>
      <c r="C46" s="45">
        <v>5185</v>
      </c>
      <c r="D46" s="45">
        <v>913</v>
      </c>
      <c r="E46" s="45">
        <v>913</v>
      </c>
      <c r="F46" s="45">
        <v>0</v>
      </c>
      <c r="G46" s="45">
        <v>0</v>
      </c>
      <c r="H46" s="45">
        <v>0</v>
      </c>
      <c r="I46" s="47" t="s">
        <v>596</v>
      </c>
    </row>
    <row r="47" spans="1:9" ht="13.5" customHeight="1">
      <c r="A47" s="187" t="s">
        <v>643</v>
      </c>
      <c r="B47" s="44">
        <v>682</v>
      </c>
      <c r="C47" s="45">
        <v>680</v>
      </c>
      <c r="D47" s="45">
        <v>2</v>
      </c>
      <c r="E47" s="45">
        <v>2</v>
      </c>
      <c r="F47" s="45">
        <v>0</v>
      </c>
      <c r="G47" s="45">
        <v>0</v>
      </c>
      <c r="H47" s="45">
        <v>0</v>
      </c>
      <c r="I47" s="47" t="s">
        <v>596</v>
      </c>
    </row>
    <row r="48" spans="1:9" ht="13.5" customHeight="1">
      <c r="A48" s="187" t="s">
        <v>687</v>
      </c>
      <c r="B48" s="44">
        <v>1436</v>
      </c>
      <c r="C48" s="45">
        <v>1415</v>
      </c>
      <c r="D48" s="45">
        <v>21</v>
      </c>
      <c r="E48" s="45">
        <v>1</v>
      </c>
      <c r="F48" s="45">
        <v>0</v>
      </c>
      <c r="G48" s="45">
        <v>6102</v>
      </c>
      <c r="H48" s="45">
        <v>3933</v>
      </c>
      <c r="I48" s="47" t="s">
        <v>596</v>
      </c>
    </row>
    <row r="49" spans="1:9" ht="18" customHeight="1">
      <c r="A49" s="187" t="s">
        <v>687</v>
      </c>
      <c r="B49" s="44">
        <v>11</v>
      </c>
      <c r="C49" s="45">
        <v>6</v>
      </c>
      <c r="D49" s="45">
        <v>5</v>
      </c>
      <c r="E49" s="45">
        <v>5</v>
      </c>
      <c r="F49" s="45">
        <v>0</v>
      </c>
      <c r="G49" s="45">
        <v>0</v>
      </c>
      <c r="H49" s="45">
        <v>0</v>
      </c>
      <c r="I49" s="189" t="s">
        <v>358</v>
      </c>
    </row>
    <row r="50" spans="1:9" ht="13.5" customHeight="1">
      <c r="A50" s="187" t="s">
        <v>199</v>
      </c>
      <c r="B50" s="44">
        <v>711</v>
      </c>
      <c r="C50" s="45">
        <v>711</v>
      </c>
      <c r="D50" s="45">
        <v>0</v>
      </c>
      <c r="E50" s="45">
        <v>0</v>
      </c>
      <c r="F50" s="45">
        <v>0</v>
      </c>
      <c r="G50" s="45">
        <v>163</v>
      </c>
      <c r="H50" s="45">
        <v>158</v>
      </c>
      <c r="I50" s="47" t="s">
        <v>596</v>
      </c>
    </row>
    <row r="51" spans="1:9" ht="13.5" customHeight="1">
      <c r="A51" s="188" t="s">
        <v>198</v>
      </c>
      <c r="B51" s="48">
        <v>120</v>
      </c>
      <c r="C51" s="49">
        <v>120</v>
      </c>
      <c r="D51" s="49">
        <v>0</v>
      </c>
      <c r="E51" s="49">
        <v>0</v>
      </c>
      <c r="F51" s="49">
        <v>0</v>
      </c>
      <c r="G51" s="49">
        <v>215</v>
      </c>
      <c r="H51" s="49">
        <v>164</v>
      </c>
      <c r="I51" s="50" t="s">
        <v>596</v>
      </c>
    </row>
    <row r="52" spans="1:9" ht="13.5" customHeight="1">
      <c r="A52" s="34" t="s">
        <v>255</v>
      </c>
      <c r="B52" s="51"/>
      <c r="C52" s="52"/>
      <c r="D52" s="52"/>
      <c r="E52" s="53">
        <f>SUM(E45:E51)</f>
        <v>930</v>
      </c>
      <c r="F52" s="59"/>
      <c r="G52" s="53">
        <f>SUM(G45:G51)</f>
        <v>6480</v>
      </c>
      <c r="H52" s="53">
        <f>SUM(H45:H51)</f>
        <v>4255</v>
      </c>
      <c r="I52" s="128"/>
    </row>
    <row r="53" ht="9.75" customHeight="1">
      <c r="A53" s="56"/>
    </row>
    <row r="54" ht="9.75" customHeight="1">
      <c r="A54" s="56"/>
    </row>
    <row r="55" ht="14.25">
      <c r="A55" s="28" t="s">
        <v>256</v>
      </c>
    </row>
    <row r="56" ht="10.5">
      <c r="J56" s="17" t="s">
        <v>214</v>
      </c>
    </row>
    <row r="57" spans="1:10" ht="13.5" customHeight="1">
      <c r="A57" s="605" t="s">
        <v>257</v>
      </c>
      <c r="B57" s="599" t="s">
        <v>601</v>
      </c>
      <c r="C57" s="591" t="s">
        <v>258</v>
      </c>
      <c r="D57" s="591" t="s">
        <v>259</v>
      </c>
      <c r="E57" s="591" t="s">
        <v>260</v>
      </c>
      <c r="F57" s="591" t="s">
        <v>602</v>
      </c>
      <c r="G57" s="602" t="s">
        <v>261</v>
      </c>
      <c r="H57" s="602" t="s">
        <v>262</v>
      </c>
      <c r="I57" s="602" t="s">
        <v>263</v>
      </c>
      <c r="J57" s="597" t="s">
        <v>595</v>
      </c>
    </row>
    <row r="58" spans="1:10" ht="13.5" customHeight="1" thickBot="1">
      <c r="A58" s="606"/>
      <c r="B58" s="600"/>
      <c r="C58" s="590"/>
      <c r="D58" s="590"/>
      <c r="E58" s="590"/>
      <c r="F58" s="590"/>
      <c r="G58" s="603"/>
      <c r="H58" s="603"/>
      <c r="I58" s="604"/>
      <c r="J58" s="598"/>
    </row>
    <row r="59" spans="1:10" ht="13.5" customHeight="1" thickTop="1">
      <c r="A59" s="186" t="s">
        <v>200</v>
      </c>
      <c r="B59" s="39">
        <v>-28</v>
      </c>
      <c r="C59" s="40">
        <v>112</v>
      </c>
      <c r="D59" s="40">
        <v>5</v>
      </c>
      <c r="E59" s="40">
        <v>0</v>
      </c>
      <c r="F59" s="40">
        <v>0</v>
      </c>
      <c r="G59" s="40">
        <v>386</v>
      </c>
      <c r="H59" s="40">
        <v>0</v>
      </c>
      <c r="I59" s="40">
        <v>0</v>
      </c>
      <c r="J59" s="42"/>
    </row>
    <row r="60" spans="1:10" ht="13.5" customHeight="1">
      <c r="A60" s="187" t="s">
        <v>201</v>
      </c>
      <c r="B60" s="44">
        <v>1</v>
      </c>
      <c r="C60" s="45">
        <v>88</v>
      </c>
      <c r="D60" s="45">
        <v>70</v>
      </c>
      <c r="E60" s="45">
        <v>0</v>
      </c>
      <c r="F60" s="45">
        <v>0</v>
      </c>
      <c r="G60" s="45">
        <v>0</v>
      </c>
      <c r="H60" s="45">
        <v>0</v>
      </c>
      <c r="I60" s="45">
        <v>0</v>
      </c>
      <c r="J60" s="47"/>
    </row>
    <row r="61" spans="1:10" ht="13.5" customHeight="1">
      <c r="A61" s="187" t="s">
        <v>202</v>
      </c>
      <c r="B61" s="44">
        <v>5</v>
      </c>
      <c r="C61" s="45">
        <v>25</v>
      </c>
      <c r="D61" s="45">
        <v>11</v>
      </c>
      <c r="E61" s="45">
        <v>11</v>
      </c>
      <c r="F61" s="45">
        <v>0</v>
      </c>
      <c r="G61" s="45">
        <v>0</v>
      </c>
      <c r="H61" s="45">
        <v>0</v>
      </c>
      <c r="I61" s="45">
        <v>0</v>
      </c>
      <c r="J61" s="47"/>
    </row>
    <row r="62" spans="1:10" ht="13.5" customHeight="1">
      <c r="A62" s="187" t="s">
        <v>203</v>
      </c>
      <c r="B62" s="44">
        <v>0</v>
      </c>
      <c r="C62" s="45">
        <v>34</v>
      </c>
      <c r="D62" s="45">
        <v>16</v>
      </c>
      <c r="E62" s="45">
        <v>0</v>
      </c>
      <c r="F62" s="45">
        <v>0</v>
      </c>
      <c r="G62" s="45">
        <v>0</v>
      </c>
      <c r="H62" s="45">
        <v>0</v>
      </c>
      <c r="I62" s="45">
        <v>0</v>
      </c>
      <c r="J62" s="47"/>
    </row>
    <row r="63" spans="1:10" ht="13.5" customHeight="1">
      <c r="A63" s="187" t="s">
        <v>204</v>
      </c>
      <c r="B63" s="44">
        <v>-3</v>
      </c>
      <c r="C63" s="45">
        <v>5</v>
      </c>
      <c r="D63" s="45">
        <v>2</v>
      </c>
      <c r="E63" s="45">
        <v>5</v>
      </c>
      <c r="F63" s="45">
        <v>0</v>
      </c>
      <c r="G63" s="45">
        <v>0</v>
      </c>
      <c r="H63" s="45">
        <v>0</v>
      </c>
      <c r="I63" s="45">
        <v>0</v>
      </c>
      <c r="J63" s="47"/>
    </row>
    <row r="64" spans="1:10" ht="13.5" customHeight="1">
      <c r="A64" s="187" t="s">
        <v>205</v>
      </c>
      <c r="B64" s="44">
        <v>-1</v>
      </c>
      <c r="C64" s="45">
        <v>10</v>
      </c>
      <c r="D64" s="45">
        <v>5</v>
      </c>
      <c r="E64" s="45">
        <v>0</v>
      </c>
      <c r="F64" s="45">
        <v>0</v>
      </c>
      <c r="G64" s="45">
        <v>0</v>
      </c>
      <c r="H64" s="45">
        <v>0</v>
      </c>
      <c r="I64" s="45">
        <v>0</v>
      </c>
      <c r="J64" s="47"/>
    </row>
    <row r="65" spans="1:10" ht="13.5" customHeight="1">
      <c r="A65" s="187" t="s">
        <v>206</v>
      </c>
      <c r="B65" s="44">
        <v>-1</v>
      </c>
      <c r="C65" s="45">
        <v>28</v>
      </c>
      <c r="D65" s="45">
        <v>25</v>
      </c>
      <c r="E65" s="45">
        <v>0</v>
      </c>
      <c r="F65" s="45">
        <v>0</v>
      </c>
      <c r="G65" s="45">
        <v>0</v>
      </c>
      <c r="H65" s="45">
        <v>0</v>
      </c>
      <c r="I65" s="45">
        <v>0</v>
      </c>
      <c r="J65" s="47"/>
    </row>
    <row r="66" spans="1:10" ht="18" customHeight="1">
      <c r="A66" s="188" t="s">
        <v>207</v>
      </c>
      <c r="B66" s="48">
        <v>-132</v>
      </c>
      <c r="C66" s="49">
        <v>418</v>
      </c>
      <c r="D66" s="49">
        <v>32</v>
      </c>
      <c r="E66" s="49">
        <v>110</v>
      </c>
      <c r="F66" s="49">
        <v>0</v>
      </c>
      <c r="G66" s="49">
        <v>0</v>
      </c>
      <c r="H66" s="49">
        <v>0</v>
      </c>
      <c r="I66" s="49">
        <v>0</v>
      </c>
      <c r="J66" s="190" t="s">
        <v>359</v>
      </c>
    </row>
    <row r="67" spans="1:10" ht="13.5" customHeight="1">
      <c r="A67" s="57" t="s">
        <v>265</v>
      </c>
      <c r="B67" s="58"/>
      <c r="C67" s="59"/>
      <c r="D67" s="53">
        <f aca="true" t="shared" si="0" ref="D67:I67">SUM(D59:D66)</f>
        <v>166</v>
      </c>
      <c r="E67" s="53">
        <f t="shared" si="0"/>
        <v>126</v>
      </c>
      <c r="F67" s="53">
        <f t="shared" si="0"/>
        <v>0</v>
      </c>
      <c r="G67" s="53">
        <f t="shared" si="0"/>
        <v>386</v>
      </c>
      <c r="H67" s="53">
        <f t="shared" si="0"/>
        <v>0</v>
      </c>
      <c r="I67" s="53">
        <f t="shared" si="0"/>
        <v>0</v>
      </c>
      <c r="J67" s="54"/>
    </row>
    <row r="68" ht="10.5">
      <c r="A68" s="16" t="s">
        <v>267</v>
      </c>
    </row>
    <row r="69" ht="9.75" customHeight="1"/>
    <row r="70" ht="14.25">
      <c r="A70" s="28" t="s">
        <v>268</v>
      </c>
    </row>
    <row r="71" ht="10.5">
      <c r="D71" s="17" t="s">
        <v>214</v>
      </c>
    </row>
    <row r="72" spans="1:4" ht="21.75" thickBot="1">
      <c r="A72" s="60" t="s">
        <v>269</v>
      </c>
      <c r="B72" s="61" t="s">
        <v>270</v>
      </c>
      <c r="C72" s="62" t="s">
        <v>271</v>
      </c>
      <c r="D72" s="63" t="s">
        <v>272</v>
      </c>
    </row>
    <row r="73" spans="1:4" ht="13.5" customHeight="1" thickTop="1">
      <c r="A73" s="64" t="s">
        <v>273</v>
      </c>
      <c r="B73" s="65"/>
      <c r="C73" s="40">
        <v>347</v>
      </c>
      <c r="D73" s="66"/>
    </row>
    <row r="74" spans="1:4" ht="13.5" customHeight="1">
      <c r="A74" s="67" t="s">
        <v>274</v>
      </c>
      <c r="B74" s="68"/>
      <c r="C74" s="45">
        <v>207</v>
      </c>
      <c r="D74" s="69"/>
    </row>
    <row r="75" spans="1:4" ht="13.5" customHeight="1">
      <c r="A75" s="70" t="s">
        <v>275</v>
      </c>
      <c r="B75" s="71"/>
      <c r="C75" s="49">
        <v>2637</v>
      </c>
      <c r="D75" s="72"/>
    </row>
    <row r="76" spans="1:4" ht="13.5" customHeight="1">
      <c r="A76" s="73" t="s">
        <v>276</v>
      </c>
      <c r="B76" s="58"/>
      <c r="C76" s="53">
        <f>SUM(C73:C75)</f>
        <v>3191</v>
      </c>
      <c r="D76" s="74"/>
    </row>
    <row r="77" spans="1:4" ht="10.5">
      <c r="A77" s="16" t="s">
        <v>277</v>
      </c>
      <c r="B77" s="75"/>
      <c r="C77" s="75"/>
      <c r="D77" s="75"/>
    </row>
    <row r="78" spans="1:4" ht="9.75" customHeight="1">
      <c r="A78" s="76"/>
      <c r="B78" s="75"/>
      <c r="C78" s="75"/>
      <c r="D78" s="75"/>
    </row>
    <row r="79" ht="14.25">
      <c r="A79" s="28" t="s">
        <v>278</v>
      </c>
    </row>
    <row r="80" ht="10.5" customHeight="1">
      <c r="A80" s="28"/>
    </row>
    <row r="81" spans="1:11" ht="21.75" thickBot="1">
      <c r="A81" s="60" t="s">
        <v>279</v>
      </c>
      <c r="B81" s="61" t="s">
        <v>270</v>
      </c>
      <c r="C81" s="62" t="s">
        <v>271</v>
      </c>
      <c r="D81" s="62" t="s">
        <v>272</v>
      </c>
      <c r="E81" s="77" t="s">
        <v>280</v>
      </c>
      <c r="F81" s="63" t="s">
        <v>281</v>
      </c>
      <c r="G81" s="593" t="s">
        <v>282</v>
      </c>
      <c r="H81" s="594"/>
      <c r="I81" s="61" t="s">
        <v>270</v>
      </c>
      <c r="J81" s="62" t="s">
        <v>271</v>
      </c>
      <c r="K81" s="63" t="s">
        <v>272</v>
      </c>
    </row>
    <row r="82" spans="1:11" ht="13.5" customHeight="1" thickTop="1">
      <c r="A82" s="64" t="s">
        <v>283</v>
      </c>
      <c r="B82" s="78">
        <v>0.69</v>
      </c>
      <c r="C82" s="79">
        <v>1</v>
      </c>
      <c r="D82" s="79">
        <f>C82-B82</f>
        <v>0.31000000000000005</v>
      </c>
      <c r="E82" s="80">
        <v>-13.16</v>
      </c>
      <c r="F82" s="81">
        <v>-20</v>
      </c>
      <c r="G82" s="623" t="s">
        <v>346</v>
      </c>
      <c r="H82" s="624"/>
      <c r="I82" s="82"/>
      <c r="J82" s="83">
        <v>34.7</v>
      </c>
      <c r="K82" s="84"/>
    </row>
    <row r="83" spans="1:11" ht="13.5" customHeight="1">
      <c r="A83" s="67" t="s">
        <v>285</v>
      </c>
      <c r="B83" s="85"/>
      <c r="C83" s="86">
        <v>0.75</v>
      </c>
      <c r="D83" s="87"/>
      <c r="E83" s="88">
        <v>-18.16</v>
      </c>
      <c r="F83" s="89">
        <v>-40</v>
      </c>
      <c r="G83" s="621" t="s">
        <v>347</v>
      </c>
      <c r="H83" s="622"/>
      <c r="I83" s="85"/>
      <c r="J83" s="90">
        <v>-4</v>
      </c>
      <c r="K83" s="91"/>
    </row>
    <row r="84" spans="1:11" ht="13.5" customHeight="1">
      <c r="A84" s="67" t="s">
        <v>604</v>
      </c>
      <c r="B84" s="92">
        <v>19</v>
      </c>
      <c r="C84" s="90">
        <v>18.7</v>
      </c>
      <c r="D84" s="90">
        <f>C84-B84</f>
        <v>-0.3000000000000007</v>
      </c>
      <c r="E84" s="93">
        <v>25</v>
      </c>
      <c r="F84" s="94">
        <v>35</v>
      </c>
      <c r="G84" s="621" t="s">
        <v>348</v>
      </c>
      <c r="H84" s="622"/>
      <c r="I84" s="85"/>
      <c r="J84" s="90" t="s">
        <v>360</v>
      </c>
      <c r="K84" s="91"/>
    </row>
    <row r="85" spans="1:11" ht="13.5" customHeight="1">
      <c r="A85" s="67" t="s">
        <v>287</v>
      </c>
      <c r="B85" s="95"/>
      <c r="C85" s="90">
        <v>194.7</v>
      </c>
      <c r="D85" s="96"/>
      <c r="E85" s="93">
        <v>350</v>
      </c>
      <c r="F85" s="97"/>
      <c r="G85" s="621" t="s">
        <v>349</v>
      </c>
      <c r="H85" s="622"/>
      <c r="I85" s="85"/>
      <c r="J85" s="90" t="s">
        <v>360</v>
      </c>
      <c r="K85" s="91"/>
    </row>
    <row r="86" spans="1:11" ht="13.5" customHeight="1">
      <c r="A86" s="67" t="s">
        <v>603</v>
      </c>
      <c r="B86" s="98">
        <v>0.39</v>
      </c>
      <c r="C86" s="86">
        <v>0.39</v>
      </c>
      <c r="D86" s="90">
        <f>C86-B86</f>
        <v>0</v>
      </c>
      <c r="E86" s="99"/>
      <c r="F86" s="100"/>
      <c r="G86" s="621" t="s">
        <v>350</v>
      </c>
      <c r="H86" s="622"/>
      <c r="I86" s="85"/>
      <c r="J86" s="90">
        <v>-33.1</v>
      </c>
      <c r="K86" s="91"/>
    </row>
    <row r="87" spans="1:11" ht="13.5" customHeight="1">
      <c r="A87" s="67" t="s">
        <v>605</v>
      </c>
      <c r="B87" s="92">
        <v>97.6</v>
      </c>
      <c r="C87" s="90">
        <v>96.2</v>
      </c>
      <c r="D87" s="90">
        <f>C87-B87</f>
        <v>-1.3999999999999915</v>
      </c>
      <c r="E87" s="99"/>
      <c r="F87" s="100"/>
      <c r="G87" s="621" t="s">
        <v>351</v>
      </c>
      <c r="H87" s="622"/>
      <c r="I87" s="85"/>
      <c r="J87" s="90" t="s">
        <v>360</v>
      </c>
      <c r="K87" s="91"/>
    </row>
    <row r="88" spans="1:11" ht="13.5" customHeight="1">
      <c r="A88" s="191"/>
      <c r="B88" s="192"/>
      <c r="C88" s="193"/>
      <c r="D88" s="193"/>
      <c r="E88" s="194"/>
      <c r="F88" s="195"/>
      <c r="G88" s="625" t="s">
        <v>352</v>
      </c>
      <c r="H88" s="626"/>
      <c r="I88" s="196"/>
      <c r="J88" s="197" t="s">
        <v>360</v>
      </c>
      <c r="K88" s="198"/>
    </row>
    <row r="89" ht="10.5">
      <c r="A89" s="16" t="s">
        <v>288</v>
      </c>
    </row>
    <row r="90" ht="10.5">
      <c r="A90" s="16" t="s">
        <v>289</v>
      </c>
    </row>
  </sheetData>
  <mergeCells count="44">
    <mergeCell ref="G83:H83"/>
    <mergeCell ref="G82:H82"/>
    <mergeCell ref="G88:H88"/>
    <mergeCell ref="G86:H86"/>
    <mergeCell ref="G85:H85"/>
    <mergeCell ref="G84:H84"/>
    <mergeCell ref="G87:H87"/>
    <mergeCell ref="G8:G9"/>
    <mergeCell ref="F8:F9"/>
    <mergeCell ref="G81:H81"/>
    <mergeCell ref="F43:F44"/>
    <mergeCell ref="A8:A9"/>
    <mergeCell ref="H8:H9"/>
    <mergeCell ref="A20:A21"/>
    <mergeCell ref="B20:B21"/>
    <mergeCell ref="C20:C21"/>
    <mergeCell ref="D8:D9"/>
    <mergeCell ref="C8:C9"/>
    <mergeCell ref="E8:E9"/>
    <mergeCell ref="B8:B9"/>
    <mergeCell ref="G20:G21"/>
    <mergeCell ref="D43:D44"/>
    <mergeCell ref="E43:E44"/>
    <mergeCell ref="I20:I21"/>
    <mergeCell ref="D20:D21"/>
    <mergeCell ref="E20:E21"/>
    <mergeCell ref="F20:F21"/>
    <mergeCell ref="H43:H44"/>
    <mergeCell ref="I43:I44"/>
    <mergeCell ref="G43:G44"/>
    <mergeCell ref="H20:H21"/>
    <mergeCell ref="D57:D58"/>
    <mergeCell ref="E57:E58"/>
    <mergeCell ref="H57:H58"/>
    <mergeCell ref="J57:J58"/>
    <mergeCell ref="F57:F58"/>
    <mergeCell ref="G57:G58"/>
    <mergeCell ref="I57:I58"/>
    <mergeCell ref="A43:A44"/>
    <mergeCell ref="B43:B44"/>
    <mergeCell ref="C43:C44"/>
    <mergeCell ref="A57:A58"/>
    <mergeCell ref="B57:B58"/>
    <mergeCell ref="C57:C58"/>
  </mergeCells>
  <printOptions/>
  <pageMargins left="0.4330708661417323" right="0.3937007874015748" top="0.71" bottom="0.3" header="0.45" footer="0.2"/>
  <pageSetup cellComments="asDisplayed" horizontalDpi="300" verticalDpi="300" orientation="portrait" paperSize="9" scale="90" r:id="rId1"/>
  <rowBreaks count="1" manualBreakCount="1">
    <brk id="6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高知県</cp:lastModifiedBy>
  <cp:lastPrinted>2009-03-23T06:56:23Z</cp:lastPrinted>
  <dcterms:created xsi:type="dcterms:W3CDTF">2008-02-15T06:55:04Z</dcterms:created>
  <dcterms:modified xsi:type="dcterms:W3CDTF">2009-03-23T07:09:19Z</dcterms:modified>
  <cp:category/>
  <cp:version/>
  <cp:contentType/>
  <cp:contentStatus/>
</cp:coreProperties>
</file>