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20.108\zaisei\財政係\③担当\山﨑(僚)→山﨑(敦)\①-2一般財政(各種調査物ほか)\⑩財政状況資料集の作成及び公表\12.令和３年度財政状況資料集(R5.3.3)\⑤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alcChain>
</file>

<file path=xl/sharedStrings.xml><?xml version="1.0" encoding="utf-8"?>
<sst xmlns="http://schemas.openxmlformats.org/spreadsheetml/2006/main" count="1173" uniqueCount="659">
  <si>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</si>
  <si>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</si>
  <si>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</si>
  <si>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</si>
  <si>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</si>
  <si>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</si>
  <si>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</si>
  <si>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</si>
  <si>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</si>
  <si>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</si>
  <si>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</si>
  <si>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</si>
  <si>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</si>
  <si>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</si>
  <si>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</si>
  <si>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</si>
  <si>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</si>
  <si>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</si>
  <si>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</si>
  <si>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</si>
  <si>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</si>
  <si>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</si>
  <si>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</si>
  <si>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</si>
  <si>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</si>
  <si>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</si>
  <si>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</si>
  <si>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</si>
  <si>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</si>
  <si>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</si>
  <si>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</si>
  <si>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</si>
  <si>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</si>
  <si>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</si>
  <si>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</si>
  <si>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</si>
  <si>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</si>
  <si>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</si>
  <si>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</si>
  <si>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</si>
  <si>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</si>
  <si>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</si>
  <si>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</si>
  <si>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</si>
  <si>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</si>
  <si>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</si>
  <si>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</si>
  <si>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</si>
  <si>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</si>
  <si>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</si>
  <si>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</si>
  <si>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</si>
  <si>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</si>
  <si>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</si>
  <si>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</si>
  <si>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</si>
  <si>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</si>
  <si>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</si>
  <si>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</si>
  <si>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</si>
  <si>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</si>
  <si>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</si>
  <si>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</si>
  <si>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</si>
  <si>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</si>
  <si>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</si>
  <si>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</si>
  <si>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</si>
  <si>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</si>
  <si>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</si>
  <si>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</si>
  <si>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</si>
  <si>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</si>
  <si>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</si>
  <si>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</si>
  <si>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</si>
  <si>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</si>
  <si>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</si>
  <si>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</si>
  <si>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</si>
  <si>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</si>
  <si>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</si>
  <si>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</si>
  <si>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</si>
  <si>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</si>
  <si>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</si>
  <si>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</si>
  <si>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</si>
  <si>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</si>
  <si>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</si>
  <si>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</si>
  <si>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</si>
  <si>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</si>
  <si>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</si>
  <si>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</si>
  <si>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</si>
  <si>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</si>
  <si>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</si>
  <si>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四万十市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</si>
  <si>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</si>
  <si>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</si>
  <si>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</si>
  <si>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</si>
  <si>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</si>
  <si>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</si>
  <si>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</si>
  <si>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</si>
  <si>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</si>
  <si>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</si>
  <si>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</si>
  <si>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</si>
  <si>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</si>
  <si>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</si>
  <si>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</si>
  <si>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</si>
  <si>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</si>
  <si>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</si>
  <si>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</si>
  <si>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</si>
  <si>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</si>
  <si>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</si>
  <si>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</si>
  <si>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</si>
  <si>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</si>
  <si>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</si>
  <si>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</si>
  <si>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</si>
  <si>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</si>
  <si>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</si>
  <si>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</si>
  <si>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</si>
  <si>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</si>
  <si>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</si>
  <si>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</si>
  <si>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</si>
  <si>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</si>
  <si>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</si>
  <si>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</si>
  <si>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</si>
  <si>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</si>
  <si>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</si>
  <si>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</si>
  <si>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</si>
  <si>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</si>
  <si>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</si>
  <si>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</si>
  <si>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</si>
  <si>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</si>
  <si>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</si>
  <si>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</si>
  <si>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</si>
  <si>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</si>
  <si>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</si>
  <si>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</si>
  <si>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</si>
  <si>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</si>
  <si>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</si>
  <si>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</si>
  <si>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</si>
  <si>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</si>
  <si>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</si>
  <si>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</si>
  <si>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</si>
  <si>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</si>
  <si>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</si>
  <si>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</si>
  <si>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</si>
  <si>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</si>
  <si>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</si>
  <si>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</si>
  <si>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</si>
  <si>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</si>
  <si>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</si>
  <si>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</si>
  <si>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</si>
  <si>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</si>
  <si>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</si>
  <si>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</si>
  <si>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</si>
  <si>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</si>
  <si>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</si>
  <si>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</si>
  <si>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</si>
  <si>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</si>
  <si>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</si>
  <si>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</si>
  <si>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</si>
  <si>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</si>
  <si>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</si>
  <si>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</si>
  <si>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</si>
  <si>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</si>
  <si>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</si>
  <si>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</si>
  <si>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</si>
  <si>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</si>
  <si>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</si>
  <si>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</si>
  <si>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</si>
  <si>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</si>
  <si>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</si>
  <si>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</si>
  <si>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</si>
  <si>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</si>
  <si>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</si>
  <si>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</si>
  <si>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</si>
  <si>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</si>
  <si>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</si>
  <si>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</si>
  <si>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</si>
  <si>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</si>
  <si>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</si>
  <si>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</si>
  <si>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</si>
  <si>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</si>
  <si>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</si>
  <si>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</si>
  <si>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</si>
  <si>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高知県四万十市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</si>
  <si>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</si>
  <si>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</si>
  <si>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</si>
  <si>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</si>
  <si>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</si>
  <si>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</si>
  <si>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</si>
  <si>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</si>
  <si>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</si>
  <si>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</si>
  <si>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</si>
  <si>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</si>
  <si>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</si>
  <si>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</si>
  <si>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</si>
  <si>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</si>
  <si>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</si>
  <si>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</si>
  <si>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</si>
  <si>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</si>
  <si>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</si>
  <si>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</si>
  <si>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</si>
  <si>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</si>
  <si>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</si>
  <si>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</si>
  <si>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</si>
  <si>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</si>
  <si>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</si>
  <si>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</si>
  <si>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</si>
  <si>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</si>
  <si>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</si>
  <si>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</si>
  <si>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</si>
  <si>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</si>
  <si>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</si>
  <si>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</si>
  <si>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</si>
  <si>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</si>
  <si>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</si>
  <si>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</si>
  <si>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</si>
  <si>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</si>
  <si>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</si>
  <si>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</si>
  <si>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</si>
  <si>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</si>
  <si>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</si>
  <si>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</si>
  <si>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</si>
  <si>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</si>
  <si>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</si>
  <si>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</si>
  <si>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</si>
  <si>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</si>
  <si>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</si>
  <si>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</si>
  <si>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</si>
  <si>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</si>
  <si>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</si>
  <si>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</si>
  <si>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</si>
  <si>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</si>
  <si>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</si>
  <si>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</si>
  <si>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</si>
  <si>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</si>
  <si>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</si>
  <si>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</si>
  <si>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</si>
  <si>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</si>
  <si>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</si>
  <si>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</si>
  <si>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</si>
  <si>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</si>
  <si>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</si>
  <si>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</si>
  <si>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</si>
  <si>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</si>
  <si>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</si>
  <si>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</si>
  <si>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</si>
  <si>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</si>
  <si>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</si>
  <si>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</si>
  <si>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</si>
  <si>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</si>
  <si>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</si>
  <si>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</si>
  <si>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</si>
  <si>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</si>
  <si>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</si>
  <si>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</si>
  <si>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</si>
  <si>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</si>
  <si>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</si>
  <si>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</si>
  <si>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</si>
  <si>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</si>
  <si>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</si>
  <si>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</si>
  <si>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</si>
  <si>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</si>
  <si>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</si>
  <si>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</si>
  <si>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</si>
  <si>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</si>
  <si>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</si>
  <si>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</si>
  <si>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</si>
  <si>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</si>
  <si>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</si>
  <si>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</si>
  <si>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</si>
  <si>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</si>
  <si>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</si>
  <si>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</si>
  <si>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</si>
  <si>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</si>
  <si>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</si>
  <si>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</si>
  <si>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</si>
  <si>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</si>
  <si>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</si>
  <si>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</si>
  <si>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</si>
  <si>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</si>
  <si>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</si>
  <si>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</si>
  <si>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</si>
  <si>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</si>
  <si>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</si>
  <si>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</si>
  <si>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</si>
  <si>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</si>
  <si>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</si>
  <si>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</si>
  <si>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</si>
  <si>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</si>
  <si>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</si>
  <si>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</si>
  <si>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</si>
  <si>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</si>
  <si>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</si>
  <si>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</si>
  <si>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</si>
  <si>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</si>
  <si>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</si>
  <si>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</si>
  <si>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</si>
  <si>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</si>
  <si>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</si>
  <si>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</si>
  <si>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</si>
  <si>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</si>
  <si>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高知県四万十市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</si>
  <si>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</si>
  <si>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</si>
  <si>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</si>
  <si>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</si>
  <si>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</si>
  <si>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</si>
  <si>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</si>
  <si>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</si>
  <si>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</si>
  <si>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</si>
  <si>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</si>
  <si>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</si>
  <si>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</si>
  <si>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</si>
  <si>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</si>
  <si>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</si>
  <si>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</si>
  <si>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</si>
  <si>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</si>
  <si>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</si>
  <si>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四万十市奥屋内へき地出張診療所会計</t>
    <phoneticPr fontId="5"/>
  </si>
  <si>
    <t>四万十市住宅新築資金等貸付事業会計</t>
    <phoneticPr fontId="5"/>
  </si>
  <si>
    <t>-</t>
    <phoneticPr fontId="5"/>
  </si>
  <si>
    <t>四万十市鉄道経営助成基金会計</t>
    <phoneticPr fontId="5"/>
  </si>
  <si>
    <t>-</t>
    <phoneticPr fontId="5"/>
  </si>
  <si>
    <t>四万十市園芸作物価格安定事業会計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</si>
  <si>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</si>
  <si>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</si>
  <si>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</si>
  <si>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</si>
  <si>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</si>
  <si>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</si>
  <si>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</si>
  <si>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</si>
  <si>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</si>
  <si>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</si>
  <si>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</si>
  <si>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</si>
  <si>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</si>
  <si>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</si>
  <si>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四万十市国民健康保険会計事業勘定</t>
    <phoneticPr fontId="5"/>
  </si>
  <si>
    <t>-</t>
    <phoneticPr fontId="5"/>
  </si>
  <si>
    <t>四万十市国民健康保険会計診療施設勘定</t>
    <phoneticPr fontId="5"/>
  </si>
  <si>
    <t>四万十市介護保険会計保険事業勘定</t>
    <phoneticPr fontId="5"/>
  </si>
  <si>
    <t>幡多中央介護認定審査会会計</t>
    <phoneticPr fontId="5"/>
  </si>
  <si>
    <t>四万十市後期高齢者医療会計</t>
    <phoneticPr fontId="5"/>
  </si>
  <si>
    <t>四万十市病院事業会計</t>
    <phoneticPr fontId="5"/>
  </si>
  <si>
    <t>法適用企業</t>
    <phoneticPr fontId="5"/>
  </si>
  <si>
    <t>四万十市水道事業会計</t>
    <phoneticPr fontId="5"/>
  </si>
  <si>
    <t>法適用企業</t>
    <phoneticPr fontId="5"/>
  </si>
  <si>
    <t>四万十市下水道事業会計（公共下水道）</t>
    <phoneticPr fontId="5"/>
  </si>
  <si>
    <t>法適用企業</t>
    <phoneticPr fontId="5"/>
  </si>
  <si>
    <t>四万十市下水道事業会計（農業集落排水）</t>
    <phoneticPr fontId="5"/>
  </si>
  <si>
    <t>法適用企業</t>
    <phoneticPr fontId="5"/>
  </si>
  <si>
    <t>幡多公設地方卸売市場事業会計</t>
    <phoneticPr fontId="5"/>
  </si>
  <si>
    <t>法非適用企業</t>
    <phoneticPr fontId="5"/>
  </si>
  <si>
    <t>四万十市と畜場会計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</si>
  <si>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</si>
  <si>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</si>
  <si>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</si>
  <si>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</si>
  <si>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</si>
  <si>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</si>
  <si>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</si>
  <si>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</si>
  <si>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</si>
  <si>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</si>
  <si>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</si>
  <si>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</si>
  <si>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</si>
  <si>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</si>
  <si>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</si>
  <si>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</si>
  <si>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</si>
  <si>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</si>
  <si>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</si>
  <si>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</si>
  <si>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</si>
  <si>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</si>
  <si>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</si>
  <si>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</si>
  <si>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</si>
  <si>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</si>
  <si>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</si>
  <si>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</si>
  <si>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</si>
  <si>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</si>
  <si>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</si>
  <si>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</si>
  <si>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</si>
  <si>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</si>
  <si>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</si>
  <si>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</si>
  <si>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</si>
  <si>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</si>
  <si>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</si>
  <si>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</si>
  <si>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</si>
  <si>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</si>
  <si>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</si>
  <si>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</si>
  <si>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</si>
  <si>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</si>
  <si>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</si>
  <si>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</si>
  <si>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</si>
  <si>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</si>
  <si>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</si>
  <si>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</si>
  <si>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</si>
  <si>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</si>
  <si>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</si>
  <si>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</si>
  <si>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</si>
  <si>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</si>
  <si>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</si>
  <si>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</si>
  <si>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</si>
  <si>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四万十市下水道事業会計（公共下水道）</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</si>
  <si>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</si>
  <si>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</si>
  <si>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四万十市水道事業会計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</si>
  <si>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</si>
  <si>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四万十市病院事業会計</t>
    <phoneticPr fontId="5"/>
  </si>
  <si>
    <t>(Ｆ)</t>
    <phoneticPr fontId="5"/>
  </si>
  <si>
    <t>四万十市下水道事業会計（農業集落排水）</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</si>
  <si>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</si>
  <si>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</si>
  <si>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</si>
  <si>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</si>
  <si>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</si>
  <si>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</si>
  <si>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</si>
  <si>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</si>
  <si>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</si>
  <si>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</si>
  <si>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</si>
  <si>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</si>
  <si>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</si>
  <si>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</si>
  <si>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</si>
  <si>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</si>
  <si>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</si>
  <si>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</si>
  <si>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</si>
  <si>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</si>
  <si>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</si>
  <si>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</si>
  <si>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</si>
  <si>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</si>
  <si>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</si>
  <si>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</si>
  <si>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</si>
  <si>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</si>
  <si>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</si>
  <si>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</si>
  <si>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</si>
  <si>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</si>
  <si>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</si>
  <si>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</si>
  <si>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</si>
  <si>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</si>
  <si>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</si>
  <si>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</si>
  <si>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</si>
  <si>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</si>
  <si>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</si>
  <si>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</si>
  <si>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</si>
  <si>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</si>
  <si>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</si>
  <si>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</si>
  <si>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</si>
  <si>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</si>
  <si>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</si>
  <si>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</si>
  <si>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</si>
  <si>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</si>
  <si>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</si>
  <si>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</si>
  <si>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</si>
  <si>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</si>
  <si>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</si>
  <si>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</si>
  <si>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</si>
  <si>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</si>
  <si>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</si>
  <si>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</si>
  <si>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</si>
  <si>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</si>
  <si>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</si>
  <si>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</si>
  <si>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</si>
  <si>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</si>
  <si>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</si>
  <si>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</si>
  <si>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</si>
  <si>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</si>
  <si>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</si>
  <si>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</si>
  <si>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</si>
  <si>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</si>
  <si>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</si>
  <si>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</si>
  <si>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</si>
  <si>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</si>
  <si>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</si>
  <si>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</si>
  <si>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</si>
  <si>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</si>
  <si>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1.98</t>
  </si>
  <si>
    <t>▲ 0.01</t>
  </si>
  <si>
    <t>▲ 0.08</t>
  </si>
  <si>
    <t>四万十市国民健康保険会計診療施設勘定</t>
  </si>
  <si>
    <t>▲ 1.15</t>
  </si>
  <si>
    <t>▲ 1.17</t>
  </si>
  <si>
    <t>▲ 1.11</t>
  </si>
  <si>
    <t>▲ 0.80</t>
  </si>
  <si>
    <t>四万十市水道事業会計</t>
  </si>
  <si>
    <t>一般会計</t>
  </si>
  <si>
    <t>四万十市介護保険会計保険事業勘定</t>
  </si>
  <si>
    <t>四万十市病院事業会計</t>
  </si>
  <si>
    <t>▲ 0.46</t>
  </si>
  <si>
    <t>四万十市と畜場会計</t>
  </si>
  <si>
    <t>四万十市後期高齢者医療会計</t>
  </si>
  <si>
    <t>四万十市下水道事業会計（公共下水道）</t>
  </si>
  <si>
    <t>その他会計（赤字）</t>
  </si>
  <si>
    <t>その他会計（黒字）</t>
  </si>
  <si>
    <t>（百万円）</t>
    <phoneticPr fontId="5"/>
  </si>
  <si>
    <t>H28末</t>
    <phoneticPr fontId="5"/>
  </si>
  <si>
    <t>H29末</t>
    <phoneticPr fontId="5"/>
  </si>
  <si>
    <t>H30末</t>
    <phoneticPr fontId="5"/>
  </si>
  <si>
    <t>R01末</t>
    <phoneticPr fontId="5"/>
  </si>
  <si>
    <t>R02末</t>
    <phoneticPr fontId="5"/>
  </si>
  <si>
    <t>（公財）四万十市スポーツ協会</t>
    <rPh sb="1" eb="2">
      <t>コウ</t>
    </rPh>
    <rPh sb="2" eb="3">
      <t>ザイ</t>
    </rPh>
    <rPh sb="4" eb="8">
      <t>シマントシ</t>
    </rPh>
    <rPh sb="12" eb="14">
      <t>キョウカイ</t>
    </rPh>
    <phoneticPr fontId="2"/>
  </si>
  <si>
    <t>（公財）四万十市公園管理公社</t>
    <rPh sb="1" eb="2">
      <t>コウ</t>
    </rPh>
    <rPh sb="2" eb="3">
      <t>ザイ</t>
    </rPh>
    <rPh sb="4" eb="8">
      <t>シマントシ</t>
    </rPh>
    <rPh sb="8" eb="10">
      <t>コウエン</t>
    </rPh>
    <rPh sb="10" eb="12">
      <t>カンリ</t>
    </rPh>
    <rPh sb="12" eb="14">
      <t>コウシャ</t>
    </rPh>
    <phoneticPr fontId="2"/>
  </si>
  <si>
    <t>まちづくり四万十（株）</t>
    <rPh sb="5" eb="8">
      <t>シマント</t>
    </rPh>
    <rPh sb="9" eb="10">
      <t>カブ</t>
    </rPh>
    <phoneticPr fontId="2"/>
  </si>
  <si>
    <t>（公財）四万十市西土佐農業公社</t>
    <rPh sb="1" eb="2">
      <t>コウ</t>
    </rPh>
    <rPh sb="2" eb="3">
      <t>ザイ</t>
    </rPh>
    <rPh sb="4" eb="8">
      <t>シマントシ</t>
    </rPh>
    <rPh sb="8" eb="9">
      <t>ニシ</t>
    </rPh>
    <rPh sb="9" eb="11">
      <t>トサ</t>
    </rPh>
    <rPh sb="11" eb="13">
      <t>ノウギョウ</t>
    </rPh>
    <rPh sb="13" eb="15">
      <t>コウシャ</t>
    </rPh>
    <phoneticPr fontId="2"/>
  </si>
  <si>
    <t>（株）しまんと企画</t>
    <rPh sb="1" eb="2">
      <t>カブ</t>
    </rPh>
    <rPh sb="7" eb="9">
      <t>キカク</t>
    </rPh>
    <phoneticPr fontId="2"/>
  </si>
  <si>
    <t>土佐くろしお鉄道（株）</t>
    <rPh sb="0" eb="2">
      <t>トサ</t>
    </rPh>
    <rPh sb="6" eb="8">
      <t>テツドウ</t>
    </rPh>
    <rPh sb="9" eb="10">
      <t>カブ</t>
    </rPh>
    <phoneticPr fontId="2"/>
  </si>
  <si>
    <t>-</t>
    <phoneticPr fontId="2"/>
  </si>
  <si>
    <t>-</t>
    <phoneticPr fontId="2"/>
  </si>
  <si>
    <t>-</t>
    <phoneticPr fontId="2"/>
  </si>
  <si>
    <t>-</t>
    <phoneticPr fontId="2"/>
  </si>
  <si>
    <t>-</t>
    <phoneticPr fontId="2"/>
  </si>
  <si>
    <t>補助金は鉄道経営助成基金より</t>
    <rPh sb="0" eb="3">
      <t>ホジョキン</t>
    </rPh>
    <rPh sb="4" eb="6">
      <t>テツドウ</t>
    </rPh>
    <rPh sb="6" eb="8">
      <t>ケイエイ</t>
    </rPh>
    <rPh sb="8" eb="10">
      <t>ジョセイ</t>
    </rPh>
    <rPh sb="10" eb="12">
      <t>キキン</t>
    </rPh>
    <phoneticPr fontId="2"/>
  </si>
  <si>
    <t>こうち人づくり広域連合</t>
    <rPh sb="3" eb="4">
      <t>ヒト</t>
    </rPh>
    <rPh sb="7" eb="9">
      <t>コウイキ</t>
    </rPh>
    <rPh sb="9" eb="11">
      <t>レンゴウ</t>
    </rPh>
    <phoneticPr fontId="2"/>
  </si>
  <si>
    <t>高知県市町村総合事務組合</t>
    <rPh sb="0" eb="3">
      <t>コウチケン</t>
    </rPh>
    <rPh sb="3" eb="6">
      <t>シチョウソン</t>
    </rPh>
    <rPh sb="6" eb="8">
      <t>ソウゴウ</t>
    </rPh>
    <rPh sb="8" eb="10">
      <t>ジム</t>
    </rPh>
    <rPh sb="10" eb="12">
      <t>クミアイ</t>
    </rPh>
    <phoneticPr fontId="2"/>
  </si>
  <si>
    <t>高知県市町村総合事務組合</t>
  </si>
  <si>
    <t>高知県後期高齢者医療広域連合</t>
    <rPh sb="0" eb="3">
      <t>コウチケン</t>
    </rPh>
    <rPh sb="3" eb="5">
      <t>コウキ</t>
    </rPh>
    <rPh sb="5" eb="8">
      <t>コウレイシャ</t>
    </rPh>
    <rPh sb="8" eb="10">
      <t>イリョウ</t>
    </rPh>
    <rPh sb="10" eb="12">
      <t>コウイキ</t>
    </rPh>
    <rPh sb="12" eb="14">
      <t>レンゴウ</t>
    </rPh>
    <phoneticPr fontId="2"/>
  </si>
  <si>
    <t>高知県後期高齢者医療広域連合</t>
  </si>
  <si>
    <t>幡多広域市町村圏事務組合</t>
    <rPh sb="0" eb="2">
      <t>ハタ</t>
    </rPh>
    <rPh sb="2" eb="4">
      <t>コウイキ</t>
    </rPh>
    <rPh sb="4" eb="7">
      <t>シチョウソン</t>
    </rPh>
    <rPh sb="7" eb="8">
      <t>ケン</t>
    </rPh>
    <rPh sb="8" eb="10">
      <t>ジム</t>
    </rPh>
    <rPh sb="10" eb="12">
      <t>クミアイ</t>
    </rPh>
    <phoneticPr fontId="2"/>
  </si>
  <si>
    <t>幡多広域市町村圏事務組合</t>
  </si>
  <si>
    <t>幡多中央環境施設組合</t>
    <rPh sb="0" eb="2">
      <t>ハタ</t>
    </rPh>
    <rPh sb="2" eb="4">
      <t>チュウオウ</t>
    </rPh>
    <rPh sb="4" eb="6">
      <t>カンキョウ</t>
    </rPh>
    <rPh sb="6" eb="8">
      <t>シセツ</t>
    </rPh>
    <rPh sb="8" eb="10">
      <t>クミアイ</t>
    </rPh>
    <phoneticPr fontId="2"/>
  </si>
  <si>
    <t>幡多中央消防組合</t>
    <rPh sb="0" eb="2">
      <t>ハタ</t>
    </rPh>
    <rPh sb="2" eb="4">
      <t>チュウオウ</t>
    </rPh>
    <rPh sb="4" eb="6">
      <t>ショウボウ</t>
    </rPh>
    <rPh sb="6" eb="8">
      <t>クミアイ</t>
    </rPh>
    <phoneticPr fontId="2"/>
  </si>
  <si>
    <t>一般会計</t>
    <rPh sb="0" eb="2">
      <t>イッパン</t>
    </rPh>
    <rPh sb="2" eb="4">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</si>
  <si>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</si>
  <si>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後期高齢者医療特別会計</t>
    <rPh sb="0" eb="2">
      <t>コウキ</t>
    </rPh>
    <rPh sb="2" eb="5">
      <t>コウレイシャ</t>
    </rPh>
    <rPh sb="5" eb="7">
      <t>イリョウ</t>
    </rPh>
    <rPh sb="7" eb="9">
      <t>トクベツ</t>
    </rPh>
    <rPh sb="9" eb="11">
      <t>カイケイ</t>
    </rPh>
    <phoneticPr fontId="2"/>
  </si>
  <si>
    <t>ふるさと特別会計</t>
    <rPh sb="4" eb="6">
      <t>トクベツ</t>
    </rPh>
    <rPh sb="6" eb="8">
      <t>カイケイ</t>
    </rPh>
    <phoneticPr fontId="2"/>
  </si>
  <si>
    <t>滞納整理事業特別会計</t>
    <rPh sb="0" eb="2">
      <t>タイノウ</t>
    </rPh>
    <rPh sb="2" eb="4">
      <t>セイリ</t>
    </rPh>
    <rPh sb="4" eb="6">
      <t>ジギョウ</t>
    </rPh>
    <rPh sb="6" eb="8">
      <t>トクベツ</t>
    </rPh>
    <rPh sb="8" eb="10">
      <t>カイケイ</t>
    </rPh>
    <phoneticPr fontId="2"/>
  </si>
  <si>
    <t>-</t>
    <phoneticPr fontId="2"/>
  </si>
  <si>
    <t>-</t>
    <phoneticPr fontId="2"/>
  </si>
  <si>
    <t>-</t>
    <phoneticPr fontId="2"/>
  </si>
  <si>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9"/>
  </si>
  <si>
    <t>(ふるさと応援基金(R03年度末現在))</t>
    <rPh sb="5" eb="7">
      <t>オウエン</t>
    </rPh>
    <rPh sb="7" eb="9">
      <t>キキン</t>
    </rPh>
    <phoneticPr fontId="5"/>
  </si>
  <si>
    <t>(地域振興基金(R03年度末現在))</t>
    <rPh sb="1" eb="3">
      <t>チイキ</t>
    </rPh>
    <rPh sb="3" eb="7">
      <t>シンコウキキン</t>
    </rPh>
    <phoneticPr fontId="5"/>
  </si>
  <si>
    <t>(鉄道経営助成基金(R03年度末現在))</t>
    <rPh sb="1" eb="3">
      <t>テツドウ</t>
    </rPh>
    <rPh sb="3" eb="5">
      <t>ケイエイ</t>
    </rPh>
    <rPh sb="5" eb="7">
      <t>ジョセイ</t>
    </rPh>
    <rPh sb="7" eb="9">
      <t>キキン</t>
    </rPh>
    <phoneticPr fontId="5"/>
  </si>
  <si>
    <t>(新型コロナウイルス感染症対策利子及び信用保証料補給基金(R03年度末現在))</t>
    <rPh sb="1" eb="3">
      <t>シンガタ</t>
    </rPh>
    <rPh sb="10" eb="13">
      <t>カンセンショウ</t>
    </rPh>
    <rPh sb="13" eb="15">
      <t>タイサク</t>
    </rPh>
    <rPh sb="15" eb="17">
      <t>リシ</t>
    </rPh>
    <rPh sb="17" eb="18">
      <t>オヨ</t>
    </rPh>
    <rPh sb="19" eb="21">
      <t>シンヨウ</t>
    </rPh>
    <rPh sb="21" eb="24">
      <t>ホショウリョウ</t>
    </rPh>
    <rPh sb="24" eb="26">
      <t>ホキュウ</t>
    </rPh>
    <rPh sb="26" eb="28">
      <t>キキン</t>
    </rPh>
    <phoneticPr fontId="5"/>
  </si>
  <si>
    <t>(園芸作物価格安定基金(R03年度末現在))</t>
    <rPh sb="1" eb="3">
      <t>エンゲイ</t>
    </rPh>
    <rPh sb="3" eb="5">
      <t>サクモツ</t>
    </rPh>
    <rPh sb="5" eb="7">
      <t>カカク</t>
    </rPh>
    <rPh sb="7" eb="9">
      <t>アンテイ</t>
    </rPh>
    <rPh sb="9" eb="11">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</si>
  <si>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</si>
  <si>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</si>
  <si>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と比べて大きく高い水準にあるが、これまでの南海トラフ地震に備えた防災関連施設の整備、合併特例債の活用、道の駅整備などの投資に伴う地方債の残高によるものが主な理由である。近年、普通建設事業の抑制や交付税措置の有利な地方債の活用等により減少傾向にある。一方で有形固定資産減価償却率は類似団体平均よりもやや高く、上昇傾向にあるが、令和６年度に文化複合施設が完成する見込となっており、今後類似団体平均を下回ることが予想さ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</si>
  <si>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</si>
  <si>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</si>
  <si>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</si>
  <si>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</si>
  <si>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</si>
  <si>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</si>
  <si>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</si>
  <si>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上述のとおりだが、実質公債費比率は類似団体平均を上回っているものの、近年減少傾向にある。これは平成19年度からの新庁舎建設、給食センター建設、西土佐総合支所庁舎建設など合併関連の大型施設整備や、南海トラフ地震に備えた防災関連施設の整備もある程度完了し、公債費が減少傾向にあることによる。しかし令和６年度以降、文化複合施設の完成や小学校の老朽化対策による公債費負担が増加が見込まれており、実質公債費比率も上昇傾向になることが予想される。そのため、普通建設事業の削減による地方債発行額の抑制、合併特例債や辺地・過疎対策事業債など交付税措置の有利な地方債の活用、繰上償還の実施など、適正化に努める。</t>
    <phoneticPr fontId="5"/>
  </si>
  <si>
    <t>実質公債費比率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</si>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</sst>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xmlns:c16r2="http://schemas.microsoft.com/office/drawing/2015/06/chart">
            <c:ext xmlns:c16="http://schemas.microsoft.com/office/drawing/2014/chart" uri="{C3380CC4-5D6E-409C-BE32-E72D297353CC}">
              <c16:uniqueId val="{00000000-9806-41FB-A793-B1183D93C6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97296</c:v>
                </c:pt>
                <c:pt idx="1">
                  <c:v>63700</c:v>
                </c:pt>
                <c:pt idx="2">
                  <c:v>71389</c:v>
                </c:pt>
                <c:pt idx="3">
                  <c:v>117398</c:v>
                </c:pt>
                <c:pt idx="4">
                  <c:v>142644</c:v>
                </c:pt>
              </c:numCache>
            </c:numRef>
          </c:val>
          <c:smooth val="0"/>
          <c:extLst xmlns:c16r2="http://schemas.microsoft.com/office/drawing/2015/06/chart">
            <c:ext xmlns:c16="http://schemas.microsoft.com/office/drawing/2014/chart" uri="{C3380CC4-5D6E-409C-BE32-E72D297353CC}">
              <c16:uniqueId val="{00000001-9806-41FB-A793-B1183D93C642}"/>
            </c:ext>
          </c:extLst>
        </c:ser>
        <c:dLbls>
          <c:showLegendKey val="0"/>
          <c:showVal val="0"/>
          <c:showCatName val="0"/>
          <c:showSerName val="0"/>
          <c:showPercent val="0"/>
          <c:showBubbleSize val="0"/>
        </c:dLbls>
        <c:marker val="1"/>
        <c:smooth val="0"/>
        <c:axId val="369681792"/>
        <c:axId val="404681872"/>
      </c:lineChart>
      <c:catAx>
        <c:axId val="369681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681872"/>
        <c:crosses val="autoZero"/>
        <c:auto val="1"/>
        <c:lblAlgn val="ctr"/>
        <c:lblOffset val="100"/>
        <c:tickLblSkip val="1"/>
        <c:tickMarkSkip val="1"/>
        <c:noMultiLvlLbl val="0"/>
      </c:catAx>
      <c:valAx>
        <c:axId val="4046818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681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0.06</c:v>
                </c:pt>
                <c:pt idx="1">
                  <c:v>0.05</c:v>
                </c:pt>
                <c:pt idx="2">
                  <c:v>1.62</c:v>
                </c:pt>
                <c:pt idx="3">
                  <c:v>3.21</c:v>
                </c:pt>
                <c:pt idx="4">
                  <c:v>3</c:v>
                </c:pt>
              </c:numCache>
            </c:numRef>
          </c:val>
          <c:extLst xmlns:c16r2="http://schemas.microsoft.com/office/drawing/2015/06/chart">
            <c:ext xmlns:c16="http://schemas.microsoft.com/office/drawing/2014/chart" uri="{C3380CC4-5D6E-409C-BE32-E72D297353CC}">
              <c16:uniqueId val="{00000000-3454-42C4-B6AB-8DF4AED93E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4.9800000000000004</c:v>
                </c:pt>
                <c:pt idx="1">
                  <c:v>5.07</c:v>
                </c:pt>
                <c:pt idx="2">
                  <c:v>5.0199999999999996</c:v>
                </c:pt>
                <c:pt idx="3">
                  <c:v>6.39</c:v>
                </c:pt>
                <c:pt idx="4">
                  <c:v>9.23</c:v>
                </c:pt>
              </c:numCache>
            </c:numRef>
          </c:val>
          <c:extLst xmlns:c16r2="http://schemas.microsoft.com/office/drawing/2015/06/chart">
            <c:ext xmlns:c16="http://schemas.microsoft.com/office/drawing/2014/chart" uri="{C3380CC4-5D6E-409C-BE32-E72D297353CC}">
              <c16:uniqueId val="{00000001-3454-42C4-B6AB-8DF4AED93E26}"/>
            </c:ext>
          </c:extLst>
        </c:ser>
        <c:dLbls>
          <c:showLegendKey val="0"/>
          <c:showVal val="0"/>
          <c:showCatName val="0"/>
          <c:showSerName val="0"/>
          <c:showPercent val="0"/>
          <c:showBubbleSize val="0"/>
        </c:dLbls>
        <c:gapWidth val="250"/>
        <c:overlap val="100"/>
        <c:axId val="404683440"/>
        <c:axId val="404683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-1.98</c:v>
                </c:pt>
                <c:pt idx="1">
                  <c:v>-0.01</c:v>
                </c:pt>
                <c:pt idx="2">
                  <c:v>1.58</c:v>
                </c:pt>
                <c:pt idx="3">
                  <c:v>1.67</c:v>
                </c:pt>
                <c:pt idx="4">
                  <c:v>-0.08</c:v>
                </c:pt>
              </c:numCache>
            </c:numRef>
          </c:val>
          <c:smooth val="0"/>
          <c:extLst xmlns:c16r2="http://schemas.microsoft.com/office/drawing/2015/06/chart">
            <c:ext xmlns:c16="http://schemas.microsoft.com/office/drawing/2014/chart" uri="{C3380CC4-5D6E-409C-BE32-E72D297353CC}">
              <c16:uniqueId val="{00000002-3454-42C4-B6AB-8DF4AED93E26}"/>
            </c:ext>
          </c:extLst>
        </c:ser>
        <c:dLbls>
          <c:showLegendKey val="0"/>
          <c:showVal val="0"/>
          <c:showCatName val="0"/>
          <c:showSerName val="0"/>
          <c:showPercent val="0"/>
          <c:showBubbleSize val="0"/>
        </c:dLbls>
        <c:marker val="1"/>
        <c:smooth val="0"/>
        <c:axId val="404683440"/>
        <c:axId val="404683832"/>
      </c:lineChart>
      <c:catAx>
        <c:axId val="40468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4683832"/>
        <c:crosses val="autoZero"/>
        <c:auto val="1"/>
        <c:lblAlgn val="ctr"/>
        <c:lblOffset val="100"/>
        <c:tickLblSkip val="1"/>
        <c:tickMarkSkip val="1"/>
        <c:noMultiLvlLbl val="0"/>
      </c:catAx>
      <c:valAx>
        <c:axId val="404683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68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1.2</c:v>
                </c:pt>
                <c:pt idx="2">
                  <c:v>#N/A</c:v>
                </c:pt>
                <c:pt idx="3">
                  <c:v>0.31</c:v>
                </c:pt>
                <c:pt idx="4">
                  <c:v>#N/A</c:v>
                </c:pt>
                <c:pt idx="5">
                  <c:v>0.64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B3F-4AAC-99AF-2080B1E3D5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0.01</c:v>
                </c:pt>
                <c:pt idx="7">
                  <c:v>#N/A</c:v>
                </c:pt>
                <c:pt idx="8">
                  <c:v>0</c:v>
                </c:pt>
                <c:pt idx="9">
                  <c:v>0</c:v>
                </c:pt>
              </c:numCache>
            </c:numRef>
          </c:val>
          <c:extLst xmlns:c16r2="http://schemas.microsoft.com/office/drawing/2015/06/chart">
            <c:ext xmlns:c16="http://schemas.microsoft.com/office/drawing/2014/chart" uri="{C3380CC4-5D6E-409C-BE32-E72D297353CC}">
              <c16:uniqueId val="{00000001-BB3F-4AAC-99AF-2080B1E3D54C}"/>
            </c:ext>
          </c:extLst>
        </c:ser>
        <c:ser>
          <c:idx val="2"/>
          <c:order val="2"/>
          <c:tx>
            <c:strRef>
              <c:f>データシート!$A$29</c:f>
              <c:strCache>
                <c:ptCount val="1"/>
                <c:pt idx="0">
                  <c:v>四万十市下水道事業会計（公共下水道）</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2-BB3F-4AAC-99AF-2080B1E3D54C}"/>
            </c:ext>
          </c:extLst>
        </c:ser>
        <c:ser>
          <c:idx val="3"/>
          <c:order val="3"/>
          <c:tx>
            <c:strRef>
              <c:f>データシート!$A$30</c:f>
              <c:strCache>
                <c:ptCount val="1"/>
                <c:pt idx="0">
                  <c:v>四万十市後期高齢者医療会計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0.1</c:v>
                </c:pt>
                <c:pt idx="4">
                  <c:v>#N/A</c:v>
                </c:pt>
                <c:pt idx="5">
                  <c:v>0.11</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3-BB3F-4AAC-99AF-2080B1E3D54C}"/>
            </c:ext>
          </c:extLst>
        </c:ser>
        <c:ser>
          <c:idx val="4"/>
          <c:order val="4"/>
          <c:tx>
            <c:strRef>
              <c:f>データシート!$A$31</c:f>
              <c:strCache>
                <c:ptCount val="1"/>
                <c:pt idx="0">
                  <c:v>四万十市と畜場会計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0.28000000000000003</c:v>
                </c:pt>
                <c:pt idx="2">
                  <c:v>#N/A</c:v>
                </c:pt>
                <c:pt idx="3">
                  <c:v>0.25</c:v>
                </c:pt>
                <c:pt idx="4">
                  <c:v>#N/A</c:v>
                </c:pt>
                <c:pt idx="5">
                  <c:v>0.05</c:v>
                </c:pt>
                <c:pt idx="6">
                  <c:v>#N/A</c:v>
                </c:pt>
                <c:pt idx="7">
                  <c:v>0</c:v>
                </c:pt>
                <c:pt idx="8">
                  <c:v>#N/A</c:v>
                </c:pt>
                <c:pt idx="9">
                  <c:v>0.25</c:v>
                </c:pt>
              </c:numCache>
            </c:numRef>
          </c:val>
          <c:extLst xmlns:c16r2="http://schemas.microsoft.com/office/drawing/2015/06/chart">
            <c:ext xmlns:c16="http://schemas.microsoft.com/office/drawing/2014/chart" uri="{C3380CC4-5D6E-409C-BE32-E72D297353CC}">
              <c16:uniqueId val="{00000004-BB3F-4AAC-99AF-2080B1E3D54C}"/>
            </c:ext>
          </c:extLst>
        </c:ser>
        <c:ser>
          <c:idx val="5"/>
          <c:order val="5"/>
          <c:tx>
            <c:strRef>
              <c:f>データシート!$A$32</c:f>
              <c:strCache>
                <c:ptCount val="1"/>
                <c:pt idx="0">
                  <c:v>四万十市病院事業会計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2.33</c:v>
                </c:pt>
                <c:pt idx="2">
                  <c:v>#N/A</c:v>
                </c:pt>
                <c:pt idx="3">
                  <c:v>0.98</c:v>
                </c:pt>
                <c:pt idx="4">
                  <c:v>#N/A</c:v>
                </c:pt>
                <c:pt idx="5">
                  <c:v>0.67</c:v>
                </c:pt>
                <c:pt idx="6">
                  <c:v>0.46</c:v>
                </c:pt>
                <c:pt idx="7">
                  <c:v>#N/A</c:v>
                </c:pt>
                <c:pt idx="8">
                  <c:v>#N/A</c:v>
                </c:pt>
                <c:pt idx="9">
                  <c:v>0.36</c:v>
                </c:pt>
              </c:numCache>
            </c:numRef>
          </c:val>
          <c:extLst xmlns:c16r2="http://schemas.microsoft.com/office/drawing/2015/06/chart">
            <c:ext xmlns:c16="http://schemas.microsoft.com/office/drawing/2014/chart" uri="{C3380CC4-5D6E-409C-BE32-E72D297353CC}">
              <c16:uniqueId val="{00000005-BB3F-4AAC-99AF-2080B1E3D54C}"/>
            </c:ext>
          </c:extLst>
        </c:ser>
        <c:ser>
          <c:idx val="6"/>
          <c:order val="6"/>
          <c:tx>
            <c:strRef>
              <c:f>データシート!$A$33</c:f>
              <c:strCache>
                <c:ptCount val="1"/>
                <c:pt idx="0">
                  <c:v>四万十市介護保険会計保険事業勘定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0.91</c:v>
                </c:pt>
                <c:pt idx="4">
                  <c:v>#N/A</c:v>
                </c:pt>
                <c:pt idx="5">
                  <c:v>0.92</c:v>
                </c:pt>
                <c:pt idx="6">
                  <c:v>#N/A</c:v>
                </c:pt>
                <c:pt idx="7">
                  <c:v>0.67</c:v>
                </c:pt>
                <c:pt idx="8">
                  <c:v>#N/A</c:v>
                </c:pt>
                <c:pt idx="9">
                  <c:v>0.4</c:v>
                </c:pt>
              </c:numCache>
            </c:numRef>
          </c:val>
          <c:extLst xmlns:c16r2="http://schemas.microsoft.com/office/drawing/2015/06/chart">
            <c:ext xmlns:c16="http://schemas.microsoft.com/office/drawing/2014/chart" uri="{C3380CC4-5D6E-409C-BE32-E72D297353CC}">
              <c16:uniqueId val="{00000006-BB3F-4AAC-99AF-2080B1E3D54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0.04</c:v>
                </c:pt>
                <c:pt idx="2">
                  <c:v>#N/A</c:v>
                </c:pt>
                <c:pt idx="3">
                  <c:v>0.04</c:v>
                </c:pt>
                <c:pt idx="4">
                  <c:v>#N/A</c:v>
                </c:pt>
                <c:pt idx="5">
                  <c:v>1.61</c:v>
                </c:pt>
                <c:pt idx="6">
                  <c:v>#N/A</c:v>
                </c:pt>
                <c:pt idx="7">
                  <c:v>3.21</c:v>
                </c:pt>
                <c:pt idx="8">
                  <c:v>#N/A</c:v>
                </c:pt>
                <c:pt idx="9">
                  <c:v>2.99</c:v>
                </c:pt>
              </c:numCache>
            </c:numRef>
          </c:val>
          <c:extLst xmlns:c16r2="http://schemas.microsoft.com/office/drawing/2015/06/chart">
            <c:ext xmlns:c16="http://schemas.microsoft.com/office/drawing/2014/chart" uri="{C3380CC4-5D6E-409C-BE32-E72D297353CC}">
              <c16:uniqueId val="{00000007-BB3F-4AAC-99AF-2080B1E3D54C}"/>
            </c:ext>
          </c:extLst>
        </c:ser>
        <c:ser>
          <c:idx val="8"/>
          <c:order val="8"/>
          <c:tx>
            <c:strRef>
              <c:f>データシート!$A$35</c:f>
              <c:strCache>
                <c:ptCount val="1"/>
                <c:pt idx="0">
                  <c:v>四万十市水道事業会計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3.84</c:v>
                </c:pt>
                <c:pt idx="2">
                  <c:v>#N/A</c:v>
                </c:pt>
                <c:pt idx="3">
                  <c:v>4.0999999999999996</c:v>
                </c:pt>
                <c:pt idx="4">
                  <c:v>#N/A</c:v>
                </c:pt>
                <c:pt idx="5">
                  <c:v>3.97</c:v>
                </c:pt>
                <c:pt idx="6">
                  <c:v>#N/A</c:v>
                </c:pt>
                <c:pt idx="7">
                  <c:v>3.88</c:v>
                </c:pt>
                <c:pt idx="8">
                  <c:v>#N/A</c:v>
                </c:pt>
                <c:pt idx="9">
                  <c:v>3.68</c:v>
                </c:pt>
              </c:numCache>
            </c:numRef>
          </c:val>
          <c:extLst xmlns:c16r2="http://schemas.microsoft.com/office/drawing/2015/06/chart">
            <c:ext xmlns:c16="http://schemas.microsoft.com/office/drawing/2014/chart" uri="{C3380CC4-5D6E-409C-BE32-E72D297353CC}">
              <c16:uniqueId val="{00000008-BB3F-4AAC-99AF-2080B1E3D54C}"/>
            </c:ext>
          </c:extLst>
        </c:ser>
        <c:ser>
          <c:idx val="9"/>
          <c:order val="9"/>
          <c:tx>
            <c:strRef>
              <c:f>データシート!$A$36</c:f>
              <c:strCache>
                <c:ptCount val="1"/>
                <c:pt idx="0">
                  <c:v>四万十市国民健康保険会計診療施設勘定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1.1499999999999999</c:v>
                </c:pt>
                <c:pt idx="1">
                  <c:v>#N/A</c:v>
                </c:pt>
                <c:pt idx="2">
                  <c:v>1.17</c:v>
                </c:pt>
                <c:pt idx="3">
                  <c:v>#N/A</c:v>
                </c:pt>
                <c:pt idx="4">
                  <c:v>1.1499999999999999</c:v>
                </c:pt>
                <c:pt idx="5">
                  <c:v>#N/A</c:v>
                </c:pt>
                <c:pt idx="6">
                  <c:v>1.1100000000000001</c:v>
                </c:pt>
                <c:pt idx="7">
                  <c:v>#N/A</c:v>
                </c:pt>
                <c:pt idx="8">
                  <c:v>0.8</c:v>
                </c:pt>
                <c:pt idx="9">
                  <c:v>#N/A</c:v>
                </c:pt>
              </c:numCache>
            </c:numRef>
          </c:val>
          <c:extLst xmlns:c16r2="http://schemas.microsoft.com/office/drawing/2015/06/chart">
            <c:ext xmlns:c16="http://schemas.microsoft.com/office/drawing/2014/chart" uri="{C3380CC4-5D6E-409C-BE32-E72D297353CC}">
              <c16:uniqueId val="{00000009-BB3F-4AAC-99AF-2080B1E3D54C}"/>
            </c:ext>
          </c:extLst>
        </c:ser>
        <c:dLbls>
          <c:showLegendKey val="0"/>
          <c:showVal val="0"/>
          <c:showCatName val="0"/>
          <c:showSerName val="0"/>
          <c:showPercent val="0"/>
          <c:showBubbleSize val="0"/>
        </c:dLbls>
        <c:gapWidth val="150"/>
        <c:overlap val="100"/>
        <c:axId val="404685400"/>
        <c:axId val="404682264"/>
      </c:barChart>
      <c:catAx>
        <c:axId val="404685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682264"/>
        <c:crosses val="autoZero"/>
        <c:auto val="1"/>
        <c:lblAlgn val="ctr"/>
        <c:lblOffset val="100"/>
        <c:tickLblSkip val="1"/>
        <c:tickMarkSkip val="1"/>
        <c:noMultiLvlLbl val="0"/>
      </c:catAx>
      <c:valAx>
        <c:axId val="404682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685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2279</c:v>
                </c:pt>
                <c:pt idx="5">
                  <c:v>2138</c:v>
                </c:pt>
                <c:pt idx="8">
                  <c:v>2160</c:v>
                </c:pt>
                <c:pt idx="11">
                  <c:v>2198</c:v>
                </c:pt>
                <c:pt idx="14">
                  <c:v>2123</c:v>
                </c:pt>
              </c:numCache>
            </c:numRef>
          </c:val>
          <c:extLst xmlns:c16r2="http://schemas.microsoft.com/office/drawing/2015/06/chart">
            <c:ext xmlns:c16="http://schemas.microsoft.com/office/drawing/2014/chart" uri="{C3380CC4-5D6E-409C-BE32-E72D297353CC}">
              <c16:uniqueId val="{00000000-A20B-4ED4-BD4D-2AF28095F1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20B-4ED4-BD4D-2AF28095F1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1</c:v>
                </c:pt>
                <c:pt idx="9">
                  <c:v>1</c:v>
                </c:pt>
                <c:pt idx="12">
                  <c:v>7</c:v>
                </c:pt>
              </c:numCache>
            </c:numRef>
          </c:val>
          <c:extLst xmlns:c16r2="http://schemas.microsoft.com/office/drawing/2015/06/chart">
            <c:ext xmlns:c16="http://schemas.microsoft.com/office/drawing/2014/chart" uri="{C3380CC4-5D6E-409C-BE32-E72D297353CC}">
              <c16:uniqueId val="{00000002-A20B-4ED4-BD4D-2AF28095F1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315</c:v>
                </c:pt>
                <c:pt idx="3">
                  <c:v>124</c:v>
                </c:pt>
                <c:pt idx="6">
                  <c:v>124</c:v>
                </c:pt>
                <c:pt idx="9">
                  <c:v>124</c:v>
                </c:pt>
                <c:pt idx="12">
                  <c:v>119</c:v>
                </c:pt>
              </c:numCache>
            </c:numRef>
          </c:val>
          <c:extLst xmlns:c16r2="http://schemas.microsoft.com/office/drawing/2015/06/chart">
            <c:ext xmlns:c16="http://schemas.microsoft.com/office/drawing/2014/chart" uri="{C3380CC4-5D6E-409C-BE32-E72D297353CC}">
              <c16:uniqueId val="{00000003-A20B-4ED4-BD4D-2AF28095F1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581</c:v>
                </c:pt>
                <c:pt idx="3">
                  <c:v>576</c:v>
                </c:pt>
                <c:pt idx="6">
                  <c:v>646</c:v>
                </c:pt>
                <c:pt idx="9">
                  <c:v>551</c:v>
                </c:pt>
                <c:pt idx="12">
                  <c:v>573</c:v>
                </c:pt>
              </c:numCache>
            </c:numRef>
          </c:val>
          <c:extLst xmlns:c16r2="http://schemas.microsoft.com/office/drawing/2015/06/chart">
            <c:ext xmlns:c16="http://schemas.microsoft.com/office/drawing/2014/chart" uri="{C3380CC4-5D6E-409C-BE32-E72D297353CC}">
              <c16:uniqueId val="{00000004-A20B-4ED4-BD4D-2AF28095F1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20B-4ED4-BD4D-2AF28095F1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20B-4ED4-BD4D-2AF28095F1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2504</c:v>
                </c:pt>
                <c:pt idx="3">
                  <c:v>2462</c:v>
                </c:pt>
                <c:pt idx="6">
                  <c:v>2409</c:v>
                </c:pt>
                <c:pt idx="9">
                  <c:v>2427</c:v>
                </c:pt>
                <c:pt idx="12">
                  <c:v>2441</c:v>
                </c:pt>
              </c:numCache>
            </c:numRef>
          </c:val>
          <c:extLst xmlns:c16r2="http://schemas.microsoft.com/office/drawing/2015/06/chart">
            <c:ext xmlns:c16="http://schemas.microsoft.com/office/drawing/2014/chart" uri="{C3380CC4-5D6E-409C-BE32-E72D297353CC}">
              <c16:uniqueId val="{00000007-A20B-4ED4-BD4D-2AF28095F174}"/>
            </c:ext>
          </c:extLst>
        </c:ser>
        <c:dLbls>
          <c:showLegendKey val="0"/>
          <c:showVal val="0"/>
          <c:showCatName val="0"/>
          <c:showSerName val="0"/>
          <c:showPercent val="0"/>
          <c:showBubbleSize val="0"/>
        </c:dLbls>
        <c:gapWidth val="100"/>
        <c:overlap val="100"/>
        <c:axId val="404684224"/>
        <c:axId val="404680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1121</c:v>
                </c:pt>
                <c:pt idx="2">
                  <c:v>#N/A</c:v>
                </c:pt>
                <c:pt idx="3">
                  <c:v>#N/A</c:v>
                </c:pt>
                <c:pt idx="4">
                  <c:v>1024</c:v>
                </c:pt>
                <c:pt idx="5">
                  <c:v>#N/A</c:v>
                </c:pt>
                <c:pt idx="6">
                  <c:v>#N/A</c:v>
                </c:pt>
                <c:pt idx="7">
                  <c:v>1020</c:v>
                </c:pt>
                <c:pt idx="8">
                  <c:v>#N/A</c:v>
                </c:pt>
                <c:pt idx="9">
                  <c:v>#N/A</c:v>
                </c:pt>
                <c:pt idx="10">
                  <c:v>905</c:v>
                </c:pt>
                <c:pt idx="11">
                  <c:v>#N/A</c:v>
                </c:pt>
                <c:pt idx="12">
                  <c:v>#N/A</c:v>
                </c:pt>
                <c:pt idx="13">
                  <c:v>1017</c:v>
                </c:pt>
                <c:pt idx="14">
                  <c:v>#N/A</c:v>
                </c:pt>
              </c:numCache>
            </c:numRef>
          </c:val>
          <c:smooth val="0"/>
          <c:extLst xmlns:c16r2="http://schemas.microsoft.com/office/drawing/2015/06/chart">
            <c:ext xmlns:c16="http://schemas.microsoft.com/office/drawing/2014/chart" uri="{C3380CC4-5D6E-409C-BE32-E72D297353CC}">
              <c16:uniqueId val="{00000008-A20B-4ED4-BD4D-2AF28095F174}"/>
            </c:ext>
          </c:extLst>
        </c:ser>
        <c:dLbls>
          <c:showLegendKey val="0"/>
          <c:showVal val="0"/>
          <c:showCatName val="0"/>
          <c:showSerName val="0"/>
          <c:showPercent val="0"/>
          <c:showBubbleSize val="0"/>
        </c:dLbls>
        <c:marker val="1"/>
        <c:smooth val="0"/>
        <c:axId val="404684224"/>
        <c:axId val="404680696"/>
      </c:lineChart>
      <c:catAx>
        <c:axId val="40468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680696"/>
        <c:crosses val="autoZero"/>
        <c:auto val="1"/>
        <c:lblAlgn val="ctr"/>
        <c:lblOffset val="100"/>
        <c:tickLblSkip val="1"/>
        <c:tickMarkSkip val="1"/>
        <c:noMultiLvlLbl val="0"/>
      </c:catAx>
      <c:valAx>
        <c:axId val="404680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68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23222</c:v>
                </c:pt>
                <c:pt idx="5">
                  <c:v>22385</c:v>
                </c:pt>
                <c:pt idx="8">
                  <c:v>21987</c:v>
                </c:pt>
                <c:pt idx="11">
                  <c:v>21926</c:v>
                </c:pt>
                <c:pt idx="14">
                  <c:v>21448</c:v>
                </c:pt>
              </c:numCache>
            </c:numRef>
          </c:val>
          <c:extLst xmlns:c16r2="http://schemas.microsoft.com/office/drawing/2015/06/chart">
            <c:ext xmlns:c16="http://schemas.microsoft.com/office/drawing/2014/chart" uri="{C3380CC4-5D6E-409C-BE32-E72D297353CC}">
              <c16:uniqueId val="{00000000-E786-4EB1-80E2-2E65356DAA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79</c:v>
                </c:pt>
                <c:pt idx="5">
                  <c:v>63</c:v>
                </c:pt>
                <c:pt idx="8">
                  <c:v>44</c:v>
                </c:pt>
                <c:pt idx="11">
                  <c:v>33</c:v>
                </c:pt>
                <c:pt idx="14">
                  <c:v>15</c:v>
                </c:pt>
              </c:numCache>
            </c:numRef>
          </c:val>
          <c:extLst xmlns:c16r2="http://schemas.microsoft.com/office/drawing/2015/06/chart">
            <c:ext xmlns:c16="http://schemas.microsoft.com/office/drawing/2014/chart" uri="{C3380CC4-5D6E-409C-BE32-E72D297353CC}">
              <c16:uniqueId val="{00000001-E786-4EB1-80E2-2E65356DAA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4275</c:v>
                </c:pt>
                <c:pt idx="5">
                  <c:v>4411</c:v>
                </c:pt>
                <c:pt idx="8">
                  <c:v>4512</c:v>
                </c:pt>
                <c:pt idx="11">
                  <c:v>5172</c:v>
                </c:pt>
                <c:pt idx="14">
                  <c:v>6167</c:v>
                </c:pt>
              </c:numCache>
            </c:numRef>
          </c:val>
          <c:extLst xmlns:c16r2="http://schemas.microsoft.com/office/drawing/2015/06/chart">
            <c:ext xmlns:c16="http://schemas.microsoft.com/office/drawing/2014/chart" uri="{C3380CC4-5D6E-409C-BE32-E72D297353CC}">
              <c16:uniqueId val="{00000002-E786-4EB1-80E2-2E65356DAA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786-4EB1-80E2-2E65356DAA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786-4EB1-80E2-2E65356DAA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786-4EB1-80E2-2E65356DAA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3497</c:v>
                </c:pt>
                <c:pt idx="3">
                  <c:v>3222</c:v>
                </c:pt>
                <c:pt idx="6">
                  <c:v>3087</c:v>
                </c:pt>
                <c:pt idx="9">
                  <c:v>2922</c:v>
                </c:pt>
                <c:pt idx="12">
                  <c:v>2572</c:v>
                </c:pt>
              </c:numCache>
            </c:numRef>
          </c:val>
          <c:extLst xmlns:c16r2="http://schemas.microsoft.com/office/drawing/2015/06/chart">
            <c:ext xmlns:c16="http://schemas.microsoft.com/office/drawing/2014/chart" uri="{C3380CC4-5D6E-409C-BE32-E72D297353CC}">
              <c16:uniqueId val="{00000006-E786-4EB1-80E2-2E65356DAA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894</c:v>
                </c:pt>
                <c:pt idx="3">
                  <c:v>749</c:v>
                </c:pt>
                <c:pt idx="6">
                  <c:v>631</c:v>
                </c:pt>
                <c:pt idx="9">
                  <c:v>510</c:v>
                </c:pt>
                <c:pt idx="12">
                  <c:v>387</c:v>
                </c:pt>
              </c:numCache>
            </c:numRef>
          </c:val>
          <c:extLst xmlns:c16r2="http://schemas.microsoft.com/office/drawing/2015/06/chart">
            <c:ext xmlns:c16="http://schemas.microsoft.com/office/drawing/2014/chart" uri="{C3380CC4-5D6E-409C-BE32-E72D297353CC}">
              <c16:uniqueId val="{00000007-E786-4EB1-80E2-2E65356DAA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9273</c:v>
                </c:pt>
                <c:pt idx="3">
                  <c:v>8921</c:v>
                </c:pt>
                <c:pt idx="6">
                  <c:v>8814</c:v>
                </c:pt>
                <c:pt idx="9">
                  <c:v>6697</c:v>
                </c:pt>
                <c:pt idx="12">
                  <c:v>6740</c:v>
                </c:pt>
              </c:numCache>
            </c:numRef>
          </c:val>
          <c:extLst xmlns:c16r2="http://schemas.microsoft.com/office/drawing/2015/06/chart">
            <c:ext xmlns:c16="http://schemas.microsoft.com/office/drawing/2014/chart" uri="{C3380CC4-5D6E-409C-BE32-E72D297353CC}">
              <c16:uniqueId val="{00000008-E786-4EB1-80E2-2E65356DAA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786-4EB1-80E2-2E65356DAA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26108</c:v>
                </c:pt>
                <c:pt idx="3">
                  <c:v>25520</c:v>
                </c:pt>
                <c:pt idx="6">
                  <c:v>24916</c:v>
                </c:pt>
                <c:pt idx="9">
                  <c:v>25471</c:v>
                </c:pt>
                <c:pt idx="12">
                  <c:v>26192</c:v>
                </c:pt>
              </c:numCache>
            </c:numRef>
          </c:val>
          <c:extLst xmlns:c16r2="http://schemas.microsoft.com/office/drawing/2015/06/chart">
            <c:ext xmlns:c16="http://schemas.microsoft.com/office/drawing/2014/chart" uri="{C3380CC4-5D6E-409C-BE32-E72D297353CC}">
              <c16:uniqueId val="{0000000A-E786-4EB1-80E2-2E65356DAA98}"/>
            </c:ext>
          </c:extLst>
        </c:ser>
        <c:dLbls>
          <c:showLegendKey val="0"/>
          <c:showVal val="0"/>
          <c:showCatName val="0"/>
          <c:showSerName val="0"/>
          <c:showPercent val="0"/>
          <c:showBubbleSize val="0"/>
        </c:dLbls>
        <c:gapWidth val="100"/>
        <c:overlap val="100"/>
        <c:axId val="404686576"/>
        <c:axId val="404681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12195</c:v>
                </c:pt>
                <c:pt idx="2">
                  <c:v>#N/A</c:v>
                </c:pt>
                <c:pt idx="3">
                  <c:v>#N/A</c:v>
                </c:pt>
                <c:pt idx="4">
                  <c:v>11551</c:v>
                </c:pt>
                <c:pt idx="5">
                  <c:v>#N/A</c:v>
                </c:pt>
                <c:pt idx="6">
                  <c:v>#N/A</c:v>
                </c:pt>
                <c:pt idx="7">
                  <c:v>10905</c:v>
                </c:pt>
                <c:pt idx="8">
                  <c:v>#N/A</c:v>
                </c:pt>
                <c:pt idx="9">
                  <c:v>#N/A</c:v>
                </c:pt>
                <c:pt idx="10">
                  <c:v>8469</c:v>
                </c:pt>
                <c:pt idx="11">
                  <c:v>#N/A</c:v>
                </c:pt>
                <c:pt idx="12">
                  <c:v>#N/A</c:v>
                </c:pt>
                <c:pt idx="13">
                  <c:v>8261</c:v>
                </c:pt>
                <c:pt idx="14">
                  <c:v>#N/A</c:v>
                </c:pt>
              </c:numCache>
            </c:numRef>
          </c:val>
          <c:smooth val="0"/>
          <c:extLst xmlns:c16r2="http://schemas.microsoft.com/office/drawing/2015/06/chart">
            <c:ext xmlns:c16="http://schemas.microsoft.com/office/drawing/2014/chart" uri="{C3380CC4-5D6E-409C-BE32-E72D297353CC}">
              <c16:uniqueId val="{0000000B-E786-4EB1-80E2-2E65356DAA98}"/>
            </c:ext>
          </c:extLst>
        </c:ser>
        <c:dLbls>
          <c:showLegendKey val="0"/>
          <c:showVal val="0"/>
          <c:showCatName val="0"/>
          <c:showSerName val="0"/>
          <c:showPercent val="0"/>
          <c:showBubbleSize val="0"/>
        </c:dLbls>
        <c:marker val="1"/>
        <c:smooth val="0"/>
        <c:axId val="404686576"/>
        <c:axId val="404681088"/>
      </c:lineChart>
      <c:catAx>
        <c:axId val="40468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681088"/>
        <c:crosses val="autoZero"/>
        <c:auto val="1"/>
        <c:lblAlgn val="ctr"/>
        <c:lblOffset val="100"/>
        <c:tickLblSkip val="1"/>
        <c:tickMarkSkip val="1"/>
        <c:noMultiLvlLbl val="0"/>
      </c:catAx>
      <c:valAx>
        <c:axId val="40468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68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590</c:v>
                </c:pt>
                <c:pt idx="1">
                  <c:v>781</c:v>
                </c:pt>
                <c:pt idx="2">
                  <c:v>1175</c:v>
                </c:pt>
              </c:numCache>
            </c:numRef>
          </c:val>
          <c:extLst xmlns:c16r2="http://schemas.microsoft.com/office/drawing/2015/06/chart">
            <c:ext xmlns:c16="http://schemas.microsoft.com/office/drawing/2014/chart" uri="{C3380CC4-5D6E-409C-BE32-E72D297353CC}">
              <c16:uniqueId val="{00000000-0291-4918-989A-9CC305AA16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2639</c:v>
                </c:pt>
                <c:pt idx="1">
                  <c:v>2731</c:v>
                </c:pt>
                <c:pt idx="2">
                  <c:v>2880</c:v>
                </c:pt>
              </c:numCache>
            </c:numRef>
          </c:val>
          <c:extLst xmlns:c16r2="http://schemas.microsoft.com/office/drawing/2015/06/chart">
            <c:ext xmlns:c16="http://schemas.microsoft.com/office/drawing/2014/chart" uri="{C3380CC4-5D6E-409C-BE32-E72D297353CC}">
              <c16:uniqueId val="{00000001-0291-4918-989A-9CC305AA16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2162</c:v>
                </c:pt>
                <c:pt idx="1">
                  <c:v>2332</c:v>
                </c:pt>
                <c:pt idx="2">
                  <c:v>2737</c:v>
                </c:pt>
              </c:numCache>
            </c:numRef>
          </c:val>
          <c:extLst xmlns:c16r2="http://schemas.microsoft.com/office/drawing/2015/06/chart">
            <c:ext xmlns:c16="http://schemas.microsoft.com/office/drawing/2014/chart" uri="{C3380CC4-5D6E-409C-BE32-E72D297353CC}">
              <c16:uniqueId val="{00000002-0291-4918-989A-9CC305AA1611}"/>
            </c:ext>
          </c:extLst>
        </c:ser>
        <c:dLbls>
          <c:showLegendKey val="0"/>
          <c:showVal val="0"/>
          <c:showCatName val="0"/>
          <c:showSerName val="0"/>
          <c:showPercent val="0"/>
          <c:showBubbleSize val="0"/>
        </c:dLbls>
        <c:gapWidth val="120"/>
        <c:overlap val="100"/>
        <c:axId val="404681480"/>
        <c:axId val="404682656"/>
      </c:barChart>
      <c:catAx>
        <c:axId val="404681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4682656"/>
        <c:crosses val="autoZero"/>
        <c:auto val="1"/>
        <c:lblAlgn val="ctr"/>
        <c:lblOffset val="100"/>
        <c:tickLblSkip val="1"/>
        <c:tickMarkSkip val="1"/>
        <c:noMultiLvlLbl val="0"/>
      </c:catAx>
      <c:valAx>
        <c:axId val="404682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4681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6E6-44DB-BDB3-D0D12DCB9703}"/>
                </c:ext>
                <c:ext xmlns:c15="http://schemas.microsoft.com/office/drawing/2012/chart" uri="{CE6537A1-D6FC-4f65-9D91-7224C49458BB}">
                  <c15:dlblFieldTable>
                    <c15:dlblFTEntry>
                      <c15:txfldGUID>{5B2B0C92-82AE-4825-A71C-9FA521A378CD}</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6E6-44DB-BDB3-D0D12DCB9703}"/>
                </c:ext>
                <c:ext xmlns:c15="http://schemas.microsoft.com/office/drawing/2012/chart" uri="{CE6537A1-D6FC-4f65-9D91-7224C49458BB}">
                  <c15:dlblFieldTable>
                    <c15:dlblFTEntry>
                      <c15:txfldGUID>{508725FB-A456-4A00-9964-E402EF58A551}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6E6-44DB-BDB3-D0D12DCB9703}"/>
                </c:ext>
                <c:ext xmlns:c15="http://schemas.microsoft.com/office/drawing/2012/chart" uri="{CE6537A1-D6FC-4f65-9D91-7224C49458BB}">
                  <c15:dlblFieldTable>
                    <c15:dlblFTEntry>
                      <c15:txfldGUID>{E0C6342D-4AF2-4A4A-B1BC-87A061E149C0}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6E6-44DB-BDB3-D0D12DCB9703}"/>
                </c:ext>
                <c:ext xmlns:c15="http://schemas.microsoft.com/office/drawing/2012/chart" uri="{CE6537A1-D6FC-4f65-9D91-7224C49458BB}">
                  <c15:dlblFieldTable>
                    <c15:dlblFTEntry>
                      <c15:txfldGUID>{89499BB3-646D-487D-B12E-3CFEC6AB23CB}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6E6-44DB-BDB3-D0D12DCB9703}"/>
                </c:ext>
                <c:ext xmlns:c15="http://schemas.microsoft.com/office/drawing/2012/chart" uri="{CE6537A1-D6FC-4f65-9D91-7224C49458BB}">
                  <c15:dlblFieldTable>
                    <c15:dlblFTEntry>
                      <c15:txfldGUID>{A2E71984-ECF9-4A54-9643-632FED6B34D8}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6E6-44DB-BDB3-D0D12DCB9703}"/>
                </c:ext>
                <c:ext xmlns:c15="http://schemas.microsoft.com/office/drawing/2012/chart" uri="{CE6537A1-D6FC-4f65-9D91-7224C49458BB}">
                  <c15:dlblFieldTable>
                    <c15:dlblFTEntry>
                      <c15:txfldGUID>{A7736E29-99D5-4D45-BD08-C2B45333CC80}</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6E6-44DB-BDB3-D0D12DCB9703}"/>
                </c:ext>
                <c:ext xmlns:c15="http://schemas.microsoft.com/office/drawing/2012/chart" uri="{CE6537A1-D6FC-4f65-9D91-7224C49458BB}">
                  <c15:dlblFieldTable>
                    <c15:dlblFTEntry>
                      <c15:txfldGUID>{35D826DC-FC5B-42F1-AEEB-5D6761CCCA6B}</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6E6-44DB-BDB3-D0D12DCB9703}"/>
                </c:ext>
                <c:ext xmlns:c15="http://schemas.microsoft.com/office/drawing/2012/chart" uri="{CE6537A1-D6FC-4f65-9D91-7224C49458BB}">
                  <c15:dlblFieldTable>
                    <c15:dlblFTEntry>
                      <c15:txfldGUID>{BC830033-B07F-44F3-AAD3-042A4CF1B7AF}</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6E6-44DB-BDB3-D0D12DCB9703}"/>
                </c:ext>
                <c:ext xmlns:c15="http://schemas.microsoft.com/office/drawing/2012/chart" uri="{CE6537A1-D6FC-4f65-9D91-7224C49458BB}">
                  <c15:dlblFieldTable>
                    <c15:dlblFTEntry>
                      <c15:txfldGUID>{B6101E95-6429-4095-8DD6-5D7EB8905E1D}</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65.900000000000006</c:v>
                </c:pt>
                <c:pt idx="8">
                  <c:v>66.8</c:v>
                </c:pt>
                <c:pt idx="16">
                  <c:v>67.599999999999994</c:v>
                </c:pt>
                <c:pt idx="24">
                  <c:v>68.7</c:v>
                </c:pt>
                <c:pt idx="32">
                  <c:v>69.099999999999994</c:v>
                </c:pt>
              </c:numCache>
            </c:numRef>
          </c:xVal>
          <c:yVal>
            <c:numRef>
              <c:f>公会計指標分析・財政指標組合せ分析表!$BP$51:$DC$51</c:f>
              <c:numCache>
                <c:formatCode>#,##0.0;"▲ "#,##0.0</c:formatCode>
                <c:ptCount val="40"/>
                <c:pt idx="0">
                  <c:v>127.4</c:v>
                </c:pt>
                <c:pt idx="8">
                  <c:v>121.5</c:v>
                </c:pt>
                <c:pt idx="16">
                  <c:v>113.4</c:v>
                </c:pt>
                <c:pt idx="24">
                  <c:v>84.1</c:v>
                </c:pt>
                <c:pt idx="32">
                  <c:v>77.7</c:v>
                </c:pt>
              </c:numCache>
            </c:numRef>
          </c:yVal>
          <c:smooth val="0"/>
          <c:extLst xmlns:c16r2="http://schemas.microsoft.com/office/drawing/2015/06/chart">
            <c:ext xmlns:c16="http://schemas.microsoft.com/office/drawing/2014/chart" uri="{C3380CC4-5D6E-409C-BE32-E72D297353CC}">
              <c16:uniqueId val="{00000009-C6E6-44DB-BDB3-D0D12DCB97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6E6-44DB-BDB3-D0D12DCB9703}"/>
                </c:ext>
                <c:ext xmlns:c15="http://schemas.microsoft.com/office/drawing/2012/chart" uri="{CE6537A1-D6FC-4f65-9D91-7224C49458BB}">
                  <c15:dlblFieldTable>
                    <c15:dlblFTEntry>
                      <c15:txfldGUID>{5E7D568E-A260-4C40-9230-3CF6DE0844C9}</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6E6-44DB-BDB3-D0D12DCB9703}"/>
                </c:ext>
                <c:ext xmlns:c15="http://schemas.microsoft.com/office/drawing/2012/chart" uri="{CE6537A1-D6FC-4f65-9D91-7224C49458BB}">
                  <c15:dlblFieldTable>
                    <c15:dlblFTEntry>
                      <c15:txfldGUID>{1D684141-C146-44FB-ACF2-4833C2BE00B5}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6E6-44DB-BDB3-D0D12DCB9703}"/>
                </c:ext>
                <c:ext xmlns:c15="http://schemas.microsoft.com/office/drawing/2012/chart" uri="{CE6537A1-D6FC-4f65-9D91-7224C49458BB}">
                  <c15:dlblFieldTable>
                    <c15:dlblFTEntry>
                      <c15:txfldGUID>{FB5EC8B9-2E95-4A30-BD74-CD9A5C5080B2}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6E6-44DB-BDB3-D0D12DCB9703}"/>
                </c:ext>
                <c:ext xmlns:c15="http://schemas.microsoft.com/office/drawing/2012/chart" uri="{CE6537A1-D6FC-4f65-9D91-7224C49458BB}">
                  <c15:dlblFieldTable>
                    <c15:dlblFTEntry>
                      <c15:txfldGUID>{A6A3E0AC-B4E1-41A1-A737-AFD38625870F}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6E6-44DB-BDB3-D0D12DCB9703}"/>
                </c:ext>
                <c:ext xmlns:c15="http://schemas.microsoft.com/office/drawing/2012/chart" uri="{CE6537A1-D6FC-4f65-9D91-7224C49458BB}">
                  <c15:dlblFieldTable>
                    <c15:dlblFTEntry>
                      <c15:txfldGUID>{8FB706D4-B2D3-47B8-B26D-065AA5E9C673}</c15:txfldGUID>
                      <c15:f>#REF!</c15:f>
                      <c15:dlblFieldTableCache>
                        <c:ptCount val="1"/>
                        <c:pt idx="0">
                          <c:v>#REF!</c:v>
                        </c:pt>
                      </c15:dlblFieldTableCache>
                    </c15:dlblFTEntry>
                  </c15:dlblFieldTable>
                  <c15:showDataLabelsRange val="0"/>
                </c:ext>
              </c:extLst>
            </c:dLbl>
            <c:dLbl>
              <c:idx val="8"/>
              <c:layout>
                <c:manualLayout>
                  <c:x val="-2.5576095379908147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6E6-44DB-BDB3-D0D12DCB9703}"/>
                </c:ext>
                <c:ext xmlns:c15="http://schemas.microsoft.com/office/drawing/2012/chart" uri="{CE6537A1-D6FC-4f65-9D91-7224C49458BB}">
                  <c15:dlblFieldTable>
                    <c15:dlblFTEntry>
                      <c15:txfldGUID>{AA2D5B98-3B8A-4D4F-BE2E-AEBA26CD274D}</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3.858485573989804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6E6-44DB-BDB3-D0D12DCB9703}"/>
                </c:ext>
                <c:ext xmlns:c15="http://schemas.microsoft.com/office/drawing/2012/chart" uri="{CE6537A1-D6FC-4f65-9D91-7224C49458BB}">
                  <c15:dlblFieldTable>
                    <c15:dlblFTEntry>
                      <c15:txfldGUID>{7A911C5F-2A96-41A3-9E85-DC574403A0FD}</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6E6-44DB-BDB3-D0D12DCB9703}"/>
                </c:ext>
                <c:ext xmlns:c15="http://schemas.microsoft.com/office/drawing/2012/chart" uri="{CE6537A1-D6FC-4f65-9D91-7224C49458BB}">
                  <c15:dlblFieldTable>
                    <c15:dlblFTEntry>
                      <c15:txfldGUID>{527613CD-29D7-4245-979C-F87CB0A668D3}</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6E6-44DB-BDB3-D0D12DCB9703}"/>
                </c:ext>
                <c:ext xmlns:c15="http://schemas.microsoft.com/office/drawing/2012/chart" uri="{CE6537A1-D6FC-4f65-9D91-7224C49458BB}">
                  <c15:dlblFieldTable>
                    <c15:dlblFTEntry>
                      <c15:txfldGUID>{709110E3-D7FC-4D5F-99D4-1CD0D3A2AD39}</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xmlns:c16r2="http://schemas.microsoft.com/office/drawing/2015/06/chart">
            <c:ext xmlns:c16="http://schemas.microsoft.com/office/drawing/2014/chart" uri="{C3380CC4-5D6E-409C-BE32-E72D297353CC}">
              <c16:uniqueId val="{00000013-C6E6-44DB-BDB3-D0D12DCB9703}"/>
            </c:ext>
          </c:extLst>
        </c:ser>
        <c:dLbls>
          <c:showLegendKey val="0"/>
          <c:showVal val="1"/>
          <c:showCatName val="0"/>
          <c:showSerName val="0"/>
          <c:showPercent val="0"/>
          <c:showBubbleSize val="0"/>
        </c:dLbls>
        <c:axId val="404685008"/>
        <c:axId val="404685792"/>
      </c:scatterChart>
      <c:valAx>
        <c:axId val="404685008"/>
        <c:scaling>
          <c:orientation val="maxMin"/>
          <c:max val="70"/>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685792"/>
        <c:crosses val="autoZero"/>
        <c:crossBetween val="midCat"/>
      </c:valAx>
      <c:valAx>
        <c:axId val="404685792"/>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4685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5.99134054429494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ECF-44EC-A788-F6A21637B5C9}"/>
                </c:ext>
                <c:ext xmlns:c15="http://schemas.microsoft.com/office/drawing/2012/chart" uri="{CE6537A1-D6FC-4f65-9D91-7224C49458BB}">
                  <c15:dlblFieldTable>
                    <c15:dlblFTEntry>
                      <c15:txfldGUID>{04D92942-FB89-4850-8F2E-061FA4203834}</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ECF-44EC-A788-F6A21637B5C9}"/>
                </c:ext>
                <c:ext xmlns:c15="http://schemas.microsoft.com/office/drawing/2012/chart" uri="{CE6537A1-D6FC-4f65-9D91-7224C49458BB}">
                  <c15:dlblFieldTable>
                    <c15:dlblFTEntry>
                      <c15:txfldGUID>{0066988F-7F0B-48EA-B1A5-859BD4115895}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ECF-44EC-A788-F6A21637B5C9}"/>
                </c:ext>
                <c:ext xmlns:c15="http://schemas.microsoft.com/office/drawing/2012/chart" uri="{CE6537A1-D6FC-4f65-9D91-7224C49458BB}">
                  <c15:dlblFieldTable>
                    <c15:dlblFTEntry>
                      <c15:txfldGUID>{AB64B477-15EA-4F20-AC34-CF69D53EB226}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ECF-44EC-A788-F6A21637B5C9}"/>
                </c:ext>
                <c:ext xmlns:c15="http://schemas.microsoft.com/office/drawing/2012/chart" uri="{CE6537A1-D6FC-4f65-9D91-7224C49458BB}">
                  <c15:dlblFieldTable>
                    <c15:dlblFTEntry>
                      <c15:txfldGUID>{DA498B1D-E98C-4750-BA3B-3EE71B7AB9D6}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ECF-44EC-A788-F6A21637B5C9}"/>
                </c:ext>
                <c:ext xmlns:c15="http://schemas.microsoft.com/office/drawing/2012/chart" uri="{CE6537A1-D6FC-4f65-9D91-7224C49458BB}">
                  <c15:dlblFieldTable>
                    <c15:dlblFTEntry>
                      <c15:txfldGUID>{49DBC268-B239-4BAE-AC1A-22692923185E}</c15:txfldGUID>
                      <c15:f>#REF!</c15:f>
                      <c15:dlblFieldTableCache>
                        <c:ptCount val="1"/>
                        <c:pt idx="0">
                          <c:v>#REF!</c:v>
                        </c:pt>
                      </c15:dlblFieldTableCache>
                    </c15:dlblFTEntry>
                  </c15:dlblFieldTable>
                  <c15:showDataLabelsRange val="0"/>
                </c:ext>
              </c:extLst>
            </c:dLbl>
            <c:dLbl>
              <c:idx val="8"/>
              <c:layout>
                <c:manualLayout>
                  <c:x val="-1.8235628084250027E-2"/>
                  <c:y val="-6.491988873263852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ECF-44EC-A788-F6A21637B5C9}"/>
                </c:ext>
                <c:ext xmlns:c15="http://schemas.microsoft.com/office/drawing/2012/chart" uri="{CE6537A1-D6FC-4f65-9D91-7224C49458BB}">
                  <c15:dlblFieldTable>
                    <c15:dlblFTEntry>
                      <c15:txfldGUID>{12DABFED-3483-4A44-9CFB-DCC8C9D0B784}</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ECF-44EC-A788-F6A21637B5C9}"/>
                </c:ext>
                <c:ext xmlns:c15="http://schemas.microsoft.com/office/drawing/2012/chart" uri="{CE6537A1-D6FC-4f65-9D91-7224C49458BB}">
                  <c15:dlblFieldTable>
                    <c15:dlblFTEntry>
                      <c15:txfldGUID>{2E3DC22A-CFC4-4C43-838D-1E9CB56214D4}</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ECF-44EC-A788-F6A21637B5C9}"/>
                </c:ext>
                <c:ext xmlns:c15="http://schemas.microsoft.com/office/drawing/2012/chart" uri="{CE6537A1-D6FC-4f65-9D91-7224C49458BB}">
                  <c15:dlblFieldTable>
                    <c15:dlblFTEntry>
                      <c15:txfldGUID>{87CD8316-6C6B-45F0-8129-B6AE9DAB28AA}</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ECF-44EC-A788-F6A21637B5C9}"/>
                </c:ext>
                <c:ext xmlns:c15="http://schemas.microsoft.com/office/drawing/2012/chart" uri="{CE6537A1-D6FC-4f65-9D91-7224C49458BB}">
                  <c15:dlblFieldTable>
                    <c15:dlblFTEntry>
                      <c15:txfldGUID>{3FA6F748-54A9-46D9-85E0-422A2278DA13}</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11.1</c:v>
                </c:pt>
                <c:pt idx="16">
                  <c:v>11</c:v>
                </c:pt>
                <c:pt idx="24">
                  <c:v>10.1</c:v>
                </c:pt>
                <c:pt idx="32">
                  <c:v>9.6999999999999993</c:v>
                </c:pt>
              </c:numCache>
            </c:numRef>
          </c:xVal>
          <c:yVal>
            <c:numRef>
              <c:f>公会計指標分析・財政指標組合せ分析表!$BP$73:$DC$73</c:f>
              <c:numCache>
                <c:formatCode>#,##0.0;"▲ "#,##0.0</c:formatCode>
                <c:ptCount val="40"/>
                <c:pt idx="0">
                  <c:v>127.4</c:v>
                </c:pt>
                <c:pt idx="8">
                  <c:v>121.5</c:v>
                </c:pt>
                <c:pt idx="16">
                  <c:v>113.4</c:v>
                </c:pt>
                <c:pt idx="24">
                  <c:v>84.1</c:v>
                </c:pt>
                <c:pt idx="32">
                  <c:v>77.7</c:v>
                </c:pt>
              </c:numCache>
            </c:numRef>
          </c:yVal>
          <c:smooth val="0"/>
          <c:extLst xmlns:c16r2="http://schemas.microsoft.com/office/drawing/2015/06/chart">
            <c:ext xmlns:c16="http://schemas.microsoft.com/office/drawing/2014/chart" uri="{C3380CC4-5D6E-409C-BE32-E72D297353CC}">
              <c16:uniqueId val="{00000009-FECF-44EC-A788-F6A21637B5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ECF-44EC-A788-F6A21637B5C9}"/>
                </c:ext>
                <c:ext xmlns:c15="http://schemas.microsoft.com/office/drawing/2012/chart" uri="{CE6537A1-D6FC-4f65-9D91-7224C49458BB}">
                  <c15:dlblFieldTable>
                    <c15:dlblFTEntry>
                      <c15:txfldGUID>{7A7ED729-A88C-4F84-9602-82292BA4F603}</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ECF-44EC-A788-F6A21637B5C9}"/>
                </c:ext>
                <c:ext xmlns:c15="http://schemas.microsoft.com/office/drawing/2012/chart" uri="{CE6537A1-D6FC-4f65-9D91-7224C49458BB}">
                  <c15:dlblFieldTable>
                    <c15:dlblFTEntry>
                      <c15:txfldGUID>{6FC95334-6B34-472C-AA52-B58297D33311}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ECF-44EC-A788-F6A21637B5C9}"/>
                </c:ext>
                <c:ext xmlns:c15="http://schemas.microsoft.com/office/drawing/2012/chart" uri="{CE6537A1-D6FC-4f65-9D91-7224C49458BB}">
                  <c15:dlblFieldTable>
                    <c15:dlblFTEntry>
                      <c15:txfldGUID>{9CB1A2BE-3080-4E3F-AB69-D3A2DFAE06E1}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ECF-44EC-A788-F6A21637B5C9}"/>
                </c:ext>
                <c:ext xmlns:c15="http://schemas.microsoft.com/office/drawing/2012/chart" uri="{CE6537A1-D6FC-4f65-9D91-7224C49458BB}">
                  <c15:dlblFieldTable>
                    <c15:dlblFTEntry>
                      <c15:txfldGUID>{306B2EB9-2E59-44B8-94E9-F6D1B925A1C7}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ECF-44EC-A788-F6A21637B5C9}"/>
                </c:ext>
                <c:ext xmlns:c15="http://schemas.microsoft.com/office/drawing/2012/chart" uri="{CE6537A1-D6FC-4f65-9D91-7224C49458BB}">
                  <c15:dlblFieldTable>
                    <c15:dlblFTEntry>
                      <c15:txfldGUID>{77D4A2DA-B6DC-4C5B-927F-D3A6829A3100}</c15:txfldGUID>
                      <c15:f>#REF!</c15:f>
                      <c15:dlblFieldTableCache>
                        <c:ptCount val="1"/>
                        <c:pt idx="0">
                          <c:v>#REF!</c:v>
                        </c:pt>
                      </c15:dlblFieldTableCache>
                    </c15:dlblFTEntry>
                  </c15:dlblFieldTable>
                  <c15:showDataLabelsRange val="0"/>
                </c:ext>
              </c:extLst>
            </c:dLbl>
            <c:dLbl>
              <c:idx val="8"/>
              <c:layout>
                <c:manualLayout>
                  <c:x val="-3.450231864380314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ECF-44EC-A788-F6A21637B5C9}"/>
                </c:ext>
                <c:ext xmlns:c15="http://schemas.microsoft.com/office/drawing/2012/chart" uri="{CE6537A1-D6FC-4f65-9D91-7224C49458BB}">
                  <c15:dlblFieldTable>
                    <c15:dlblFTEntry>
                      <c15:txfldGUID>{0E57889A-8347-4289-AC10-8C7F7488E914}</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2.876601570038320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ECF-44EC-A788-F6A21637B5C9}"/>
                </c:ext>
                <c:ext xmlns:c15="http://schemas.microsoft.com/office/drawing/2012/chart" uri="{CE6537A1-D6FC-4f65-9D91-7224C49458BB}">
                  <c15:dlblFieldTable>
                    <c15:dlblFTEntry>
                      <c15:txfldGUID>{A6CD5883-A297-445E-9B93-F6F1FC322B13}</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ECF-44EC-A788-F6A21637B5C9}"/>
                </c:ext>
                <c:ext xmlns:c15="http://schemas.microsoft.com/office/drawing/2012/chart" uri="{CE6537A1-D6FC-4f65-9D91-7224C49458BB}">
                  <c15:dlblFieldTable>
                    <c15:dlblFTEntry>
                      <c15:txfldGUID>{5AB5CB05-F0CD-4534-B333-1E3EA2FCE7FE}</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ECF-44EC-A788-F6A21637B5C9}"/>
                </c:ext>
                <c:ext xmlns:c15="http://schemas.microsoft.com/office/drawing/2012/chart" uri="{CE6537A1-D6FC-4f65-9D91-7224C49458BB}">
                  <c15:dlblFieldTable>
                    <c15:dlblFTEntry>
                      <c15:txfldGUID>{FB112BF4-FF3C-4DF2-A9E2-60D26B04C697}</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xmlns:c16r2="http://schemas.microsoft.com/office/drawing/2015/06/chart">
            <c:ext xmlns:c16="http://schemas.microsoft.com/office/drawing/2014/chart" uri="{C3380CC4-5D6E-409C-BE32-E72D297353CC}">
              <c16:uniqueId val="{00000013-FECF-44EC-A788-F6A21637B5C9}"/>
            </c:ext>
          </c:extLst>
        </c:ser>
        <c:dLbls>
          <c:showLegendKey val="0"/>
          <c:showVal val="1"/>
          <c:showCatName val="0"/>
          <c:showSerName val="0"/>
          <c:showPercent val="0"/>
          <c:showBubbleSize val="0"/>
        </c:dLbls>
        <c:axId val="415423856"/>
        <c:axId val="415422288"/>
      </c:scatterChart>
      <c:valAx>
        <c:axId val="41542385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5422288"/>
        <c:crosses val="autoZero"/>
        <c:crossBetween val="midCat"/>
      </c:valAx>
      <c:valAx>
        <c:axId val="415422288"/>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54238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繰上償還を除く元利償還金は、対前年度比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％増加し、公営企業債の元利償還金に対する繰入金</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しており、実質公債費比率の分子は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地方債残高は近年の大型事業</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により増加する見通しであるため、地方債発行額の抑制、辺地・過疎対策事業債などの交付税措置の有利な地方債の活用、繰上償還の実施などにより一層の公債費負担の適正化に努める。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利用していない。</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一般会計等に係る地方債の現在高は、対前年度比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％の増となった。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公営企業債等繰入見込額は、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水道事業会計</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や下水道事業会計に対するもの</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が増加しており、</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全体では対前年度比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24.0</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組合等負担等見込額は、幡多広域市町村圏事務組合及び幡多中央消防組合の起債現在高の減少などにより対前年度比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退職手当負担見込額は、平成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年度までの「行政改革大綱・実施計画（行政改革プラン）」よる職員数削減や、団塊の世代の大量退職に伴う新陳代謝、退職手当支給率の改正などにより減少傾向にある。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充当可能基金は、財源不足を補うために一定の取り崩しはあるものの、ふるさと応援基金の積立が大きく、対前年度比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19.2</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基準財政需要額算入見込額は、交付税措置の有利な地方債を活用しているが、</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合併特例債</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算入分</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の減少が大きく、前年度比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高知県四万十市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事業などに「ふるさと応援基金」を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58,551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森林経営管理制度事業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57,072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千円の取崩し等を行った一方で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441,787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千円を積立てるなど、基金全体として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947,353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施設整備事業や高齢者・子育て施策などに計画的に充当していくため、中長期的には減少していく見通しである。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ふるさと応援基金：寄附金を活用して寄附者の意向を反映した施策を展開することで個性豊かで魅力あるふるさとづくりに資することを目的として設置</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地域振興基金：市民の連帯の強化又は地域振興に要する経費に充当するため設置</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鉄道経営助成基金：地域公共交通の確保を図るため、沿線地域の交通体系整備や土佐くろしお鉄道の経営を助成することを目的として設置</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新型コロナウイルス感染症対策利子及び信用保証料補給基金：</a:t>
          </a:r>
          <a:r>
            <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新型コロナウイルス感染症感染拡大により影響を受けている地域経済及び事業者を支援し</a:t>
          </a:r>
          <a:r>
            <a:rPr kumimoji="0"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地方創生を図ることを目的</a:t>
          </a:r>
          <a:r>
            <a:rPr kumimoji="0"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設置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園芸作物価格安定基金：指定する園芸作物の価格の甚だしい低落があった場合、価格差補給することにより農家経済の安定に寄与することを目的に設置</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新型コロナウイルス感染槽対策の事業</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などに財源として取崩した一方、ふるさと応援寄附金の寄附歳入を積立てたことによる増</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基金利子積立てによる増</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鉄道経営助成基金：</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基金造成計画に沿った積立てや貸付金元利収入の積立てした一方、</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経営支援補助の財源として取崩</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を行った</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ことによる減</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新型コロナウイルス感染症対策利子及び補償料補給基金：基金利子を積立てした一方、利子及び保証料補給として取崩をし行ったことによる減</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園芸作物価格安定基金：価格差補給のため取崩しを行ったことによる減</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ふるさと応援基金：ふるさと応援寄附金を積立てし、基金の目的に沿った事業の財源として取崩しを予定している</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地域振興基金：基金の目的に沿った新規事業や既存事業の財源として取崩しを予定している</a:t>
          </a:r>
          <a:endParaRPr kumimoji="0"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鉄道経営助成基金：基金造成計画に沿って令和</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年度まで毎年</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300,000</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千円の積立てを行い、経営支援補助の財源として取崩しを予定している</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新型コロナウイルス感染症対策利子及び保証料補給基金：実績に基づいた取崩しを予定しており、令和７年度末で廃止</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園芸作物安定安定基金：生産者からの納付金と価格差額補給金との差額金額の取崩しを予定している</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基金利子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千円及び歳計剰余金処分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392,819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393,598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千円の増加。</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市財政の健全な運営を目的に財源調整を図るため取崩すこととしている。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基金利子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普通交付税増額分（臨財債償還分）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148,732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149,481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千円の増加。</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市債の償還に要する財源を円滑に調整し、将来にわたる市財政の健全な運営を目的に取崩す見通しである。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32,904
32,779
632.29
26,035,343
25,166,451
381,775
12,726,166
26,192,179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有形固定資産減価償却率は類似団体よりやや高い水準にあるが、平成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年に公共施設等総合管理計画、令和２年に個別施設計画を策定し、施設の適切な管理に努めている。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また、今後の見込みとして、令和６年度には文化複合施設の完成、以降小学校や保育所施設の大規模改築を予定しており、有形固定資産減価償却率は減少傾向になると予想される。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58949</xdr:rowOff>
    </xdr:from>
    <xdr:to>
      <xdr:col>23</xdr:col>
      <xdr:colOff>136525</xdr:colOff>
      <xdr:row>31</xdr:row>
      <xdr:rowOff>160549</xdr:rowOff>
    </xdr:to>
    <xdr:sp macro="" textlink="">
      <xdr:nvSpPr>
        <xdr:cNvPr id="81" name="楕円 80"/>
        <xdr:cNvSpPr/>
      </xdr:nvSpPr>
      <xdr:spPr>
        <a:xfrm>
          <a:off x="4711700" y="614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37376</xdr:rowOff>
    </xdr:from>
    <xdr:ext cx="405111" cy="259045"/>
    <xdr:sp macro="" textlink="">
      <xdr:nvSpPr>
        <xdr:cNvPr id="82" name="有形固定資産減価償却率該当値テキスト"/>
        <xdr:cNvSpPr txBox="1"/>
      </xdr:nvSpPr>
      <xdr:spPr>
        <a:xfrm>
          <a:off x="4813300" y="61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51753</xdr:rowOff>
    </xdr:from>
    <xdr:to>
      <xdr:col>19</xdr:col>
      <xdr:colOff>187325</xdr:colOff>
      <xdr:row>31</xdr:row>
      <xdr:rowOff>153353</xdr:rowOff>
    </xdr:to>
    <xdr:sp macro="" textlink="">
      <xdr:nvSpPr>
        <xdr:cNvPr id="83" name="楕円 82"/>
        <xdr:cNvSpPr/>
      </xdr:nvSpPr>
      <xdr:spPr>
        <a:xfrm>
          <a:off x="4000500" y="6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102553</xdr:rowOff>
    </xdr:from>
    <xdr:to>
      <xdr:col>23</xdr:col>
      <xdr:colOff>85725</xdr:colOff>
      <xdr:row>31</xdr:row>
      <xdr:rowOff>109749</xdr:rowOff>
    </xdr:to>
    <xdr:cxnSp macro="">
      <xdr:nvCxnSpPr>
        <xdr:cNvPr id="84" name="直線コネクタ 83"/>
        <xdr:cNvCxnSpPr/>
      </xdr:nvCxnSpPr>
      <xdr:spPr>
        <a:xfrm>
          <a:off x="4051300" y="6189028"/>
          <a:ext cx="7112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31962</xdr:rowOff>
    </xdr:from>
    <xdr:to>
      <xdr:col>15</xdr:col>
      <xdr:colOff>187325</xdr:colOff>
      <xdr:row>31</xdr:row>
      <xdr:rowOff>133562</xdr:rowOff>
    </xdr:to>
    <xdr:sp macro="" textlink="">
      <xdr:nvSpPr>
        <xdr:cNvPr id="85" name="楕円 84"/>
        <xdr:cNvSpPr/>
      </xdr:nvSpPr>
      <xdr:spPr>
        <a:xfrm>
          <a:off x="3238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82762</xdr:rowOff>
    </xdr:from>
    <xdr:to>
      <xdr:col>19</xdr:col>
      <xdr:colOff>136525</xdr:colOff>
      <xdr:row>31</xdr:row>
      <xdr:rowOff>102553</xdr:rowOff>
    </xdr:to>
    <xdr:cxnSp macro="">
      <xdr:nvCxnSpPr>
        <xdr:cNvPr id="86" name="直線コネクタ 85"/>
        <xdr:cNvCxnSpPr/>
      </xdr:nvCxnSpPr>
      <xdr:spPr>
        <a:xfrm>
          <a:off x="3289300" y="6169237"/>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17568</xdr:rowOff>
    </xdr:from>
    <xdr:to>
      <xdr:col>11</xdr:col>
      <xdr:colOff>187325</xdr:colOff>
      <xdr:row>31</xdr:row>
      <xdr:rowOff>119168</xdr:rowOff>
    </xdr:to>
    <xdr:sp macro="" textlink="">
      <xdr:nvSpPr>
        <xdr:cNvPr id="87" name="楕円 86"/>
        <xdr:cNvSpPr/>
      </xdr:nvSpPr>
      <xdr:spPr>
        <a:xfrm>
          <a:off x="2476500" y="61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68368</xdr:rowOff>
    </xdr:from>
    <xdr:to>
      <xdr:col>15</xdr:col>
      <xdr:colOff>136525</xdr:colOff>
      <xdr:row>31</xdr:row>
      <xdr:rowOff>82762</xdr:rowOff>
    </xdr:to>
    <xdr:cxnSp macro="">
      <xdr:nvCxnSpPr>
        <xdr:cNvPr id="88" name="直線コネクタ 87"/>
        <xdr:cNvCxnSpPr/>
      </xdr:nvCxnSpPr>
      <xdr:spPr>
        <a:xfrm>
          <a:off x="2527300" y="6154843"/>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1376</xdr:rowOff>
    </xdr:from>
    <xdr:to>
      <xdr:col>7</xdr:col>
      <xdr:colOff>187325</xdr:colOff>
      <xdr:row>31</xdr:row>
      <xdr:rowOff>102976</xdr:rowOff>
    </xdr:to>
    <xdr:sp macro="" textlink="">
      <xdr:nvSpPr>
        <xdr:cNvPr id="89" name="楕円 88"/>
        <xdr:cNvSpPr/>
      </xdr:nvSpPr>
      <xdr:spPr>
        <a:xfrm>
          <a:off x="1714500" y="608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52176</xdr:rowOff>
    </xdr:from>
    <xdr:to>
      <xdr:col>11</xdr:col>
      <xdr:colOff>136525</xdr:colOff>
      <xdr:row>31</xdr:row>
      <xdr:rowOff>68368</xdr:rowOff>
    </xdr:to>
    <xdr:cxnSp macro="">
      <xdr:nvCxnSpPr>
        <xdr:cNvPr id="90" name="直線コネクタ 89"/>
        <xdr:cNvCxnSpPr/>
      </xdr:nvCxnSpPr>
      <xdr:spPr>
        <a:xfrm>
          <a:off x="1765300" y="6138651"/>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144480</xdr:rowOff>
    </xdr:from>
    <xdr:ext cx="405111" cy="259045"/>
    <xdr:sp macro="" textlink="">
      <xdr:nvSpPr>
        <xdr:cNvPr id="95" name="n_1mainValue有形固定資産減価償却率"/>
        <xdr:cNvSpPr txBox="1"/>
      </xdr:nvSpPr>
      <xdr:spPr>
        <a:xfrm>
          <a:off x="3836044" y="6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124689</xdr:rowOff>
    </xdr:from>
    <xdr:ext cx="405111" cy="259045"/>
    <xdr:sp macro="" textlink="">
      <xdr:nvSpPr>
        <xdr:cNvPr id="96" name="n_2mainValue有形固定資産減価償却率"/>
        <xdr:cNvSpPr txBox="1"/>
      </xdr:nvSpPr>
      <xdr:spPr>
        <a:xfrm>
          <a:off x="3086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110295</xdr:rowOff>
    </xdr:from>
    <xdr:ext cx="405111" cy="259045"/>
    <xdr:sp macro="" textlink="">
      <xdr:nvSpPr>
        <xdr:cNvPr id="97" name="n_3mainValue有形固定資産減価償却率"/>
        <xdr:cNvSpPr txBox="1"/>
      </xdr:nvSpPr>
      <xdr:spPr>
        <a:xfrm>
          <a:off x="2324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94103</xdr:rowOff>
    </xdr:from>
    <xdr:ext cx="405111" cy="259045"/>
    <xdr:sp macro="" textlink="">
      <xdr:nvSpPr>
        <xdr:cNvPr id="98" name="n_4mainValue有形固定資産減価償却率"/>
        <xdr:cNvSpPr txBox="1"/>
      </xdr:nvSpPr>
      <xdr:spPr>
        <a:xfrm>
          <a:off x="1562744" y="6180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年度からの新庁舎建設、給食センター建設、西土佐総合支所庁舎建設など合併関連の大型施設整備や、南海トラフ地震に備えた防災関連施設の整備もある程度完了し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、債務償還比率は減少傾向であるものの、令和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年度以降は文化複合施設の完成、小学校や保育所施設の大規模改築事業等の大型事業の実施により公債費の増加が見込まれるため、債務償還比率は今後増加傾向になることが予想される。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42654</xdr:rowOff>
    </xdr:from>
    <xdr:to>
      <xdr:col>76</xdr:col>
      <xdr:colOff>73025</xdr:colOff>
      <xdr:row>31</xdr:row>
      <xdr:rowOff>144254</xdr:rowOff>
    </xdr:to>
    <xdr:sp macro="" textlink="">
      <xdr:nvSpPr>
        <xdr:cNvPr id="145" name="楕円 144"/>
        <xdr:cNvSpPr/>
      </xdr:nvSpPr>
      <xdr:spPr>
        <a:xfrm>
          <a:off x="14744700" y="612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21081</xdr:rowOff>
    </xdr:from>
    <xdr:ext cx="469744" cy="259045"/>
    <xdr:sp macro="" textlink="">
      <xdr:nvSpPr>
        <xdr:cNvPr id="146" name="債務償還比率該当値テキスト"/>
        <xdr:cNvSpPr txBox="1"/>
      </xdr:nvSpPr>
      <xdr:spPr>
        <a:xfrm>
          <a:off x="14846300" y="610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100521</xdr:rowOff>
    </xdr:from>
    <xdr:to>
      <xdr:col>72</xdr:col>
      <xdr:colOff>123825</xdr:colOff>
      <xdr:row>33</xdr:row>
      <xdr:rowOff>30671</xdr:rowOff>
    </xdr:to>
    <xdr:sp macro="" textlink="">
      <xdr:nvSpPr>
        <xdr:cNvPr id="147" name="楕円 146"/>
        <xdr:cNvSpPr/>
      </xdr:nvSpPr>
      <xdr:spPr>
        <a:xfrm>
          <a:off x="14033500" y="635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93454</xdr:rowOff>
    </xdr:from>
    <xdr:to>
      <xdr:col>76</xdr:col>
      <xdr:colOff>22225</xdr:colOff>
      <xdr:row>32</xdr:row>
      <xdr:rowOff>151321</xdr:rowOff>
    </xdr:to>
    <xdr:cxnSp macro="">
      <xdr:nvCxnSpPr>
        <xdr:cNvPr id="148" name="直線コネクタ 147"/>
        <xdr:cNvCxnSpPr/>
      </xdr:nvCxnSpPr>
      <xdr:spPr>
        <a:xfrm flipV="1">
          <a:off x="14084300" y="6179929"/>
          <a:ext cx="711200" cy="22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60153</xdr:rowOff>
    </xdr:from>
    <xdr:to>
      <xdr:col>68</xdr:col>
      <xdr:colOff>123825</xdr:colOff>
      <xdr:row>33</xdr:row>
      <xdr:rowOff>161753</xdr:rowOff>
    </xdr:to>
    <xdr:sp macro="" textlink="">
      <xdr:nvSpPr>
        <xdr:cNvPr id="149" name="楕円 148"/>
        <xdr:cNvSpPr/>
      </xdr:nvSpPr>
      <xdr:spPr>
        <a:xfrm>
          <a:off x="13271500" y="64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151321</xdr:rowOff>
    </xdr:from>
    <xdr:to>
      <xdr:col>72</xdr:col>
      <xdr:colOff>73025</xdr:colOff>
      <xdr:row>33</xdr:row>
      <xdr:rowOff>110953</xdr:rowOff>
    </xdr:to>
    <xdr:cxnSp macro="">
      <xdr:nvCxnSpPr>
        <xdr:cNvPr id="150" name="直線コネクタ 149"/>
        <xdr:cNvCxnSpPr/>
      </xdr:nvCxnSpPr>
      <xdr:spPr>
        <a:xfrm flipV="1">
          <a:off x="13322300" y="6409246"/>
          <a:ext cx="762000" cy="13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79311</xdr:rowOff>
    </xdr:from>
    <xdr:to>
      <xdr:col>64</xdr:col>
      <xdr:colOff>123825</xdr:colOff>
      <xdr:row>35</xdr:row>
      <xdr:rowOff>9461</xdr:rowOff>
    </xdr:to>
    <xdr:sp macro="" textlink="">
      <xdr:nvSpPr>
        <xdr:cNvPr id="151" name="楕円 150"/>
        <xdr:cNvSpPr/>
      </xdr:nvSpPr>
      <xdr:spPr>
        <a:xfrm>
          <a:off x="12509500" y="668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110953</xdr:rowOff>
    </xdr:from>
    <xdr:to>
      <xdr:col>68</xdr:col>
      <xdr:colOff>73025</xdr:colOff>
      <xdr:row>34</xdr:row>
      <xdr:rowOff>130111</xdr:rowOff>
    </xdr:to>
    <xdr:cxnSp macro="">
      <xdr:nvCxnSpPr>
        <xdr:cNvPr id="152" name="直線コネクタ 151"/>
        <xdr:cNvCxnSpPr/>
      </xdr:nvCxnSpPr>
      <xdr:spPr>
        <a:xfrm flipV="1">
          <a:off x="12560300" y="6540328"/>
          <a:ext cx="762000" cy="19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22869</xdr:rowOff>
    </xdr:from>
    <xdr:to>
      <xdr:col>60</xdr:col>
      <xdr:colOff>123825</xdr:colOff>
      <xdr:row>34</xdr:row>
      <xdr:rowOff>124469</xdr:rowOff>
    </xdr:to>
    <xdr:sp macro="" textlink="">
      <xdr:nvSpPr>
        <xdr:cNvPr id="153" name="楕円 152"/>
        <xdr:cNvSpPr/>
      </xdr:nvSpPr>
      <xdr:spPr>
        <a:xfrm>
          <a:off x="11747500" y="66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73669</xdr:rowOff>
    </xdr:from>
    <xdr:to>
      <xdr:col>64</xdr:col>
      <xdr:colOff>73025</xdr:colOff>
      <xdr:row>34</xdr:row>
      <xdr:rowOff>130111</xdr:rowOff>
    </xdr:to>
    <xdr:cxnSp macro="">
      <xdr:nvCxnSpPr>
        <xdr:cNvPr id="154" name="直線コネクタ 153"/>
        <xdr:cNvCxnSpPr/>
      </xdr:nvCxnSpPr>
      <xdr:spPr>
        <a:xfrm>
          <a:off x="11798300" y="6674494"/>
          <a:ext cx="762000" cy="5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21798</xdr:rowOff>
    </xdr:from>
    <xdr:ext cx="469744" cy="259045"/>
    <xdr:sp macro="" textlink="">
      <xdr:nvSpPr>
        <xdr:cNvPr id="159" name="n_1mainValue債務償還比率"/>
        <xdr:cNvSpPr txBox="1"/>
      </xdr:nvSpPr>
      <xdr:spPr>
        <a:xfrm>
          <a:off x="13836727" y="645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152880</xdr:rowOff>
    </xdr:from>
    <xdr:ext cx="469744" cy="259045"/>
    <xdr:sp macro="" textlink="">
      <xdr:nvSpPr>
        <xdr:cNvPr id="160" name="n_2mainValue債務償還比率"/>
        <xdr:cNvSpPr txBox="1"/>
      </xdr:nvSpPr>
      <xdr:spPr>
        <a:xfrm>
          <a:off x="13087427" y="658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588</xdr:rowOff>
    </xdr:from>
    <xdr:ext cx="469744" cy="259045"/>
    <xdr:sp macro="" textlink="">
      <xdr:nvSpPr>
        <xdr:cNvPr id="161" name="n_3mainValue債務償還比率"/>
        <xdr:cNvSpPr txBox="1"/>
      </xdr:nvSpPr>
      <xdr:spPr>
        <a:xfrm>
          <a:off x="12325427" y="67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115596</xdr:rowOff>
    </xdr:from>
    <xdr:ext cx="469744" cy="259045"/>
    <xdr:sp macro="" textlink="">
      <xdr:nvSpPr>
        <xdr:cNvPr id="162" name="n_4mainValue債務償還比率"/>
        <xdr:cNvSpPr txBox="1"/>
      </xdr:nvSpPr>
      <xdr:spPr>
        <a:xfrm>
          <a:off x="11563427" y="671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32,904
32,779
632.29
26,035,343
25,166,451
381,775
12,726,166
26,192,179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128270</xdr:rowOff>
    </xdr:from>
    <xdr:to>
      <xdr:col>24</xdr:col>
      <xdr:colOff>114300</xdr:colOff>
      <xdr:row>40</xdr:row>
      <xdr:rowOff>58420</xdr:rowOff>
    </xdr:to>
    <xdr:sp macro="" textlink="">
      <xdr:nvSpPr>
        <xdr:cNvPr id="73" name="楕円 72"/>
        <xdr:cNvSpPr/>
      </xdr:nvSpPr>
      <xdr:spPr>
        <a:xfrm>
          <a:off x="4584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106697</xdr:rowOff>
    </xdr:from>
    <xdr:ext cx="405111" cy="259045"/>
    <xdr:sp macro="" textlink="">
      <xdr:nvSpPr>
        <xdr:cNvPr id="74" name="【道路】&#10;有形固定資産減価償却率該当値テキスト"/>
        <xdr:cNvSpPr txBox="1"/>
      </xdr:nvSpPr>
      <xdr:spPr>
        <a:xfrm>
          <a:off x="4673600"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118745</xdr:rowOff>
    </xdr:from>
    <xdr:to>
      <xdr:col>20</xdr:col>
      <xdr:colOff>38100</xdr:colOff>
      <xdr:row>40</xdr:row>
      <xdr:rowOff>48895</xdr:rowOff>
    </xdr:to>
    <xdr:sp macro="" textlink="">
      <xdr:nvSpPr>
        <xdr:cNvPr id="75" name="楕円 74"/>
        <xdr:cNvSpPr/>
      </xdr:nvSpPr>
      <xdr:spPr>
        <a:xfrm>
          <a:off x="3746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169545</xdr:rowOff>
    </xdr:from>
    <xdr:to>
      <xdr:col>24</xdr:col>
      <xdr:colOff>63500</xdr:colOff>
      <xdr:row>40</xdr:row>
      <xdr:rowOff>7620</xdr:rowOff>
    </xdr:to>
    <xdr:cxnSp macro="">
      <xdr:nvCxnSpPr>
        <xdr:cNvPr id="76" name="直線コネクタ 75"/>
        <xdr:cNvCxnSpPr/>
      </xdr:nvCxnSpPr>
      <xdr:spPr>
        <a:xfrm>
          <a:off x="3797300" y="68560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116840</xdr:rowOff>
    </xdr:from>
    <xdr:to>
      <xdr:col>15</xdr:col>
      <xdr:colOff>101600</xdr:colOff>
      <xdr:row>40</xdr:row>
      <xdr:rowOff>46990</xdr:rowOff>
    </xdr:to>
    <xdr:sp macro="" textlink="">
      <xdr:nvSpPr>
        <xdr:cNvPr id="77" name="楕円 76"/>
        <xdr:cNvSpPr/>
      </xdr:nvSpPr>
      <xdr:spPr>
        <a:xfrm>
          <a:off x="2857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167640</xdr:rowOff>
    </xdr:from>
    <xdr:to>
      <xdr:col>19</xdr:col>
      <xdr:colOff>177800</xdr:colOff>
      <xdr:row>39</xdr:row>
      <xdr:rowOff>169545</xdr:rowOff>
    </xdr:to>
    <xdr:cxnSp macro="">
      <xdr:nvCxnSpPr>
        <xdr:cNvPr id="78" name="直線コネクタ 77"/>
        <xdr:cNvCxnSpPr/>
      </xdr:nvCxnSpPr>
      <xdr:spPr>
        <a:xfrm>
          <a:off x="2908300" y="68541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132080</xdr:rowOff>
    </xdr:from>
    <xdr:to>
      <xdr:col>10</xdr:col>
      <xdr:colOff>165100</xdr:colOff>
      <xdr:row>40</xdr:row>
      <xdr:rowOff>62230</xdr:rowOff>
    </xdr:to>
    <xdr:sp macro="" textlink="">
      <xdr:nvSpPr>
        <xdr:cNvPr id="79" name="楕円 78"/>
        <xdr:cNvSpPr/>
      </xdr:nvSpPr>
      <xdr:spPr>
        <a:xfrm>
          <a:off x="1968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167640</xdr:rowOff>
    </xdr:from>
    <xdr:to>
      <xdr:col>15</xdr:col>
      <xdr:colOff>50800</xdr:colOff>
      <xdr:row>40</xdr:row>
      <xdr:rowOff>11430</xdr:rowOff>
    </xdr:to>
    <xdr:cxnSp macro="">
      <xdr:nvCxnSpPr>
        <xdr:cNvPr id="80" name="直線コネクタ 79"/>
        <xdr:cNvCxnSpPr/>
      </xdr:nvCxnSpPr>
      <xdr:spPr>
        <a:xfrm flipV="1">
          <a:off x="2019300" y="68541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135890</xdr:rowOff>
    </xdr:from>
    <xdr:to>
      <xdr:col>6</xdr:col>
      <xdr:colOff>38100</xdr:colOff>
      <xdr:row>40</xdr:row>
      <xdr:rowOff>66040</xdr:rowOff>
    </xdr:to>
    <xdr:sp macro="" textlink="">
      <xdr:nvSpPr>
        <xdr:cNvPr id="81" name="楕円 80"/>
        <xdr:cNvSpPr/>
      </xdr:nvSpPr>
      <xdr:spPr>
        <a:xfrm>
          <a:off x="1079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11430</xdr:rowOff>
    </xdr:from>
    <xdr:to>
      <xdr:col>10</xdr:col>
      <xdr:colOff>114300</xdr:colOff>
      <xdr:row>40</xdr:row>
      <xdr:rowOff>15240</xdr:rowOff>
    </xdr:to>
    <xdr:cxnSp macro="">
      <xdr:nvCxnSpPr>
        <xdr:cNvPr id="82" name="直線コネクタ 81"/>
        <xdr:cNvCxnSpPr/>
      </xdr:nvCxnSpPr>
      <xdr:spPr>
        <a:xfrm flipV="1">
          <a:off x="1130300" y="68694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40022</xdr:rowOff>
    </xdr:from>
    <xdr:ext cx="405111" cy="259045"/>
    <xdr:sp macro="" textlink="">
      <xdr:nvSpPr>
        <xdr:cNvPr id="87" name="n_1mainValue【道路】&#10;有形固定資産減価償却率"/>
        <xdr:cNvSpPr txBox="1"/>
      </xdr:nvSpPr>
      <xdr:spPr>
        <a:xfrm>
          <a:off x="35820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38117</xdr:rowOff>
    </xdr:from>
    <xdr:ext cx="405111" cy="259045"/>
    <xdr:sp macro="" textlink="">
      <xdr:nvSpPr>
        <xdr:cNvPr id="88" name="n_2mainValue【道路】&#10;有形固定資産減価償却率"/>
        <xdr:cNvSpPr txBox="1"/>
      </xdr:nvSpPr>
      <xdr:spPr>
        <a:xfrm>
          <a:off x="2705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53357</xdr:rowOff>
    </xdr:from>
    <xdr:ext cx="405111" cy="259045"/>
    <xdr:sp macro="" textlink="">
      <xdr:nvSpPr>
        <xdr:cNvPr id="89" name="n_3mainValue【道路】&#10;有形固定資産減価償却率"/>
        <xdr:cNvSpPr txBox="1"/>
      </xdr:nvSpPr>
      <xdr:spPr>
        <a:xfrm>
          <a:off x="1816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57167</xdr:rowOff>
    </xdr:from>
    <xdr:ext cx="405111" cy="259045"/>
    <xdr:sp macro="" textlink="">
      <xdr:nvSpPr>
        <xdr:cNvPr id="90" name="n_4mainValue【道路】&#10;有形固定資産減価償却率"/>
        <xdr:cNvSpPr txBox="1"/>
      </xdr:nvSpPr>
      <xdr:spPr>
        <a:xfrm>
          <a:off x="927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120297</xdr:rowOff>
    </xdr:from>
    <xdr:to>
      <xdr:col>55</xdr:col>
      <xdr:colOff>50800</xdr:colOff>
      <xdr:row>40</xdr:row>
      <xdr:rowOff>50447</xdr:rowOff>
    </xdr:to>
    <xdr:sp macro="" textlink="">
      <xdr:nvSpPr>
        <xdr:cNvPr id="128" name="楕円 127"/>
        <xdr:cNvSpPr/>
      </xdr:nvSpPr>
      <xdr:spPr>
        <a:xfrm>
          <a:off x="10426700" y="680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143174</xdr:rowOff>
    </xdr:from>
    <xdr:ext cx="534377" cy="259045"/>
    <xdr:sp macro="" textlink="">
      <xdr:nvSpPr>
        <xdr:cNvPr id="129" name="【道路】&#10;一人当たり延長該当値テキスト"/>
        <xdr:cNvSpPr txBox="1"/>
      </xdr:nvSpPr>
      <xdr:spPr>
        <a:xfrm>
          <a:off x="10515600" y="665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124502</xdr:rowOff>
    </xdr:from>
    <xdr:to>
      <xdr:col>50</xdr:col>
      <xdr:colOff>165100</xdr:colOff>
      <xdr:row>40</xdr:row>
      <xdr:rowOff>54652</xdr:rowOff>
    </xdr:to>
    <xdr:sp macro="" textlink="">
      <xdr:nvSpPr>
        <xdr:cNvPr id="130" name="楕円 129"/>
        <xdr:cNvSpPr/>
      </xdr:nvSpPr>
      <xdr:spPr>
        <a:xfrm>
          <a:off x="9588500" y="68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171097</xdr:rowOff>
    </xdr:from>
    <xdr:to>
      <xdr:col>55</xdr:col>
      <xdr:colOff>0</xdr:colOff>
      <xdr:row>40</xdr:row>
      <xdr:rowOff>3852</xdr:rowOff>
    </xdr:to>
    <xdr:cxnSp macro="">
      <xdr:nvCxnSpPr>
        <xdr:cNvPr id="131" name="直線コネクタ 130"/>
        <xdr:cNvCxnSpPr/>
      </xdr:nvCxnSpPr>
      <xdr:spPr>
        <a:xfrm flipV="1">
          <a:off x="9639300" y="6857647"/>
          <a:ext cx="8382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128398</xdr:rowOff>
    </xdr:from>
    <xdr:to>
      <xdr:col>46</xdr:col>
      <xdr:colOff>38100</xdr:colOff>
      <xdr:row>40</xdr:row>
      <xdr:rowOff>58548</xdr:rowOff>
    </xdr:to>
    <xdr:sp macro="" textlink="">
      <xdr:nvSpPr>
        <xdr:cNvPr id="132" name="楕円 131"/>
        <xdr:cNvSpPr/>
      </xdr:nvSpPr>
      <xdr:spPr>
        <a:xfrm>
          <a:off x="8699500" y="68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3852</xdr:rowOff>
    </xdr:from>
    <xdr:to>
      <xdr:col>50</xdr:col>
      <xdr:colOff>114300</xdr:colOff>
      <xdr:row>40</xdr:row>
      <xdr:rowOff>7748</xdr:rowOff>
    </xdr:to>
    <xdr:cxnSp macro="">
      <xdr:nvCxnSpPr>
        <xdr:cNvPr id="133" name="直線コネクタ 132"/>
        <xdr:cNvCxnSpPr/>
      </xdr:nvCxnSpPr>
      <xdr:spPr>
        <a:xfrm flipV="1">
          <a:off x="8750300" y="6861852"/>
          <a:ext cx="889000" cy="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132988</xdr:rowOff>
    </xdr:from>
    <xdr:to>
      <xdr:col>41</xdr:col>
      <xdr:colOff>101600</xdr:colOff>
      <xdr:row>40</xdr:row>
      <xdr:rowOff>63138</xdr:rowOff>
    </xdr:to>
    <xdr:sp macro="" textlink="">
      <xdr:nvSpPr>
        <xdr:cNvPr id="134" name="楕円 133"/>
        <xdr:cNvSpPr/>
      </xdr:nvSpPr>
      <xdr:spPr>
        <a:xfrm>
          <a:off x="7810500" y="68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7748</xdr:rowOff>
    </xdr:from>
    <xdr:to>
      <xdr:col>45</xdr:col>
      <xdr:colOff>177800</xdr:colOff>
      <xdr:row>40</xdr:row>
      <xdr:rowOff>12338</xdr:rowOff>
    </xdr:to>
    <xdr:cxnSp macro="">
      <xdr:nvCxnSpPr>
        <xdr:cNvPr id="135" name="直線コネクタ 134"/>
        <xdr:cNvCxnSpPr/>
      </xdr:nvCxnSpPr>
      <xdr:spPr>
        <a:xfrm flipV="1">
          <a:off x="7861300" y="6865748"/>
          <a:ext cx="889000" cy="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136372</xdr:rowOff>
    </xdr:from>
    <xdr:to>
      <xdr:col>36</xdr:col>
      <xdr:colOff>165100</xdr:colOff>
      <xdr:row>40</xdr:row>
      <xdr:rowOff>66522</xdr:rowOff>
    </xdr:to>
    <xdr:sp macro="" textlink="">
      <xdr:nvSpPr>
        <xdr:cNvPr id="136" name="楕円 135"/>
        <xdr:cNvSpPr/>
      </xdr:nvSpPr>
      <xdr:spPr>
        <a:xfrm>
          <a:off x="6921500" y="682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12338</xdr:rowOff>
    </xdr:from>
    <xdr:to>
      <xdr:col>41</xdr:col>
      <xdr:colOff>50800</xdr:colOff>
      <xdr:row>40</xdr:row>
      <xdr:rowOff>15722</xdr:rowOff>
    </xdr:to>
    <xdr:cxnSp macro="">
      <xdr:nvCxnSpPr>
        <xdr:cNvPr id="137" name="直線コネクタ 136"/>
        <xdr:cNvCxnSpPr/>
      </xdr:nvCxnSpPr>
      <xdr:spPr>
        <a:xfrm flipV="1">
          <a:off x="6972300" y="6870338"/>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71179</xdr:rowOff>
    </xdr:from>
    <xdr:ext cx="534377" cy="259045"/>
    <xdr:sp macro="" textlink="">
      <xdr:nvSpPr>
        <xdr:cNvPr id="142" name="n_1mainValue【道路】&#10;一人当たり延長"/>
        <xdr:cNvSpPr txBox="1"/>
      </xdr:nvSpPr>
      <xdr:spPr>
        <a:xfrm>
          <a:off x="9359411" y="65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75075</xdr:rowOff>
    </xdr:from>
    <xdr:ext cx="534377" cy="259045"/>
    <xdr:sp macro="" textlink="">
      <xdr:nvSpPr>
        <xdr:cNvPr id="143" name="n_2mainValue【道路】&#10;一人当たり延長"/>
        <xdr:cNvSpPr txBox="1"/>
      </xdr:nvSpPr>
      <xdr:spPr>
        <a:xfrm>
          <a:off x="8483111" y="65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79665</xdr:rowOff>
    </xdr:from>
    <xdr:ext cx="534377" cy="259045"/>
    <xdr:sp macro="" textlink="">
      <xdr:nvSpPr>
        <xdr:cNvPr id="144" name="n_3mainValue【道路】&#10;一人当たり延長"/>
        <xdr:cNvSpPr txBox="1"/>
      </xdr:nvSpPr>
      <xdr:spPr>
        <a:xfrm>
          <a:off x="7594111" y="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83049</xdr:rowOff>
    </xdr:from>
    <xdr:ext cx="534377" cy="259045"/>
    <xdr:sp macro="" textlink="">
      <xdr:nvSpPr>
        <xdr:cNvPr id="145" name="n_4mainValue【道路】&#10;一人当たり延長"/>
        <xdr:cNvSpPr txBox="1"/>
      </xdr:nvSpPr>
      <xdr:spPr>
        <a:xfrm>
          <a:off x="6705111" y="659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163104</xdr:rowOff>
    </xdr:from>
    <xdr:to>
      <xdr:col>24</xdr:col>
      <xdr:colOff>114300</xdr:colOff>
      <xdr:row>61</xdr:row>
      <xdr:rowOff>93254</xdr:rowOff>
    </xdr:to>
    <xdr:sp macro="" textlink="">
      <xdr:nvSpPr>
        <xdr:cNvPr id="187" name="楕円 186"/>
        <xdr:cNvSpPr/>
      </xdr:nvSpPr>
      <xdr:spPr>
        <a:xfrm>
          <a:off x="45847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141531</xdr:rowOff>
    </xdr:from>
    <xdr:ext cx="405111" cy="259045"/>
    <xdr:sp macro="" textlink="">
      <xdr:nvSpPr>
        <xdr:cNvPr id="188" name="【橋りょう・トンネル】&#10;有形固定資産減価償却率該当値テキスト"/>
        <xdr:cNvSpPr txBox="1"/>
      </xdr:nvSpPr>
      <xdr:spPr>
        <a:xfrm>
          <a:off x="4673600"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145143</xdr:rowOff>
    </xdr:from>
    <xdr:to>
      <xdr:col>20</xdr:col>
      <xdr:colOff>38100</xdr:colOff>
      <xdr:row>61</xdr:row>
      <xdr:rowOff>75293</xdr:rowOff>
    </xdr:to>
    <xdr:sp macro="" textlink="">
      <xdr:nvSpPr>
        <xdr:cNvPr id="189" name="楕円 188"/>
        <xdr:cNvSpPr/>
      </xdr:nvSpPr>
      <xdr:spPr>
        <a:xfrm>
          <a:off x="3746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24493</xdr:rowOff>
    </xdr:from>
    <xdr:to>
      <xdr:col>24</xdr:col>
      <xdr:colOff>63500</xdr:colOff>
      <xdr:row>61</xdr:row>
      <xdr:rowOff>42454</xdr:rowOff>
    </xdr:to>
    <xdr:cxnSp macro="">
      <xdr:nvCxnSpPr>
        <xdr:cNvPr id="190" name="直線コネクタ 189"/>
        <xdr:cNvCxnSpPr/>
      </xdr:nvCxnSpPr>
      <xdr:spPr>
        <a:xfrm>
          <a:off x="3797300" y="1048294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91" name="楕円 190"/>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24493</xdr:rowOff>
    </xdr:to>
    <xdr:cxnSp macro="">
      <xdr:nvCxnSpPr>
        <xdr:cNvPr id="192" name="直線コネクタ 191"/>
        <xdr:cNvCxnSpPr/>
      </xdr:nvCxnSpPr>
      <xdr:spPr>
        <a:xfrm>
          <a:off x="2908300" y="104584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93" name="楕円 192"/>
        <xdr:cNvSpPr/>
      </xdr:nvSpPr>
      <xdr:spPr>
        <a:xfrm>
          <a:off x="1968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0</xdr:rowOff>
    </xdr:to>
    <xdr:cxnSp macro="">
      <xdr:nvCxnSpPr>
        <xdr:cNvPr id="194" name="直線コネクタ 193"/>
        <xdr:cNvCxnSpPr/>
      </xdr:nvCxnSpPr>
      <xdr:spPr>
        <a:xfrm>
          <a:off x="2019300" y="104388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74930</xdr:rowOff>
    </xdr:from>
    <xdr:to>
      <xdr:col>6</xdr:col>
      <xdr:colOff>38100</xdr:colOff>
      <xdr:row>61</xdr:row>
      <xdr:rowOff>5080</xdr:rowOff>
    </xdr:to>
    <xdr:sp macro="" textlink="">
      <xdr:nvSpPr>
        <xdr:cNvPr id="195" name="楕円 194"/>
        <xdr:cNvSpPr/>
      </xdr:nvSpPr>
      <xdr:spPr>
        <a:xfrm>
          <a:off x="1079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125730</xdr:rowOff>
    </xdr:from>
    <xdr:to>
      <xdr:col>10</xdr:col>
      <xdr:colOff>114300</xdr:colOff>
      <xdr:row>60</xdr:row>
      <xdr:rowOff>151856</xdr:rowOff>
    </xdr:to>
    <xdr:cxnSp macro="">
      <xdr:nvCxnSpPr>
        <xdr:cNvPr id="196" name="直線コネクタ 195"/>
        <xdr:cNvCxnSpPr/>
      </xdr:nvCxnSpPr>
      <xdr:spPr>
        <a:xfrm>
          <a:off x="1130300" y="104127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66420</xdr:rowOff>
    </xdr:from>
    <xdr:ext cx="405111" cy="259045"/>
    <xdr:sp macro="" textlink="">
      <xdr:nvSpPr>
        <xdr:cNvPr id="201" name="n_1mainValue【橋りょう・トンネル】&#10;有形固定資産減価償却率"/>
        <xdr:cNvSpPr txBox="1"/>
      </xdr:nvSpPr>
      <xdr:spPr>
        <a:xfrm>
          <a:off x="3582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main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3" name="n_3main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167657</xdr:rowOff>
    </xdr:from>
    <xdr:ext cx="405111" cy="259045"/>
    <xdr:sp macro="" textlink="">
      <xdr:nvSpPr>
        <xdr:cNvPr id="204" name="n_4mainValue【橋りょう・トンネル】&#10;有形固定資産減価償却率"/>
        <xdr:cNvSpPr txBox="1"/>
      </xdr:nvSpPr>
      <xdr:spPr>
        <a:xfrm>
          <a:off x="927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68920</xdr:rowOff>
    </xdr:from>
    <xdr:to>
      <xdr:col>55</xdr:col>
      <xdr:colOff>50800</xdr:colOff>
      <xdr:row>58</xdr:row>
      <xdr:rowOff>170520</xdr:rowOff>
    </xdr:to>
    <xdr:sp macro="" textlink="">
      <xdr:nvSpPr>
        <xdr:cNvPr id="244" name="楕円 243"/>
        <xdr:cNvSpPr/>
      </xdr:nvSpPr>
      <xdr:spPr>
        <a:xfrm>
          <a:off x="10426700" y="100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91797</xdr:rowOff>
    </xdr:from>
    <xdr:ext cx="690189" cy="259045"/>
    <xdr:sp macro="" textlink="">
      <xdr:nvSpPr>
        <xdr:cNvPr id="245" name="【橋りょう・トンネル】&#10;一人当たり有形固定資産（償却資産）額該当値テキスト"/>
        <xdr:cNvSpPr txBox="1"/>
      </xdr:nvSpPr>
      <xdr:spPr>
        <a:xfrm>
          <a:off x="10515600" y="98644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89525</xdr:rowOff>
    </xdr:from>
    <xdr:to>
      <xdr:col>50</xdr:col>
      <xdr:colOff>165100</xdr:colOff>
      <xdr:row>59</xdr:row>
      <xdr:rowOff>19675</xdr:rowOff>
    </xdr:to>
    <xdr:sp macro="" textlink="">
      <xdr:nvSpPr>
        <xdr:cNvPr id="246" name="楕円 245"/>
        <xdr:cNvSpPr/>
      </xdr:nvSpPr>
      <xdr:spPr>
        <a:xfrm>
          <a:off x="9588500" y="100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119720</xdr:rowOff>
    </xdr:from>
    <xdr:to>
      <xdr:col>55</xdr:col>
      <xdr:colOff>0</xdr:colOff>
      <xdr:row>58</xdr:row>
      <xdr:rowOff>140325</xdr:rowOff>
    </xdr:to>
    <xdr:cxnSp macro="">
      <xdr:nvCxnSpPr>
        <xdr:cNvPr id="247" name="直線コネクタ 246"/>
        <xdr:cNvCxnSpPr/>
      </xdr:nvCxnSpPr>
      <xdr:spPr>
        <a:xfrm flipV="1">
          <a:off x="9639300" y="10063820"/>
          <a:ext cx="838200" cy="2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101212</xdr:rowOff>
    </xdr:from>
    <xdr:to>
      <xdr:col>46</xdr:col>
      <xdr:colOff>38100</xdr:colOff>
      <xdr:row>59</xdr:row>
      <xdr:rowOff>31362</xdr:rowOff>
    </xdr:to>
    <xdr:sp macro="" textlink="">
      <xdr:nvSpPr>
        <xdr:cNvPr id="248" name="楕円 247"/>
        <xdr:cNvSpPr/>
      </xdr:nvSpPr>
      <xdr:spPr>
        <a:xfrm>
          <a:off x="8699500" y="1004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140325</xdr:rowOff>
    </xdr:from>
    <xdr:to>
      <xdr:col>50</xdr:col>
      <xdr:colOff>114300</xdr:colOff>
      <xdr:row>58</xdr:row>
      <xdr:rowOff>152012</xdr:rowOff>
    </xdr:to>
    <xdr:cxnSp macro="">
      <xdr:nvCxnSpPr>
        <xdr:cNvPr id="249" name="直線コネクタ 248"/>
        <xdr:cNvCxnSpPr/>
      </xdr:nvCxnSpPr>
      <xdr:spPr>
        <a:xfrm flipV="1">
          <a:off x="8750300" y="10084425"/>
          <a:ext cx="889000" cy="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116529</xdr:rowOff>
    </xdr:from>
    <xdr:to>
      <xdr:col>41</xdr:col>
      <xdr:colOff>101600</xdr:colOff>
      <xdr:row>59</xdr:row>
      <xdr:rowOff>46679</xdr:rowOff>
    </xdr:to>
    <xdr:sp macro="" textlink="">
      <xdr:nvSpPr>
        <xdr:cNvPr id="250" name="楕円 249"/>
        <xdr:cNvSpPr/>
      </xdr:nvSpPr>
      <xdr:spPr>
        <a:xfrm>
          <a:off x="7810500" y="1006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152012</xdr:rowOff>
    </xdr:from>
    <xdr:to>
      <xdr:col>45</xdr:col>
      <xdr:colOff>177800</xdr:colOff>
      <xdr:row>58</xdr:row>
      <xdr:rowOff>167329</xdr:rowOff>
    </xdr:to>
    <xdr:cxnSp macro="">
      <xdr:nvCxnSpPr>
        <xdr:cNvPr id="251" name="直線コネクタ 250"/>
        <xdr:cNvCxnSpPr/>
      </xdr:nvCxnSpPr>
      <xdr:spPr>
        <a:xfrm flipV="1">
          <a:off x="7861300" y="10096112"/>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128211</xdr:rowOff>
    </xdr:from>
    <xdr:to>
      <xdr:col>36</xdr:col>
      <xdr:colOff>165100</xdr:colOff>
      <xdr:row>59</xdr:row>
      <xdr:rowOff>58361</xdr:rowOff>
    </xdr:to>
    <xdr:sp macro="" textlink="">
      <xdr:nvSpPr>
        <xdr:cNvPr id="252" name="楕円 251"/>
        <xdr:cNvSpPr/>
      </xdr:nvSpPr>
      <xdr:spPr>
        <a:xfrm>
          <a:off x="6921500" y="1007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167329</xdr:rowOff>
    </xdr:from>
    <xdr:to>
      <xdr:col>41</xdr:col>
      <xdr:colOff>50800</xdr:colOff>
      <xdr:row>59</xdr:row>
      <xdr:rowOff>7561</xdr:rowOff>
    </xdr:to>
    <xdr:cxnSp macro="">
      <xdr:nvCxnSpPr>
        <xdr:cNvPr id="253" name="直線コネクタ 252"/>
        <xdr:cNvCxnSpPr/>
      </xdr:nvCxnSpPr>
      <xdr:spPr>
        <a:xfrm flipV="1">
          <a:off x="6972300" y="10111429"/>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36202</xdr:rowOff>
    </xdr:from>
    <xdr:ext cx="690189" cy="259045"/>
    <xdr:sp macro="" textlink="">
      <xdr:nvSpPr>
        <xdr:cNvPr id="258" name="n_1mainValue【橋りょう・トンネル】&#10;一人当たり有形固定資産（償却資産）額"/>
        <xdr:cNvSpPr txBox="1"/>
      </xdr:nvSpPr>
      <xdr:spPr>
        <a:xfrm>
          <a:off x="9281505" y="98088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47889</xdr:rowOff>
    </xdr:from>
    <xdr:ext cx="690189" cy="259045"/>
    <xdr:sp macro="" textlink="">
      <xdr:nvSpPr>
        <xdr:cNvPr id="259" name="n_2mainValue【橋りょう・トンネル】&#10;一人当たり有形固定資産（償却資産）額"/>
        <xdr:cNvSpPr txBox="1"/>
      </xdr:nvSpPr>
      <xdr:spPr>
        <a:xfrm>
          <a:off x="8405205" y="98205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63206</xdr:rowOff>
    </xdr:from>
    <xdr:ext cx="690189" cy="259045"/>
    <xdr:sp macro="" textlink="">
      <xdr:nvSpPr>
        <xdr:cNvPr id="260" name="n_3mainValue【橋りょう・トンネル】&#10;一人当たり有形固定資産（償却資産）額"/>
        <xdr:cNvSpPr txBox="1"/>
      </xdr:nvSpPr>
      <xdr:spPr>
        <a:xfrm>
          <a:off x="7516205" y="98358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57</xdr:row>
      <xdr:rowOff>74888</xdr:rowOff>
    </xdr:from>
    <xdr:ext cx="690189" cy="259045"/>
    <xdr:sp macro="" textlink="">
      <xdr:nvSpPr>
        <xdr:cNvPr id="261" name="n_4mainValue【橋りょう・トンネル】&#10;一人当たり有形固定資産（償却資産）額"/>
        <xdr:cNvSpPr txBox="1"/>
      </xdr:nvSpPr>
      <xdr:spPr>
        <a:xfrm>
          <a:off x="6627205" y="98475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29211</xdr:rowOff>
    </xdr:from>
    <xdr:to>
      <xdr:col>24</xdr:col>
      <xdr:colOff>114300</xdr:colOff>
      <xdr:row>84</xdr:row>
      <xdr:rowOff>130811</xdr:rowOff>
    </xdr:to>
    <xdr:sp macro="" textlink="">
      <xdr:nvSpPr>
        <xdr:cNvPr id="302" name="楕円 301"/>
        <xdr:cNvSpPr/>
      </xdr:nvSpPr>
      <xdr:spPr>
        <a:xfrm>
          <a:off x="45847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7638</xdr:rowOff>
    </xdr:from>
    <xdr:ext cx="405111" cy="259045"/>
    <xdr:sp macro="" textlink="">
      <xdr:nvSpPr>
        <xdr:cNvPr id="303" name="【公営住宅】&#10;有形固定資産減価償却率該当値テキスト"/>
        <xdr:cNvSpPr txBox="1"/>
      </xdr:nvSpPr>
      <xdr:spPr>
        <a:xfrm>
          <a:off x="4673600"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8255</xdr:rowOff>
    </xdr:from>
    <xdr:to>
      <xdr:col>20</xdr:col>
      <xdr:colOff>38100</xdr:colOff>
      <xdr:row>84</xdr:row>
      <xdr:rowOff>109855</xdr:rowOff>
    </xdr:to>
    <xdr:sp macro="" textlink="">
      <xdr:nvSpPr>
        <xdr:cNvPr id="304" name="楕円 303"/>
        <xdr:cNvSpPr/>
      </xdr:nvSpPr>
      <xdr:spPr>
        <a:xfrm>
          <a:off x="3746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59055</xdr:rowOff>
    </xdr:from>
    <xdr:to>
      <xdr:col>24</xdr:col>
      <xdr:colOff>63500</xdr:colOff>
      <xdr:row>84</xdr:row>
      <xdr:rowOff>80011</xdr:rowOff>
    </xdr:to>
    <xdr:cxnSp macro="">
      <xdr:nvCxnSpPr>
        <xdr:cNvPr id="305" name="直線コネクタ 304"/>
        <xdr:cNvCxnSpPr/>
      </xdr:nvCxnSpPr>
      <xdr:spPr>
        <a:xfrm>
          <a:off x="3797300" y="1446085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151130</xdr:rowOff>
    </xdr:from>
    <xdr:to>
      <xdr:col>15</xdr:col>
      <xdr:colOff>101600</xdr:colOff>
      <xdr:row>84</xdr:row>
      <xdr:rowOff>81280</xdr:rowOff>
    </xdr:to>
    <xdr:sp macro="" textlink="">
      <xdr:nvSpPr>
        <xdr:cNvPr id="306" name="楕円 305"/>
        <xdr:cNvSpPr/>
      </xdr:nvSpPr>
      <xdr:spPr>
        <a:xfrm>
          <a:off x="2857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30480</xdr:rowOff>
    </xdr:from>
    <xdr:to>
      <xdr:col>19</xdr:col>
      <xdr:colOff>177800</xdr:colOff>
      <xdr:row>84</xdr:row>
      <xdr:rowOff>59055</xdr:rowOff>
    </xdr:to>
    <xdr:cxnSp macro="">
      <xdr:nvCxnSpPr>
        <xdr:cNvPr id="307" name="直線コネクタ 306"/>
        <xdr:cNvCxnSpPr/>
      </xdr:nvCxnSpPr>
      <xdr:spPr>
        <a:xfrm>
          <a:off x="2908300" y="144322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120650</xdr:rowOff>
    </xdr:from>
    <xdr:to>
      <xdr:col>10</xdr:col>
      <xdr:colOff>165100</xdr:colOff>
      <xdr:row>84</xdr:row>
      <xdr:rowOff>50800</xdr:rowOff>
    </xdr:to>
    <xdr:sp macro="" textlink="">
      <xdr:nvSpPr>
        <xdr:cNvPr id="308" name="楕円 307"/>
        <xdr:cNvSpPr/>
      </xdr:nvSpPr>
      <xdr:spPr>
        <a:xfrm>
          <a:off x="196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0</xdr:rowOff>
    </xdr:from>
    <xdr:to>
      <xdr:col>15</xdr:col>
      <xdr:colOff>50800</xdr:colOff>
      <xdr:row>84</xdr:row>
      <xdr:rowOff>30480</xdr:rowOff>
    </xdr:to>
    <xdr:cxnSp macro="">
      <xdr:nvCxnSpPr>
        <xdr:cNvPr id="309" name="直線コネクタ 308"/>
        <xdr:cNvCxnSpPr/>
      </xdr:nvCxnSpPr>
      <xdr:spPr>
        <a:xfrm>
          <a:off x="2019300" y="14401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88264</xdr:rowOff>
    </xdr:from>
    <xdr:to>
      <xdr:col>6</xdr:col>
      <xdr:colOff>38100</xdr:colOff>
      <xdr:row>84</xdr:row>
      <xdr:rowOff>18414</xdr:rowOff>
    </xdr:to>
    <xdr:sp macro="" textlink="">
      <xdr:nvSpPr>
        <xdr:cNvPr id="310" name="楕円 309"/>
        <xdr:cNvSpPr/>
      </xdr:nvSpPr>
      <xdr:spPr>
        <a:xfrm>
          <a:off x="1079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139064</xdr:rowOff>
    </xdr:from>
    <xdr:to>
      <xdr:col>10</xdr:col>
      <xdr:colOff>114300</xdr:colOff>
      <xdr:row>84</xdr:row>
      <xdr:rowOff>0</xdr:rowOff>
    </xdr:to>
    <xdr:cxnSp macro="">
      <xdr:nvCxnSpPr>
        <xdr:cNvPr id="311" name="直線コネクタ 310"/>
        <xdr:cNvCxnSpPr/>
      </xdr:nvCxnSpPr>
      <xdr:spPr>
        <a:xfrm>
          <a:off x="1130300" y="143694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100982</xdr:rowOff>
    </xdr:from>
    <xdr:ext cx="405111" cy="259045"/>
    <xdr:sp macro="" textlink="">
      <xdr:nvSpPr>
        <xdr:cNvPr id="316" name="n_1mainValue【公営住宅】&#10;有形固定資産減価償却率"/>
        <xdr:cNvSpPr txBox="1"/>
      </xdr:nvSpPr>
      <xdr:spPr>
        <a:xfrm>
          <a:off x="35820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72407</xdr:rowOff>
    </xdr:from>
    <xdr:ext cx="405111" cy="259045"/>
    <xdr:sp macro="" textlink="">
      <xdr:nvSpPr>
        <xdr:cNvPr id="317" name="n_2mainValue【公営住宅】&#10;有形固定資産減価償却率"/>
        <xdr:cNvSpPr txBox="1"/>
      </xdr:nvSpPr>
      <xdr:spPr>
        <a:xfrm>
          <a:off x="2705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41927</xdr:rowOff>
    </xdr:from>
    <xdr:ext cx="405111" cy="259045"/>
    <xdr:sp macro="" textlink="">
      <xdr:nvSpPr>
        <xdr:cNvPr id="318" name="n_3mainValue【公営住宅】&#10;有形固定資産減価償却率"/>
        <xdr:cNvSpPr txBox="1"/>
      </xdr:nvSpPr>
      <xdr:spPr>
        <a:xfrm>
          <a:off x="1816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9541</xdr:rowOff>
    </xdr:from>
    <xdr:ext cx="405111" cy="259045"/>
    <xdr:sp macro="" textlink="">
      <xdr:nvSpPr>
        <xdr:cNvPr id="319" name="n_4mainValue【公営住宅】&#10;有形固定資産減価償却率"/>
        <xdr:cNvSpPr txBox="1"/>
      </xdr:nvSpPr>
      <xdr:spPr>
        <a:xfrm>
          <a:off x="927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137948</xdr:rowOff>
    </xdr:from>
    <xdr:to>
      <xdr:col>55</xdr:col>
      <xdr:colOff>50800</xdr:colOff>
      <xdr:row>86</xdr:row>
      <xdr:rowOff>68098</xdr:rowOff>
    </xdr:to>
    <xdr:sp macro="" textlink="">
      <xdr:nvSpPr>
        <xdr:cNvPr id="357" name="楕円 356"/>
        <xdr:cNvSpPr/>
      </xdr:nvSpPr>
      <xdr:spPr>
        <a:xfrm>
          <a:off x="10426700" y="1471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8" name="【公営住宅】&#10;一人当たり面積該当値テキスト"/>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137902</xdr:rowOff>
    </xdr:from>
    <xdr:to>
      <xdr:col>50</xdr:col>
      <xdr:colOff>165100</xdr:colOff>
      <xdr:row>86</xdr:row>
      <xdr:rowOff>68052</xdr:rowOff>
    </xdr:to>
    <xdr:sp macro="" textlink="">
      <xdr:nvSpPr>
        <xdr:cNvPr id="359" name="楕円 358"/>
        <xdr:cNvSpPr/>
      </xdr:nvSpPr>
      <xdr:spPr>
        <a:xfrm>
          <a:off x="9588500" y="147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17252</xdr:rowOff>
    </xdr:from>
    <xdr:to>
      <xdr:col>55</xdr:col>
      <xdr:colOff>0</xdr:colOff>
      <xdr:row>86</xdr:row>
      <xdr:rowOff>17298</xdr:rowOff>
    </xdr:to>
    <xdr:cxnSp macro="">
      <xdr:nvCxnSpPr>
        <xdr:cNvPr id="360" name="直線コネクタ 359"/>
        <xdr:cNvCxnSpPr/>
      </xdr:nvCxnSpPr>
      <xdr:spPr>
        <a:xfrm>
          <a:off x="9639300" y="14761952"/>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138085</xdr:rowOff>
    </xdr:from>
    <xdr:to>
      <xdr:col>46</xdr:col>
      <xdr:colOff>38100</xdr:colOff>
      <xdr:row>86</xdr:row>
      <xdr:rowOff>68235</xdr:rowOff>
    </xdr:to>
    <xdr:sp macro="" textlink="">
      <xdr:nvSpPr>
        <xdr:cNvPr id="361" name="楕円 360"/>
        <xdr:cNvSpPr/>
      </xdr:nvSpPr>
      <xdr:spPr>
        <a:xfrm>
          <a:off x="8699500" y="147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17252</xdr:rowOff>
    </xdr:from>
    <xdr:to>
      <xdr:col>50</xdr:col>
      <xdr:colOff>114300</xdr:colOff>
      <xdr:row>86</xdr:row>
      <xdr:rowOff>17435</xdr:rowOff>
    </xdr:to>
    <xdr:cxnSp macro="">
      <xdr:nvCxnSpPr>
        <xdr:cNvPr id="362" name="直線コネクタ 361"/>
        <xdr:cNvCxnSpPr/>
      </xdr:nvCxnSpPr>
      <xdr:spPr>
        <a:xfrm flipV="1">
          <a:off x="8750300" y="1476195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138268</xdr:rowOff>
    </xdr:from>
    <xdr:to>
      <xdr:col>41</xdr:col>
      <xdr:colOff>101600</xdr:colOff>
      <xdr:row>86</xdr:row>
      <xdr:rowOff>68418</xdr:rowOff>
    </xdr:to>
    <xdr:sp macro="" textlink="">
      <xdr:nvSpPr>
        <xdr:cNvPr id="363" name="楕円 362"/>
        <xdr:cNvSpPr/>
      </xdr:nvSpPr>
      <xdr:spPr>
        <a:xfrm>
          <a:off x="7810500" y="147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17435</xdr:rowOff>
    </xdr:from>
    <xdr:to>
      <xdr:col>45</xdr:col>
      <xdr:colOff>177800</xdr:colOff>
      <xdr:row>86</xdr:row>
      <xdr:rowOff>17618</xdr:rowOff>
    </xdr:to>
    <xdr:cxnSp macro="">
      <xdr:nvCxnSpPr>
        <xdr:cNvPr id="364" name="直線コネクタ 363"/>
        <xdr:cNvCxnSpPr/>
      </xdr:nvCxnSpPr>
      <xdr:spPr>
        <a:xfrm flipV="1">
          <a:off x="7861300" y="1476213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138542</xdr:rowOff>
    </xdr:from>
    <xdr:to>
      <xdr:col>36</xdr:col>
      <xdr:colOff>165100</xdr:colOff>
      <xdr:row>86</xdr:row>
      <xdr:rowOff>68692</xdr:rowOff>
    </xdr:to>
    <xdr:sp macro="" textlink="">
      <xdr:nvSpPr>
        <xdr:cNvPr id="365" name="楕円 364"/>
        <xdr:cNvSpPr/>
      </xdr:nvSpPr>
      <xdr:spPr>
        <a:xfrm>
          <a:off x="6921500" y="147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17618</xdr:rowOff>
    </xdr:from>
    <xdr:to>
      <xdr:col>41</xdr:col>
      <xdr:colOff>50800</xdr:colOff>
      <xdr:row>86</xdr:row>
      <xdr:rowOff>17892</xdr:rowOff>
    </xdr:to>
    <xdr:cxnSp macro="">
      <xdr:nvCxnSpPr>
        <xdr:cNvPr id="366" name="直線コネクタ 365"/>
        <xdr:cNvCxnSpPr/>
      </xdr:nvCxnSpPr>
      <xdr:spPr>
        <a:xfrm flipV="1">
          <a:off x="6972300" y="1476231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59179</xdr:rowOff>
    </xdr:from>
    <xdr:ext cx="469744" cy="259045"/>
    <xdr:sp macro="" textlink="">
      <xdr:nvSpPr>
        <xdr:cNvPr id="371" name="n_1mainValue【公営住宅】&#10;一人当たり面積"/>
        <xdr:cNvSpPr txBox="1"/>
      </xdr:nvSpPr>
      <xdr:spPr>
        <a:xfrm>
          <a:off x="9391727" y="1480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59362</xdr:rowOff>
    </xdr:from>
    <xdr:ext cx="469744" cy="259045"/>
    <xdr:sp macro="" textlink="">
      <xdr:nvSpPr>
        <xdr:cNvPr id="372" name="n_2mainValue【公営住宅】&#10;一人当たり面積"/>
        <xdr:cNvSpPr txBox="1"/>
      </xdr:nvSpPr>
      <xdr:spPr>
        <a:xfrm>
          <a:off x="8515427" y="1480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59545</xdr:rowOff>
    </xdr:from>
    <xdr:ext cx="469744" cy="259045"/>
    <xdr:sp macro="" textlink="">
      <xdr:nvSpPr>
        <xdr:cNvPr id="373" name="n_3mainValue【公営住宅】&#10;一人当たり面積"/>
        <xdr:cNvSpPr txBox="1"/>
      </xdr:nvSpPr>
      <xdr:spPr>
        <a:xfrm>
          <a:off x="7626427" y="1480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59819</xdr:rowOff>
    </xdr:from>
    <xdr:ext cx="469744" cy="259045"/>
    <xdr:sp macro="" textlink="">
      <xdr:nvSpPr>
        <xdr:cNvPr id="374" name="n_4mainValue【公営住宅】&#10;一人当たり面積"/>
        <xdr:cNvSpPr txBox="1"/>
      </xdr:nvSpPr>
      <xdr:spPr>
        <a:xfrm>
          <a:off x="6737427" y="1480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3" name="【港湾・漁港】&#10;有形固定資産減価償却率平均値テキスト"/>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xdr:cNvSpPr/>
      </xdr:nvSpPr>
      <xdr:spPr>
        <a:xfrm>
          <a:off x="3746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xdr:cNvSpPr/>
      </xdr:nvSpPr>
      <xdr:spPr>
        <a:xfrm>
          <a:off x="1968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38100</xdr:rowOff>
    </xdr:from>
    <xdr:to>
      <xdr:col>24</xdr:col>
      <xdr:colOff>114300</xdr:colOff>
      <xdr:row>104</xdr:row>
      <xdr:rowOff>139700</xdr:rowOff>
    </xdr:to>
    <xdr:sp macro="" textlink="">
      <xdr:nvSpPr>
        <xdr:cNvPr id="414" name="楕円 413"/>
        <xdr:cNvSpPr/>
      </xdr:nvSpPr>
      <xdr:spPr>
        <a:xfrm>
          <a:off x="45847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60977</xdr:rowOff>
    </xdr:from>
    <xdr:ext cx="405111" cy="259045"/>
    <xdr:sp macro="" textlink="">
      <xdr:nvSpPr>
        <xdr:cNvPr id="415" name="【港湾・漁港】&#10;有形固定資産減価償却率該当値テキスト"/>
        <xdr:cNvSpPr txBox="1"/>
      </xdr:nvSpPr>
      <xdr:spPr>
        <a:xfrm>
          <a:off x="4673600"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12700</xdr:rowOff>
    </xdr:from>
    <xdr:to>
      <xdr:col>20</xdr:col>
      <xdr:colOff>38100</xdr:colOff>
      <xdr:row>104</xdr:row>
      <xdr:rowOff>114300</xdr:rowOff>
    </xdr:to>
    <xdr:sp macro="" textlink="">
      <xdr:nvSpPr>
        <xdr:cNvPr id="416" name="楕円 415"/>
        <xdr:cNvSpPr/>
      </xdr:nvSpPr>
      <xdr:spPr>
        <a:xfrm>
          <a:off x="3746500" y="178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63500</xdr:rowOff>
    </xdr:from>
    <xdr:to>
      <xdr:col>24</xdr:col>
      <xdr:colOff>63500</xdr:colOff>
      <xdr:row>104</xdr:row>
      <xdr:rowOff>88900</xdr:rowOff>
    </xdr:to>
    <xdr:cxnSp macro="">
      <xdr:nvCxnSpPr>
        <xdr:cNvPr id="417" name="直線コネクタ 416"/>
        <xdr:cNvCxnSpPr/>
      </xdr:nvCxnSpPr>
      <xdr:spPr>
        <a:xfrm>
          <a:off x="3797300" y="17894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158750</xdr:rowOff>
    </xdr:from>
    <xdr:to>
      <xdr:col>15</xdr:col>
      <xdr:colOff>101600</xdr:colOff>
      <xdr:row>104</xdr:row>
      <xdr:rowOff>88900</xdr:rowOff>
    </xdr:to>
    <xdr:sp macro="" textlink="">
      <xdr:nvSpPr>
        <xdr:cNvPr id="418" name="楕円 417"/>
        <xdr:cNvSpPr/>
      </xdr:nvSpPr>
      <xdr:spPr>
        <a:xfrm>
          <a:off x="2857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38100</xdr:rowOff>
    </xdr:from>
    <xdr:to>
      <xdr:col>19</xdr:col>
      <xdr:colOff>177800</xdr:colOff>
      <xdr:row>104</xdr:row>
      <xdr:rowOff>63500</xdr:rowOff>
    </xdr:to>
    <xdr:cxnSp macro="">
      <xdr:nvCxnSpPr>
        <xdr:cNvPr id="419" name="直線コネクタ 418"/>
        <xdr:cNvCxnSpPr/>
      </xdr:nvCxnSpPr>
      <xdr:spPr>
        <a:xfrm>
          <a:off x="2908300" y="1786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133350</xdr:rowOff>
    </xdr:from>
    <xdr:to>
      <xdr:col>10</xdr:col>
      <xdr:colOff>165100</xdr:colOff>
      <xdr:row>104</xdr:row>
      <xdr:rowOff>63500</xdr:rowOff>
    </xdr:to>
    <xdr:sp macro="" textlink="">
      <xdr:nvSpPr>
        <xdr:cNvPr id="420" name="楕円 419"/>
        <xdr:cNvSpPr/>
      </xdr:nvSpPr>
      <xdr:spPr>
        <a:xfrm>
          <a:off x="1968500" y="177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12700</xdr:rowOff>
    </xdr:from>
    <xdr:to>
      <xdr:col>15</xdr:col>
      <xdr:colOff>50800</xdr:colOff>
      <xdr:row>104</xdr:row>
      <xdr:rowOff>38100</xdr:rowOff>
    </xdr:to>
    <xdr:cxnSp macro="">
      <xdr:nvCxnSpPr>
        <xdr:cNvPr id="421" name="直線コネクタ 420"/>
        <xdr:cNvCxnSpPr/>
      </xdr:nvCxnSpPr>
      <xdr:spPr>
        <a:xfrm>
          <a:off x="2019300" y="1784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107950</xdr:rowOff>
    </xdr:from>
    <xdr:to>
      <xdr:col>6</xdr:col>
      <xdr:colOff>38100</xdr:colOff>
      <xdr:row>104</xdr:row>
      <xdr:rowOff>38100</xdr:rowOff>
    </xdr:to>
    <xdr:sp macro="" textlink="">
      <xdr:nvSpPr>
        <xdr:cNvPr id="422" name="楕円 421"/>
        <xdr:cNvSpPr/>
      </xdr:nvSpPr>
      <xdr:spPr>
        <a:xfrm>
          <a:off x="1079500" y="177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158750</xdr:rowOff>
    </xdr:from>
    <xdr:to>
      <xdr:col>10</xdr:col>
      <xdr:colOff>114300</xdr:colOff>
      <xdr:row>104</xdr:row>
      <xdr:rowOff>12700</xdr:rowOff>
    </xdr:to>
    <xdr:cxnSp macro="">
      <xdr:nvCxnSpPr>
        <xdr:cNvPr id="423" name="直線コネクタ 422"/>
        <xdr:cNvCxnSpPr/>
      </xdr:nvCxnSpPr>
      <xdr:spPr>
        <a:xfrm>
          <a:off x="1130300" y="1781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120666</xdr:rowOff>
    </xdr:from>
    <xdr:ext cx="405111" cy="259045"/>
    <xdr:sp macro="" textlink="">
      <xdr:nvSpPr>
        <xdr:cNvPr id="424" name="n_1aveValue【港湾・漁港】&#10;有形固定資産減価償却率"/>
        <xdr:cNvSpPr txBox="1"/>
      </xdr:nvSpPr>
      <xdr:spPr>
        <a:xfrm>
          <a:off x="3582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91457</xdr:rowOff>
    </xdr:from>
    <xdr:ext cx="405111" cy="259045"/>
    <xdr:sp macro="" textlink="">
      <xdr:nvSpPr>
        <xdr:cNvPr id="425" name="n_2aveValue【港湾・漁港】&#10;有形固定資産減価償却率"/>
        <xdr:cNvSpPr txBox="1"/>
      </xdr:nvSpPr>
      <xdr:spPr>
        <a:xfrm>
          <a:off x="2705744" y="1757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71138</xdr:rowOff>
    </xdr:from>
    <xdr:ext cx="405111" cy="259045"/>
    <xdr:sp macro="" textlink="">
      <xdr:nvSpPr>
        <xdr:cNvPr id="426" name="n_3aveValue【港湾・漁港】&#10;有形固定資産減価償却率"/>
        <xdr:cNvSpPr txBox="1"/>
      </xdr:nvSpPr>
      <xdr:spPr>
        <a:xfrm>
          <a:off x="1816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48277</xdr:rowOff>
    </xdr:from>
    <xdr:ext cx="405111" cy="259045"/>
    <xdr:sp macro="" textlink="">
      <xdr:nvSpPr>
        <xdr:cNvPr id="427" name="n_4aveValue【港湾・漁港】&#10;有形固定資産減価償却率"/>
        <xdr:cNvSpPr txBox="1"/>
      </xdr:nvSpPr>
      <xdr:spPr>
        <a:xfrm>
          <a:off x="927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105427</xdr:rowOff>
    </xdr:from>
    <xdr:ext cx="405111" cy="259045"/>
    <xdr:sp macro="" textlink="">
      <xdr:nvSpPr>
        <xdr:cNvPr id="428" name="n_1mainValue【港湾・漁港】&#10;有形固定資産減価償却率"/>
        <xdr:cNvSpPr txBox="1"/>
      </xdr:nvSpPr>
      <xdr:spPr>
        <a:xfrm>
          <a:off x="35820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80027</xdr:rowOff>
    </xdr:from>
    <xdr:ext cx="405111" cy="259045"/>
    <xdr:sp macro="" textlink="">
      <xdr:nvSpPr>
        <xdr:cNvPr id="429" name="n_2mainValue【港湾・漁港】&#10;有形固定資産減価償却率"/>
        <xdr:cNvSpPr txBox="1"/>
      </xdr:nvSpPr>
      <xdr:spPr>
        <a:xfrm>
          <a:off x="2705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54627</xdr:rowOff>
    </xdr:from>
    <xdr:ext cx="405111" cy="259045"/>
    <xdr:sp macro="" textlink="">
      <xdr:nvSpPr>
        <xdr:cNvPr id="430" name="n_3mainValue【港湾・漁港】&#10;有形固定資産減価償却率"/>
        <xdr:cNvSpPr txBox="1"/>
      </xdr:nvSpPr>
      <xdr:spPr>
        <a:xfrm>
          <a:off x="1816744" y="1788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54627</xdr:rowOff>
    </xdr:from>
    <xdr:ext cx="405111" cy="259045"/>
    <xdr:sp macro="" textlink="">
      <xdr:nvSpPr>
        <xdr:cNvPr id="431" name="n_4mainValue【港湾・漁港】&#10;有形固定資産減価償却率"/>
        <xdr:cNvSpPr txBox="1"/>
      </xdr:nvSpPr>
      <xdr:spPr>
        <a:xfrm>
          <a:off x="927744" y="1754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xdr:cNvSpPr txBox="1"/>
      </xdr:nvSpPr>
      <xdr:spPr>
        <a:xfrm>
          <a:off x="10515600" y="18203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xdr:cNvSpPr/>
      </xdr:nvSpPr>
      <xdr:spPr>
        <a:xfrm>
          <a:off x="958850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xdr:cNvSpPr/>
      </xdr:nvSpPr>
      <xdr:spPr>
        <a:xfrm>
          <a:off x="8699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xdr:cNvSpPr/>
      </xdr:nvSpPr>
      <xdr:spPr>
        <a:xfrm>
          <a:off x="7810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xdr:cNvSpPr/>
      </xdr:nvSpPr>
      <xdr:spPr>
        <a:xfrm>
          <a:off x="6921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36193</xdr:rowOff>
    </xdr:from>
    <xdr:to>
      <xdr:col>55</xdr:col>
      <xdr:colOff>50800</xdr:colOff>
      <xdr:row>107</xdr:row>
      <xdr:rowOff>137793</xdr:rowOff>
    </xdr:to>
    <xdr:sp macro="" textlink="">
      <xdr:nvSpPr>
        <xdr:cNvPr id="469" name="楕円 468"/>
        <xdr:cNvSpPr/>
      </xdr:nvSpPr>
      <xdr:spPr>
        <a:xfrm>
          <a:off x="10426700" y="183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14620</xdr:rowOff>
    </xdr:from>
    <xdr:ext cx="599010" cy="259045"/>
    <xdr:sp macro="" textlink="">
      <xdr:nvSpPr>
        <xdr:cNvPr id="470" name="【港湾・漁港】&#10;一人当たり有形固定資産（償却資産）額該当値テキスト"/>
        <xdr:cNvSpPr txBox="1"/>
      </xdr:nvSpPr>
      <xdr:spPr>
        <a:xfrm>
          <a:off x="10515600" y="1835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38261</xdr:rowOff>
    </xdr:from>
    <xdr:to>
      <xdr:col>50</xdr:col>
      <xdr:colOff>165100</xdr:colOff>
      <xdr:row>107</xdr:row>
      <xdr:rowOff>139861</xdr:rowOff>
    </xdr:to>
    <xdr:sp macro="" textlink="">
      <xdr:nvSpPr>
        <xdr:cNvPr id="471" name="楕円 470"/>
        <xdr:cNvSpPr/>
      </xdr:nvSpPr>
      <xdr:spPr>
        <a:xfrm>
          <a:off x="9588500" y="183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86993</xdr:rowOff>
    </xdr:from>
    <xdr:to>
      <xdr:col>55</xdr:col>
      <xdr:colOff>0</xdr:colOff>
      <xdr:row>107</xdr:row>
      <xdr:rowOff>89061</xdr:rowOff>
    </xdr:to>
    <xdr:cxnSp macro="">
      <xdr:nvCxnSpPr>
        <xdr:cNvPr id="472" name="直線コネクタ 471"/>
        <xdr:cNvCxnSpPr/>
      </xdr:nvCxnSpPr>
      <xdr:spPr>
        <a:xfrm flipV="1">
          <a:off x="9639300" y="18432143"/>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39906</xdr:rowOff>
    </xdr:from>
    <xdr:to>
      <xdr:col>46</xdr:col>
      <xdr:colOff>38100</xdr:colOff>
      <xdr:row>107</xdr:row>
      <xdr:rowOff>141506</xdr:rowOff>
    </xdr:to>
    <xdr:sp macro="" textlink="">
      <xdr:nvSpPr>
        <xdr:cNvPr id="473" name="楕円 472"/>
        <xdr:cNvSpPr/>
      </xdr:nvSpPr>
      <xdr:spPr>
        <a:xfrm>
          <a:off x="8699500" y="183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89061</xdr:rowOff>
    </xdr:from>
    <xdr:to>
      <xdr:col>50</xdr:col>
      <xdr:colOff>114300</xdr:colOff>
      <xdr:row>107</xdr:row>
      <xdr:rowOff>90706</xdr:rowOff>
    </xdr:to>
    <xdr:cxnSp macro="">
      <xdr:nvCxnSpPr>
        <xdr:cNvPr id="474" name="直線コネクタ 473"/>
        <xdr:cNvCxnSpPr/>
      </xdr:nvCxnSpPr>
      <xdr:spPr>
        <a:xfrm flipV="1">
          <a:off x="8750300" y="18434211"/>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41388</xdr:rowOff>
    </xdr:from>
    <xdr:to>
      <xdr:col>41</xdr:col>
      <xdr:colOff>101600</xdr:colOff>
      <xdr:row>107</xdr:row>
      <xdr:rowOff>142988</xdr:rowOff>
    </xdr:to>
    <xdr:sp macro="" textlink="">
      <xdr:nvSpPr>
        <xdr:cNvPr id="475" name="楕円 474"/>
        <xdr:cNvSpPr/>
      </xdr:nvSpPr>
      <xdr:spPr>
        <a:xfrm>
          <a:off x="7810500" y="183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90706</xdr:rowOff>
    </xdr:from>
    <xdr:to>
      <xdr:col>45</xdr:col>
      <xdr:colOff>177800</xdr:colOff>
      <xdr:row>107</xdr:row>
      <xdr:rowOff>92188</xdr:rowOff>
    </xdr:to>
    <xdr:cxnSp macro="">
      <xdr:nvCxnSpPr>
        <xdr:cNvPr id="476" name="直線コネクタ 475"/>
        <xdr:cNvCxnSpPr/>
      </xdr:nvCxnSpPr>
      <xdr:spPr>
        <a:xfrm flipV="1">
          <a:off x="7861300" y="18435856"/>
          <a:ext cx="889000" cy="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43324</xdr:rowOff>
    </xdr:from>
    <xdr:to>
      <xdr:col>36</xdr:col>
      <xdr:colOff>165100</xdr:colOff>
      <xdr:row>107</xdr:row>
      <xdr:rowOff>144924</xdr:rowOff>
    </xdr:to>
    <xdr:sp macro="" textlink="">
      <xdr:nvSpPr>
        <xdr:cNvPr id="477" name="楕円 476"/>
        <xdr:cNvSpPr/>
      </xdr:nvSpPr>
      <xdr:spPr>
        <a:xfrm>
          <a:off x="6921500" y="183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92188</xdr:rowOff>
    </xdr:from>
    <xdr:to>
      <xdr:col>41</xdr:col>
      <xdr:colOff>50800</xdr:colOff>
      <xdr:row>107</xdr:row>
      <xdr:rowOff>94124</xdr:rowOff>
    </xdr:to>
    <xdr:cxnSp macro="">
      <xdr:nvCxnSpPr>
        <xdr:cNvPr id="478" name="直線コネクタ 477"/>
        <xdr:cNvCxnSpPr/>
      </xdr:nvCxnSpPr>
      <xdr:spPr>
        <a:xfrm flipV="1">
          <a:off x="6972300" y="18437338"/>
          <a:ext cx="8890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134976</xdr:rowOff>
    </xdr:from>
    <xdr:ext cx="599010" cy="259045"/>
    <xdr:sp macro="" textlink="">
      <xdr:nvSpPr>
        <xdr:cNvPr id="479" name="n_1aveValue【港湾・漁港】&#10;一人当たり有形固定資産（償却資産）額"/>
        <xdr:cNvSpPr txBox="1"/>
      </xdr:nvSpPr>
      <xdr:spPr>
        <a:xfrm>
          <a:off x="9327095" y="1848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140509</xdr:rowOff>
    </xdr:from>
    <xdr:ext cx="599010" cy="259045"/>
    <xdr:sp macro="" textlink="">
      <xdr:nvSpPr>
        <xdr:cNvPr id="480" name="n_2aveValue【港湾・漁港】&#10;一人当たり有形固定資産（償却資産）額"/>
        <xdr:cNvSpPr txBox="1"/>
      </xdr:nvSpPr>
      <xdr:spPr>
        <a:xfrm>
          <a:off x="84507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151630</xdr:rowOff>
    </xdr:from>
    <xdr:ext cx="599010" cy="259045"/>
    <xdr:sp macro="" textlink="">
      <xdr:nvSpPr>
        <xdr:cNvPr id="481" name="n_3aveValue【港湾・漁港】&#10;一人当たり有形固定資産（償却資産）額"/>
        <xdr:cNvSpPr txBox="1"/>
      </xdr:nvSpPr>
      <xdr:spPr>
        <a:xfrm>
          <a:off x="7561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143950</xdr:rowOff>
    </xdr:from>
    <xdr:ext cx="599010" cy="259045"/>
    <xdr:sp macro="" textlink="">
      <xdr:nvSpPr>
        <xdr:cNvPr id="482" name="n_4aveValue【港湾・漁港】&#10;一人当たり有形固定資産（償却資産）額"/>
        <xdr:cNvSpPr txBox="1"/>
      </xdr:nvSpPr>
      <xdr:spPr>
        <a:xfrm>
          <a:off x="6672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156388</xdr:rowOff>
    </xdr:from>
    <xdr:ext cx="599010" cy="259045"/>
    <xdr:sp macro="" textlink="">
      <xdr:nvSpPr>
        <xdr:cNvPr id="483" name="n_1mainValue【港湾・漁港】&#10;一人当たり有形固定資産（償却資産）額"/>
        <xdr:cNvSpPr txBox="1"/>
      </xdr:nvSpPr>
      <xdr:spPr>
        <a:xfrm>
          <a:off x="9327095" y="1815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158033</xdr:rowOff>
    </xdr:from>
    <xdr:ext cx="599010" cy="259045"/>
    <xdr:sp macro="" textlink="">
      <xdr:nvSpPr>
        <xdr:cNvPr id="484" name="n_2mainValue【港湾・漁港】&#10;一人当たり有形固定資産（償却資産）額"/>
        <xdr:cNvSpPr txBox="1"/>
      </xdr:nvSpPr>
      <xdr:spPr>
        <a:xfrm>
          <a:off x="8450795" y="1816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134115</xdr:rowOff>
    </xdr:from>
    <xdr:ext cx="599010" cy="259045"/>
    <xdr:sp macro="" textlink="">
      <xdr:nvSpPr>
        <xdr:cNvPr id="485" name="n_3mainValue【港湾・漁港】&#10;一人当たり有形固定資産（償却資産）額"/>
        <xdr:cNvSpPr txBox="1"/>
      </xdr:nvSpPr>
      <xdr:spPr>
        <a:xfrm>
          <a:off x="7561795" y="1847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161451</xdr:rowOff>
    </xdr:from>
    <xdr:ext cx="599010" cy="259045"/>
    <xdr:sp macro="" textlink="">
      <xdr:nvSpPr>
        <xdr:cNvPr id="486" name="n_4mainValue【港湾・漁港】&#10;一人当たり有形固定資産（償却資産）額"/>
        <xdr:cNvSpPr txBox="1"/>
      </xdr:nvSpPr>
      <xdr:spPr>
        <a:xfrm>
          <a:off x="6672795" y="181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515" name="【認定こども園・幼稚園・保育所】&#10;有形固定資産減価償却率平均値テキスト"/>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18" name="フローチャート: 判断 517"/>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19" name="フローチャート: 判断 518"/>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20" name="フローチャート: 判断 519"/>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93980</xdr:rowOff>
    </xdr:from>
    <xdr:to>
      <xdr:col>85</xdr:col>
      <xdr:colOff>177800</xdr:colOff>
      <xdr:row>38</xdr:row>
      <xdr:rowOff>24130</xdr:rowOff>
    </xdr:to>
    <xdr:sp macro="" textlink="">
      <xdr:nvSpPr>
        <xdr:cNvPr id="526" name="楕円 525"/>
        <xdr:cNvSpPr/>
      </xdr:nvSpPr>
      <xdr:spPr>
        <a:xfrm>
          <a:off x="16268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72407</xdr:rowOff>
    </xdr:from>
    <xdr:ext cx="405111" cy="259045"/>
    <xdr:sp macro="" textlink="">
      <xdr:nvSpPr>
        <xdr:cNvPr id="527" name="【認定こども園・幼稚園・保育所】&#10;有形固定資産減価償却率該当値テキスト"/>
        <xdr:cNvSpPr txBox="1"/>
      </xdr:nvSpPr>
      <xdr:spPr>
        <a:xfrm>
          <a:off x="16357600"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69850</xdr:rowOff>
    </xdr:from>
    <xdr:to>
      <xdr:col>81</xdr:col>
      <xdr:colOff>101600</xdr:colOff>
      <xdr:row>38</xdr:row>
      <xdr:rowOff>0</xdr:rowOff>
    </xdr:to>
    <xdr:sp macro="" textlink="">
      <xdr:nvSpPr>
        <xdr:cNvPr id="528" name="楕円 527"/>
        <xdr:cNvSpPr/>
      </xdr:nvSpPr>
      <xdr:spPr>
        <a:xfrm>
          <a:off x="1543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120650</xdr:rowOff>
    </xdr:from>
    <xdr:to>
      <xdr:col>85</xdr:col>
      <xdr:colOff>127000</xdr:colOff>
      <xdr:row>37</xdr:row>
      <xdr:rowOff>144780</xdr:rowOff>
    </xdr:to>
    <xdr:cxnSp macro="">
      <xdr:nvCxnSpPr>
        <xdr:cNvPr id="529" name="直線コネクタ 528"/>
        <xdr:cNvCxnSpPr/>
      </xdr:nvCxnSpPr>
      <xdr:spPr>
        <a:xfrm>
          <a:off x="15481300" y="6464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57150</xdr:rowOff>
    </xdr:from>
    <xdr:to>
      <xdr:col>76</xdr:col>
      <xdr:colOff>165100</xdr:colOff>
      <xdr:row>37</xdr:row>
      <xdr:rowOff>158750</xdr:rowOff>
    </xdr:to>
    <xdr:sp macro="" textlink="">
      <xdr:nvSpPr>
        <xdr:cNvPr id="530" name="楕円 529"/>
        <xdr:cNvSpPr/>
      </xdr:nvSpPr>
      <xdr:spPr>
        <a:xfrm>
          <a:off x="14541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107950</xdr:rowOff>
    </xdr:from>
    <xdr:to>
      <xdr:col>81</xdr:col>
      <xdr:colOff>50800</xdr:colOff>
      <xdr:row>37</xdr:row>
      <xdr:rowOff>120650</xdr:rowOff>
    </xdr:to>
    <xdr:cxnSp macro="">
      <xdr:nvCxnSpPr>
        <xdr:cNvPr id="531" name="直線コネクタ 530"/>
        <xdr:cNvCxnSpPr/>
      </xdr:nvCxnSpPr>
      <xdr:spPr>
        <a:xfrm>
          <a:off x="14592300" y="645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32" name="楕円 531"/>
        <xdr:cNvSpPr/>
      </xdr:nvSpPr>
      <xdr:spPr>
        <a:xfrm>
          <a:off x="13652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71120</xdr:rowOff>
    </xdr:from>
    <xdr:to>
      <xdr:col>76</xdr:col>
      <xdr:colOff>114300</xdr:colOff>
      <xdr:row>37</xdr:row>
      <xdr:rowOff>107950</xdr:rowOff>
    </xdr:to>
    <xdr:cxnSp macro="">
      <xdr:nvCxnSpPr>
        <xdr:cNvPr id="533" name="直線コネクタ 532"/>
        <xdr:cNvCxnSpPr/>
      </xdr:nvCxnSpPr>
      <xdr:spPr>
        <a:xfrm>
          <a:off x="13703300" y="641477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147320</xdr:rowOff>
    </xdr:from>
    <xdr:to>
      <xdr:col>67</xdr:col>
      <xdr:colOff>101600</xdr:colOff>
      <xdr:row>38</xdr:row>
      <xdr:rowOff>77470</xdr:rowOff>
    </xdr:to>
    <xdr:sp macro="" textlink="">
      <xdr:nvSpPr>
        <xdr:cNvPr id="534" name="楕円 533"/>
        <xdr:cNvSpPr/>
      </xdr:nvSpPr>
      <xdr:spPr>
        <a:xfrm>
          <a:off x="12763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71120</xdr:rowOff>
    </xdr:from>
    <xdr:to>
      <xdr:col>71</xdr:col>
      <xdr:colOff>177800</xdr:colOff>
      <xdr:row>38</xdr:row>
      <xdr:rowOff>26670</xdr:rowOff>
    </xdr:to>
    <xdr:cxnSp macro="">
      <xdr:nvCxnSpPr>
        <xdr:cNvPr id="535" name="直線コネクタ 534"/>
        <xdr:cNvCxnSpPr/>
      </xdr:nvCxnSpPr>
      <xdr:spPr>
        <a:xfrm flipV="1">
          <a:off x="12814300" y="641477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536" name="n_1aveValue【認定こども園・幼稚園・保育所】&#10;有形固定資産減価償却率"/>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537" name="n_2aveValue【認定こども園・幼稚園・保育所】&#10;有形固定資産減価償却率"/>
        <xdr:cNvSpPr txBox="1"/>
      </xdr:nvSpPr>
      <xdr:spPr>
        <a:xfrm>
          <a:off x="14389744"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538" name="n_3aveValue【認定こども園・幼稚園・保育所】&#10;有形固定資産減価償却率"/>
        <xdr:cNvSpPr txBox="1"/>
      </xdr:nvSpPr>
      <xdr:spPr>
        <a:xfrm>
          <a:off x="13500744"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539" name="n_4aveValue【認定こども園・幼稚園・保育所】&#10;有形固定資産減価償却率"/>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162577</xdr:rowOff>
    </xdr:from>
    <xdr:ext cx="405111" cy="259045"/>
    <xdr:sp macro="" textlink="">
      <xdr:nvSpPr>
        <xdr:cNvPr id="540" name="n_1mainValue【認定こども園・幼稚園・保育所】&#10;有形固定資産減価償却率"/>
        <xdr:cNvSpPr txBox="1"/>
      </xdr:nvSpPr>
      <xdr:spPr>
        <a:xfrm>
          <a:off x="152660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3827</xdr:rowOff>
    </xdr:from>
    <xdr:ext cx="405111" cy="259045"/>
    <xdr:sp macro="" textlink="">
      <xdr:nvSpPr>
        <xdr:cNvPr id="541" name="n_2mainValue【認定こども園・幼稚園・保育所】&#10;有形固定資産減価償却率"/>
        <xdr:cNvSpPr txBox="1"/>
      </xdr:nvSpPr>
      <xdr:spPr>
        <a:xfrm>
          <a:off x="14389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138447</xdr:rowOff>
    </xdr:from>
    <xdr:ext cx="405111" cy="259045"/>
    <xdr:sp macro="" textlink="">
      <xdr:nvSpPr>
        <xdr:cNvPr id="542" name="n_3mainValue【認定こども園・幼稚園・保育所】&#10;有形固定資産減価償却率"/>
        <xdr:cNvSpPr txBox="1"/>
      </xdr:nvSpPr>
      <xdr:spPr>
        <a:xfrm>
          <a:off x="13500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68597</xdr:rowOff>
    </xdr:from>
    <xdr:ext cx="405111" cy="259045"/>
    <xdr:sp macro="" textlink="">
      <xdr:nvSpPr>
        <xdr:cNvPr id="543" name="n_4mainValue【認定こども園・幼稚園・保育所】&#10;有形固定資産減価償却率"/>
        <xdr:cNvSpPr txBox="1"/>
      </xdr:nvSpPr>
      <xdr:spPr>
        <a:xfrm>
          <a:off x="12611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570" name="【認定こども園・幼稚園・保育所】&#10;一人当たり面積平均値テキスト"/>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73" name="フローチャート: 判断 572"/>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74" name="フローチャート: 判断 573"/>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75" name="フローチャート: 判断 57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157988</xdr:rowOff>
    </xdr:from>
    <xdr:to>
      <xdr:col>116</xdr:col>
      <xdr:colOff>114300</xdr:colOff>
      <xdr:row>38</xdr:row>
      <xdr:rowOff>88138</xdr:rowOff>
    </xdr:to>
    <xdr:sp macro="" textlink="">
      <xdr:nvSpPr>
        <xdr:cNvPr id="581" name="楕円 580"/>
        <xdr:cNvSpPr/>
      </xdr:nvSpPr>
      <xdr:spPr>
        <a:xfrm>
          <a:off x="221107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9415</xdr:rowOff>
    </xdr:from>
    <xdr:ext cx="469744" cy="259045"/>
    <xdr:sp macro="" textlink="">
      <xdr:nvSpPr>
        <xdr:cNvPr id="582" name="【認定こども園・幼稚園・保育所】&#10;一人当たり面積該当値テキスト"/>
        <xdr:cNvSpPr txBox="1"/>
      </xdr:nvSpPr>
      <xdr:spPr>
        <a:xfrm>
          <a:off x="22199600" y="635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164846</xdr:rowOff>
    </xdr:from>
    <xdr:to>
      <xdr:col>112</xdr:col>
      <xdr:colOff>38100</xdr:colOff>
      <xdr:row>38</xdr:row>
      <xdr:rowOff>94996</xdr:rowOff>
    </xdr:to>
    <xdr:sp macro="" textlink="">
      <xdr:nvSpPr>
        <xdr:cNvPr id="583" name="楕円 582"/>
        <xdr:cNvSpPr/>
      </xdr:nvSpPr>
      <xdr:spPr>
        <a:xfrm>
          <a:off x="21272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37338</xdr:rowOff>
    </xdr:from>
    <xdr:to>
      <xdr:col>116</xdr:col>
      <xdr:colOff>63500</xdr:colOff>
      <xdr:row>38</xdr:row>
      <xdr:rowOff>44196</xdr:rowOff>
    </xdr:to>
    <xdr:cxnSp macro="">
      <xdr:nvCxnSpPr>
        <xdr:cNvPr id="584" name="直線コネクタ 583"/>
        <xdr:cNvCxnSpPr/>
      </xdr:nvCxnSpPr>
      <xdr:spPr>
        <a:xfrm flipV="1">
          <a:off x="21323300" y="655243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xdr:rowOff>
    </xdr:from>
    <xdr:to>
      <xdr:col>107</xdr:col>
      <xdr:colOff>101600</xdr:colOff>
      <xdr:row>38</xdr:row>
      <xdr:rowOff>104140</xdr:rowOff>
    </xdr:to>
    <xdr:sp macro="" textlink="">
      <xdr:nvSpPr>
        <xdr:cNvPr id="585" name="楕円 584"/>
        <xdr:cNvSpPr/>
      </xdr:nvSpPr>
      <xdr:spPr>
        <a:xfrm>
          <a:off x="2038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44196</xdr:rowOff>
    </xdr:from>
    <xdr:to>
      <xdr:col>111</xdr:col>
      <xdr:colOff>177800</xdr:colOff>
      <xdr:row>38</xdr:row>
      <xdr:rowOff>53340</xdr:rowOff>
    </xdr:to>
    <xdr:cxnSp macro="">
      <xdr:nvCxnSpPr>
        <xdr:cNvPr id="586" name="直線コネクタ 585"/>
        <xdr:cNvCxnSpPr/>
      </xdr:nvCxnSpPr>
      <xdr:spPr>
        <a:xfrm flipV="1">
          <a:off x="20434300" y="65592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587" name="楕円 586"/>
        <xdr:cNvSpPr/>
      </xdr:nvSpPr>
      <xdr:spPr>
        <a:xfrm>
          <a:off x="19494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53340</xdr:rowOff>
    </xdr:from>
    <xdr:to>
      <xdr:col>107</xdr:col>
      <xdr:colOff>50800</xdr:colOff>
      <xdr:row>38</xdr:row>
      <xdr:rowOff>57912</xdr:rowOff>
    </xdr:to>
    <xdr:cxnSp macro="">
      <xdr:nvCxnSpPr>
        <xdr:cNvPr id="588" name="直線コネクタ 587"/>
        <xdr:cNvCxnSpPr/>
      </xdr:nvCxnSpPr>
      <xdr:spPr>
        <a:xfrm flipV="1">
          <a:off x="19545300" y="65684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57404</xdr:rowOff>
    </xdr:from>
    <xdr:to>
      <xdr:col>98</xdr:col>
      <xdr:colOff>38100</xdr:colOff>
      <xdr:row>38</xdr:row>
      <xdr:rowOff>159004</xdr:rowOff>
    </xdr:to>
    <xdr:sp macro="" textlink="">
      <xdr:nvSpPr>
        <xdr:cNvPr id="589" name="楕円 588"/>
        <xdr:cNvSpPr/>
      </xdr:nvSpPr>
      <xdr:spPr>
        <a:xfrm>
          <a:off x="18605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57912</xdr:rowOff>
    </xdr:from>
    <xdr:to>
      <xdr:col>102</xdr:col>
      <xdr:colOff>114300</xdr:colOff>
      <xdr:row>38</xdr:row>
      <xdr:rowOff>108204</xdr:rowOff>
    </xdr:to>
    <xdr:cxnSp macro="">
      <xdr:nvCxnSpPr>
        <xdr:cNvPr id="590" name="直線コネクタ 589"/>
        <xdr:cNvCxnSpPr/>
      </xdr:nvCxnSpPr>
      <xdr:spPr>
        <a:xfrm flipV="1">
          <a:off x="18656300" y="65730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591" name="n_1aveValue【認定こども園・幼稚園・保育所】&#10;一人当たり面積"/>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592" name="n_2aveValue【認定こども園・幼稚園・保育所】&#10;一人当たり面積"/>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593" name="n_3aveValue【認定こども園・幼稚園・保育所】&#10;一人当たり面積"/>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94"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111523</xdr:rowOff>
    </xdr:from>
    <xdr:ext cx="469744" cy="259045"/>
    <xdr:sp macro="" textlink="">
      <xdr:nvSpPr>
        <xdr:cNvPr id="595" name="n_1mainValue【認定こども園・幼稚園・保育所】&#10;一人当たり面積"/>
        <xdr:cNvSpPr txBox="1"/>
      </xdr:nvSpPr>
      <xdr:spPr>
        <a:xfrm>
          <a:off x="210757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596" name="n_2main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597" name="n_3mainValue【認定こども園・幼稚園・保育所】&#10;一人当たり面積"/>
        <xdr:cNvSpPr txBox="1"/>
      </xdr:nvSpPr>
      <xdr:spPr>
        <a:xfrm>
          <a:off x="19310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4081</xdr:rowOff>
    </xdr:from>
    <xdr:ext cx="469744" cy="259045"/>
    <xdr:sp macro="" textlink="">
      <xdr:nvSpPr>
        <xdr:cNvPr id="598" name="n_4mainValue【認定こども園・幼稚園・保育所】&#10;一人当たり面積"/>
        <xdr:cNvSpPr txBox="1"/>
      </xdr:nvSpPr>
      <xdr:spPr>
        <a:xfrm>
          <a:off x="18421427"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626" name="【学校施設】&#10;有形固定資産減価償却率平均値テキスト"/>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28" name="フローチャート: 判断 627"/>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29" name="フローチャート: 判断 628"/>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30" name="フローチャート: 判断 629"/>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31" name="フローチャート: 判断 630"/>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168656</xdr:rowOff>
    </xdr:from>
    <xdr:to>
      <xdr:col>85</xdr:col>
      <xdr:colOff>177800</xdr:colOff>
      <xdr:row>58</xdr:row>
      <xdr:rowOff>98806</xdr:rowOff>
    </xdr:to>
    <xdr:sp macro="" textlink="">
      <xdr:nvSpPr>
        <xdr:cNvPr id="637" name="楕円 636"/>
        <xdr:cNvSpPr/>
      </xdr:nvSpPr>
      <xdr:spPr>
        <a:xfrm>
          <a:off x="162687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20083</xdr:rowOff>
    </xdr:from>
    <xdr:ext cx="405111" cy="259045"/>
    <xdr:sp macro="" textlink="">
      <xdr:nvSpPr>
        <xdr:cNvPr id="638" name="【学校施設】&#10;有形固定資産減価償却率該当値テキスト"/>
        <xdr:cNvSpPr txBox="1"/>
      </xdr:nvSpPr>
      <xdr:spPr>
        <a:xfrm>
          <a:off x="16357600" y="979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49784</xdr:rowOff>
    </xdr:from>
    <xdr:to>
      <xdr:col>81</xdr:col>
      <xdr:colOff>101600</xdr:colOff>
      <xdr:row>58</xdr:row>
      <xdr:rowOff>151384</xdr:rowOff>
    </xdr:to>
    <xdr:sp macro="" textlink="">
      <xdr:nvSpPr>
        <xdr:cNvPr id="639" name="楕円 638"/>
        <xdr:cNvSpPr/>
      </xdr:nvSpPr>
      <xdr:spPr>
        <a:xfrm>
          <a:off x="15430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48006</xdr:rowOff>
    </xdr:from>
    <xdr:to>
      <xdr:col>85</xdr:col>
      <xdr:colOff>127000</xdr:colOff>
      <xdr:row>58</xdr:row>
      <xdr:rowOff>100584</xdr:rowOff>
    </xdr:to>
    <xdr:cxnSp macro="">
      <xdr:nvCxnSpPr>
        <xdr:cNvPr id="640" name="直線コネクタ 639"/>
        <xdr:cNvCxnSpPr/>
      </xdr:nvCxnSpPr>
      <xdr:spPr>
        <a:xfrm flipV="1">
          <a:off x="15481300" y="999210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15494</xdr:rowOff>
    </xdr:from>
    <xdr:to>
      <xdr:col>76</xdr:col>
      <xdr:colOff>165100</xdr:colOff>
      <xdr:row>58</xdr:row>
      <xdr:rowOff>117094</xdr:rowOff>
    </xdr:to>
    <xdr:sp macro="" textlink="">
      <xdr:nvSpPr>
        <xdr:cNvPr id="641" name="楕円 640"/>
        <xdr:cNvSpPr/>
      </xdr:nvSpPr>
      <xdr:spPr>
        <a:xfrm>
          <a:off x="14541500"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66294</xdr:rowOff>
    </xdr:from>
    <xdr:to>
      <xdr:col>81</xdr:col>
      <xdr:colOff>50800</xdr:colOff>
      <xdr:row>58</xdr:row>
      <xdr:rowOff>100584</xdr:rowOff>
    </xdr:to>
    <xdr:cxnSp macro="">
      <xdr:nvCxnSpPr>
        <xdr:cNvPr id="642" name="直線コネクタ 641"/>
        <xdr:cNvCxnSpPr/>
      </xdr:nvCxnSpPr>
      <xdr:spPr>
        <a:xfrm>
          <a:off x="14592300" y="100103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164084</xdr:rowOff>
    </xdr:from>
    <xdr:to>
      <xdr:col>72</xdr:col>
      <xdr:colOff>38100</xdr:colOff>
      <xdr:row>58</xdr:row>
      <xdr:rowOff>94234</xdr:rowOff>
    </xdr:to>
    <xdr:sp macro="" textlink="">
      <xdr:nvSpPr>
        <xdr:cNvPr id="643" name="楕円 642"/>
        <xdr:cNvSpPr/>
      </xdr:nvSpPr>
      <xdr:spPr>
        <a:xfrm>
          <a:off x="13652500" y="99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43434</xdr:rowOff>
    </xdr:from>
    <xdr:to>
      <xdr:col>76</xdr:col>
      <xdr:colOff>114300</xdr:colOff>
      <xdr:row>58</xdr:row>
      <xdr:rowOff>66294</xdr:rowOff>
    </xdr:to>
    <xdr:cxnSp macro="">
      <xdr:nvCxnSpPr>
        <xdr:cNvPr id="644" name="直線コネクタ 643"/>
        <xdr:cNvCxnSpPr/>
      </xdr:nvCxnSpPr>
      <xdr:spPr>
        <a:xfrm>
          <a:off x="13703300" y="99875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111506</xdr:rowOff>
    </xdr:from>
    <xdr:to>
      <xdr:col>67</xdr:col>
      <xdr:colOff>101600</xdr:colOff>
      <xdr:row>58</xdr:row>
      <xdr:rowOff>41656</xdr:rowOff>
    </xdr:to>
    <xdr:sp macro="" textlink="">
      <xdr:nvSpPr>
        <xdr:cNvPr id="645" name="楕円 644"/>
        <xdr:cNvSpPr/>
      </xdr:nvSpPr>
      <xdr:spPr>
        <a:xfrm>
          <a:off x="127635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162306</xdr:rowOff>
    </xdr:from>
    <xdr:to>
      <xdr:col>71</xdr:col>
      <xdr:colOff>177800</xdr:colOff>
      <xdr:row>58</xdr:row>
      <xdr:rowOff>43434</xdr:rowOff>
    </xdr:to>
    <xdr:cxnSp macro="">
      <xdr:nvCxnSpPr>
        <xdr:cNvPr id="646" name="直線コネクタ 645"/>
        <xdr:cNvCxnSpPr/>
      </xdr:nvCxnSpPr>
      <xdr:spPr>
        <a:xfrm>
          <a:off x="12814300" y="993495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647" name="n_1aveValue【学校施設】&#10;有形固定資産減価償却率"/>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648" name="n_2aveValue【学校施設】&#10;有形固定資産減価償却率"/>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649" name="n_3aveValue【学校施設】&#10;有形固定資産減価償却率"/>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650" name="n_4aveValue【学校施設】&#10;有形固定資産減価償却率"/>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167911</xdr:rowOff>
    </xdr:from>
    <xdr:ext cx="405111" cy="259045"/>
    <xdr:sp macro="" textlink="">
      <xdr:nvSpPr>
        <xdr:cNvPr id="651" name="n_1mainValue【学校施設】&#10;有形固定資産減価償却率"/>
        <xdr:cNvSpPr txBox="1"/>
      </xdr:nvSpPr>
      <xdr:spPr>
        <a:xfrm>
          <a:off x="152660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133621</xdr:rowOff>
    </xdr:from>
    <xdr:ext cx="405111" cy="259045"/>
    <xdr:sp macro="" textlink="">
      <xdr:nvSpPr>
        <xdr:cNvPr id="652" name="n_2mainValue【学校施設】&#10;有形固定資産減価償却率"/>
        <xdr:cNvSpPr txBox="1"/>
      </xdr:nvSpPr>
      <xdr:spPr>
        <a:xfrm>
          <a:off x="14389744" y="973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110761</xdr:rowOff>
    </xdr:from>
    <xdr:ext cx="405111" cy="259045"/>
    <xdr:sp macro="" textlink="">
      <xdr:nvSpPr>
        <xdr:cNvPr id="653" name="n_3mainValue【学校施設】&#10;有形固定資産減価償却率"/>
        <xdr:cNvSpPr txBox="1"/>
      </xdr:nvSpPr>
      <xdr:spPr>
        <a:xfrm>
          <a:off x="13500744" y="971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58183</xdr:rowOff>
    </xdr:from>
    <xdr:ext cx="405111" cy="259045"/>
    <xdr:sp macro="" textlink="">
      <xdr:nvSpPr>
        <xdr:cNvPr id="654" name="n_4mainValue【学校施設】&#10;有形固定資産減価償却率"/>
        <xdr:cNvSpPr txBox="1"/>
      </xdr:nvSpPr>
      <xdr:spPr>
        <a:xfrm>
          <a:off x="12611744"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685" name="【学校施設】&#10;一人当たり面積平均値テキスト"/>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7" name="フローチャート: 判断 686"/>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88" name="フローチャート: 判断 687"/>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89" name="フローチャート: 判断 688"/>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90" name="フローチャート: 判断 689"/>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8310</xdr:rowOff>
    </xdr:from>
    <xdr:to>
      <xdr:col>116</xdr:col>
      <xdr:colOff>114300</xdr:colOff>
      <xdr:row>61</xdr:row>
      <xdr:rowOff>109910</xdr:rowOff>
    </xdr:to>
    <xdr:sp macro="" textlink="">
      <xdr:nvSpPr>
        <xdr:cNvPr id="696" name="楕円 695"/>
        <xdr:cNvSpPr/>
      </xdr:nvSpPr>
      <xdr:spPr>
        <a:xfrm>
          <a:off x="22110700" y="1046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31187</xdr:rowOff>
    </xdr:from>
    <xdr:ext cx="469744" cy="259045"/>
    <xdr:sp macro="" textlink="">
      <xdr:nvSpPr>
        <xdr:cNvPr id="697" name="【学校施設】&#10;一人当たり面積該当値テキスト"/>
        <xdr:cNvSpPr txBox="1"/>
      </xdr:nvSpPr>
      <xdr:spPr>
        <a:xfrm>
          <a:off x="22199600" y="1031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15984</xdr:rowOff>
    </xdr:from>
    <xdr:to>
      <xdr:col>112</xdr:col>
      <xdr:colOff>38100</xdr:colOff>
      <xdr:row>61</xdr:row>
      <xdr:rowOff>117584</xdr:rowOff>
    </xdr:to>
    <xdr:sp macro="" textlink="">
      <xdr:nvSpPr>
        <xdr:cNvPr id="698" name="楕円 697"/>
        <xdr:cNvSpPr/>
      </xdr:nvSpPr>
      <xdr:spPr>
        <a:xfrm>
          <a:off x="21272500" y="104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59110</xdr:rowOff>
    </xdr:from>
    <xdr:to>
      <xdr:col>116</xdr:col>
      <xdr:colOff>63500</xdr:colOff>
      <xdr:row>61</xdr:row>
      <xdr:rowOff>66784</xdr:rowOff>
    </xdr:to>
    <xdr:cxnSp macro="">
      <xdr:nvCxnSpPr>
        <xdr:cNvPr id="699" name="直線コネクタ 698"/>
        <xdr:cNvCxnSpPr/>
      </xdr:nvCxnSpPr>
      <xdr:spPr>
        <a:xfrm flipV="1">
          <a:off x="21323300" y="10517560"/>
          <a:ext cx="8382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23332</xdr:rowOff>
    </xdr:from>
    <xdr:to>
      <xdr:col>107</xdr:col>
      <xdr:colOff>101600</xdr:colOff>
      <xdr:row>61</xdr:row>
      <xdr:rowOff>124932</xdr:rowOff>
    </xdr:to>
    <xdr:sp macro="" textlink="">
      <xdr:nvSpPr>
        <xdr:cNvPr id="700" name="楕円 699"/>
        <xdr:cNvSpPr/>
      </xdr:nvSpPr>
      <xdr:spPr>
        <a:xfrm>
          <a:off x="20383500" y="1048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66784</xdr:rowOff>
    </xdr:from>
    <xdr:to>
      <xdr:col>111</xdr:col>
      <xdr:colOff>177800</xdr:colOff>
      <xdr:row>61</xdr:row>
      <xdr:rowOff>74132</xdr:rowOff>
    </xdr:to>
    <xdr:cxnSp macro="">
      <xdr:nvCxnSpPr>
        <xdr:cNvPr id="701" name="直線コネクタ 700"/>
        <xdr:cNvCxnSpPr/>
      </xdr:nvCxnSpPr>
      <xdr:spPr>
        <a:xfrm flipV="1">
          <a:off x="20434300" y="10525234"/>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28720</xdr:rowOff>
    </xdr:from>
    <xdr:to>
      <xdr:col>102</xdr:col>
      <xdr:colOff>165100</xdr:colOff>
      <xdr:row>61</xdr:row>
      <xdr:rowOff>130320</xdr:rowOff>
    </xdr:to>
    <xdr:sp macro="" textlink="">
      <xdr:nvSpPr>
        <xdr:cNvPr id="702" name="楕円 701"/>
        <xdr:cNvSpPr/>
      </xdr:nvSpPr>
      <xdr:spPr>
        <a:xfrm>
          <a:off x="19494500" y="104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74132</xdr:rowOff>
    </xdr:from>
    <xdr:to>
      <xdr:col>107</xdr:col>
      <xdr:colOff>50800</xdr:colOff>
      <xdr:row>61</xdr:row>
      <xdr:rowOff>79520</xdr:rowOff>
    </xdr:to>
    <xdr:cxnSp macro="">
      <xdr:nvCxnSpPr>
        <xdr:cNvPr id="703" name="直線コネクタ 702"/>
        <xdr:cNvCxnSpPr/>
      </xdr:nvCxnSpPr>
      <xdr:spPr>
        <a:xfrm flipV="1">
          <a:off x="19545300" y="10532582"/>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35741</xdr:rowOff>
    </xdr:from>
    <xdr:to>
      <xdr:col>98</xdr:col>
      <xdr:colOff>38100</xdr:colOff>
      <xdr:row>61</xdr:row>
      <xdr:rowOff>137341</xdr:rowOff>
    </xdr:to>
    <xdr:sp macro="" textlink="">
      <xdr:nvSpPr>
        <xdr:cNvPr id="704" name="楕円 703"/>
        <xdr:cNvSpPr/>
      </xdr:nvSpPr>
      <xdr:spPr>
        <a:xfrm>
          <a:off x="18605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79520</xdr:rowOff>
    </xdr:from>
    <xdr:to>
      <xdr:col>102</xdr:col>
      <xdr:colOff>114300</xdr:colOff>
      <xdr:row>61</xdr:row>
      <xdr:rowOff>86541</xdr:rowOff>
    </xdr:to>
    <xdr:cxnSp macro="">
      <xdr:nvCxnSpPr>
        <xdr:cNvPr id="705" name="直線コネクタ 704"/>
        <xdr:cNvCxnSpPr/>
      </xdr:nvCxnSpPr>
      <xdr:spPr>
        <a:xfrm flipV="1">
          <a:off x="18656300" y="10537970"/>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706" name="n_1aveValue【学校施設】&#10;一人当たり面積"/>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707" name="n_2aveValue【学校施設】&#10;一人当たり面積"/>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708" name="n_3aveValue【学校施設】&#10;一人当たり面積"/>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709" name="n_4aveValue【学校施設】&#10;一人当たり面積"/>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134111</xdr:rowOff>
    </xdr:from>
    <xdr:ext cx="469744" cy="259045"/>
    <xdr:sp macro="" textlink="">
      <xdr:nvSpPr>
        <xdr:cNvPr id="710" name="n_1mainValue【学校施設】&#10;一人当たり面積"/>
        <xdr:cNvSpPr txBox="1"/>
      </xdr:nvSpPr>
      <xdr:spPr>
        <a:xfrm>
          <a:off x="21075727" y="1024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141459</xdr:rowOff>
    </xdr:from>
    <xdr:ext cx="469744" cy="259045"/>
    <xdr:sp macro="" textlink="">
      <xdr:nvSpPr>
        <xdr:cNvPr id="711" name="n_2mainValue【学校施設】&#10;一人当たり面積"/>
        <xdr:cNvSpPr txBox="1"/>
      </xdr:nvSpPr>
      <xdr:spPr>
        <a:xfrm>
          <a:off x="20199427" y="1025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146847</xdr:rowOff>
    </xdr:from>
    <xdr:ext cx="469744" cy="259045"/>
    <xdr:sp macro="" textlink="">
      <xdr:nvSpPr>
        <xdr:cNvPr id="712" name="n_3mainValue【学校施設】&#10;一人当たり面積"/>
        <xdr:cNvSpPr txBox="1"/>
      </xdr:nvSpPr>
      <xdr:spPr>
        <a:xfrm>
          <a:off x="19310427" y="102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153868</xdr:rowOff>
    </xdr:from>
    <xdr:ext cx="469744" cy="259045"/>
    <xdr:sp macro="" textlink="">
      <xdr:nvSpPr>
        <xdr:cNvPr id="713" name="n_4mainValue【学校施設】&#10;一人当たり面積"/>
        <xdr:cNvSpPr txBox="1"/>
      </xdr:nvSpPr>
      <xdr:spPr>
        <a:xfrm>
          <a:off x="18421427" y="1026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39" name="直線コネクタ 738"/>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2"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43" name="直線コネクタ 742"/>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744" name="【児童館】&#10;有形固定資産減価償却率平均値テキスト"/>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45" name="フローチャート: 判断 744"/>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46" name="フローチャート: 判断 745"/>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47" name="フローチャート: 判断 746"/>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48" name="フローチャート: 判断 747"/>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49" name="フローチャート: 判断 748"/>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101600</xdr:rowOff>
    </xdr:from>
    <xdr:to>
      <xdr:col>85</xdr:col>
      <xdr:colOff>177800</xdr:colOff>
      <xdr:row>87</xdr:row>
      <xdr:rowOff>31750</xdr:rowOff>
    </xdr:to>
    <xdr:sp macro="" textlink="">
      <xdr:nvSpPr>
        <xdr:cNvPr id="755" name="楕円 754"/>
        <xdr:cNvSpPr/>
      </xdr:nvSpPr>
      <xdr:spPr>
        <a:xfrm>
          <a:off x="162687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16527</xdr:rowOff>
    </xdr:from>
    <xdr:ext cx="405111" cy="259045"/>
    <xdr:sp macro="" textlink="">
      <xdr:nvSpPr>
        <xdr:cNvPr id="756" name="【児童館】&#10;有形固定資産減価償却率該当値テキスト"/>
        <xdr:cNvSpPr txBox="1"/>
      </xdr:nvSpPr>
      <xdr:spPr>
        <a:xfrm>
          <a:off x="16357600" y="1476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101600</xdr:rowOff>
    </xdr:from>
    <xdr:to>
      <xdr:col>81</xdr:col>
      <xdr:colOff>101600</xdr:colOff>
      <xdr:row>87</xdr:row>
      <xdr:rowOff>31750</xdr:rowOff>
    </xdr:to>
    <xdr:sp macro="" textlink="">
      <xdr:nvSpPr>
        <xdr:cNvPr id="757" name="楕円 756"/>
        <xdr:cNvSpPr/>
      </xdr:nvSpPr>
      <xdr:spPr>
        <a:xfrm>
          <a:off x="15430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152400</xdr:rowOff>
    </xdr:from>
    <xdr:to>
      <xdr:col>85</xdr:col>
      <xdr:colOff>127000</xdr:colOff>
      <xdr:row>86</xdr:row>
      <xdr:rowOff>152400</xdr:rowOff>
    </xdr:to>
    <xdr:cxnSp macro="">
      <xdr:nvCxnSpPr>
        <xdr:cNvPr id="758" name="直線コネクタ 757"/>
        <xdr:cNvCxnSpPr/>
      </xdr:nvCxnSpPr>
      <xdr:spPr>
        <a:xfrm>
          <a:off x="15481300" y="1489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88537</xdr:rowOff>
    </xdr:from>
    <xdr:to>
      <xdr:col>76</xdr:col>
      <xdr:colOff>165100</xdr:colOff>
      <xdr:row>87</xdr:row>
      <xdr:rowOff>18687</xdr:rowOff>
    </xdr:to>
    <xdr:sp macro="" textlink="">
      <xdr:nvSpPr>
        <xdr:cNvPr id="759" name="楕円 758"/>
        <xdr:cNvSpPr/>
      </xdr:nvSpPr>
      <xdr:spPr>
        <a:xfrm>
          <a:off x="14541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139337</xdr:rowOff>
    </xdr:from>
    <xdr:to>
      <xdr:col>81</xdr:col>
      <xdr:colOff>50800</xdr:colOff>
      <xdr:row>86</xdr:row>
      <xdr:rowOff>152400</xdr:rowOff>
    </xdr:to>
    <xdr:cxnSp macro="">
      <xdr:nvCxnSpPr>
        <xdr:cNvPr id="760" name="直線コネクタ 759"/>
        <xdr:cNvCxnSpPr/>
      </xdr:nvCxnSpPr>
      <xdr:spPr>
        <a:xfrm>
          <a:off x="14592300" y="148840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50981</xdr:rowOff>
    </xdr:from>
    <xdr:to>
      <xdr:col>72</xdr:col>
      <xdr:colOff>38100</xdr:colOff>
      <xdr:row>86</xdr:row>
      <xdr:rowOff>152581</xdr:rowOff>
    </xdr:to>
    <xdr:sp macro="" textlink="">
      <xdr:nvSpPr>
        <xdr:cNvPr id="761" name="楕円 760"/>
        <xdr:cNvSpPr/>
      </xdr:nvSpPr>
      <xdr:spPr>
        <a:xfrm>
          <a:off x="13652500" y="147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101781</xdr:rowOff>
    </xdr:from>
    <xdr:to>
      <xdr:col>76</xdr:col>
      <xdr:colOff>114300</xdr:colOff>
      <xdr:row>86</xdr:row>
      <xdr:rowOff>139337</xdr:rowOff>
    </xdr:to>
    <xdr:cxnSp macro="">
      <xdr:nvCxnSpPr>
        <xdr:cNvPr id="762" name="直線コネクタ 761"/>
        <xdr:cNvCxnSpPr/>
      </xdr:nvCxnSpPr>
      <xdr:spPr>
        <a:xfrm>
          <a:off x="13703300" y="148464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28121</xdr:rowOff>
    </xdr:from>
    <xdr:to>
      <xdr:col>67</xdr:col>
      <xdr:colOff>101600</xdr:colOff>
      <xdr:row>86</xdr:row>
      <xdr:rowOff>129721</xdr:rowOff>
    </xdr:to>
    <xdr:sp macro="" textlink="">
      <xdr:nvSpPr>
        <xdr:cNvPr id="763" name="楕円 762"/>
        <xdr:cNvSpPr/>
      </xdr:nvSpPr>
      <xdr:spPr>
        <a:xfrm>
          <a:off x="12763500" y="147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78921</xdr:rowOff>
    </xdr:from>
    <xdr:to>
      <xdr:col>71</xdr:col>
      <xdr:colOff>177800</xdr:colOff>
      <xdr:row>86</xdr:row>
      <xdr:rowOff>101781</xdr:rowOff>
    </xdr:to>
    <xdr:cxnSp macro="">
      <xdr:nvCxnSpPr>
        <xdr:cNvPr id="764" name="直線コネクタ 763"/>
        <xdr:cNvCxnSpPr/>
      </xdr:nvCxnSpPr>
      <xdr:spPr>
        <a:xfrm>
          <a:off x="12814300" y="1482362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765" name="n_1aveValue【児童館】&#10;有形固定資産減価償却率"/>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766" name="n_2aveValue【児童館】&#10;有形固定資産減価償却率"/>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67" name="n_3aveValue【児童館】&#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768" name="n_4aveValue【児童館】&#10;有形固定資産減価償却率"/>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22877</xdr:rowOff>
    </xdr:from>
    <xdr:ext cx="405111" cy="259045"/>
    <xdr:sp macro="" textlink="">
      <xdr:nvSpPr>
        <xdr:cNvPr id="769" name="n_1mainValue【児童館】&#10;有形固定資産減価償却率"/>
        <xdr:cNvSpPr txBox="1"/>
      </xdr:nvSpPr>
      <xdr:spPr>
        <a:xfrm>
          <a:off x="152660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9814</xdr:rowOff>
    </xdr:from>
    <xdr:ext cx="405111" cy="259045"/>
    <xdr:sp macro="" textlink="">
      <xdr:nvSpPr>
        <xdr:cNvPr id="770" name="n_2mainValue【児童館】&#10;有形固定資産減価償却率"/>
        <xdr:cNvSpPr txBox="1"/>
      </xdr:nvSpPr>
      <xdr:spPr>
        <a:xfrm>
          <a:off x="14389744" y="1492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143708</xdr:rowOff>
    </xdr:from>
    <xdr:ext cx="405111" cy="259045"/>
    <xdr:sp macro="" textlink="">
      <xdr:nvSpPr>
        <xdr:cNvPr id="771" name="n_3mainValue【児童館】&#10;有形固定資産減価償却率"/>
        <xdr:cNvSpPr txBox="1"/>
      </xdr:nvSpPr>
      <xdr:spPr>
        <a:xfrm>
          <a:off x="13500744" y="1488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120848</xdr:rowOff>
    </xdr:from>
    <xdr:ext cx="405111" cy="259045"/>
    <xdr:sp macro="" textlink="">
      <xdr:nvSpPr>
        <xdr:cNvPr id="772" name="n_4mainValue【児童館】&#10;有形固定資産減価償却率"/>
        <xdr:cNvSpPr txBox="1"/>
      </xdr:nvSpPr>
      <xdr:spPr>
        <a:xfrm>
          <a:off x="12611744" y="1486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98" name="直線コネクタ 797"/>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99"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800" name="直線コネクタ 799"/>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1"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2" name="直線コネクタ 801"/>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803" name="【児童館】&#10;一人当たり面積平均値テキスト"/>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804" name="フローチャート: 判断 803"/>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805" name="フローチャート: 判断 804"/>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806" name="フローチャート: 判断 805"/>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807" name="フローチャート: 判断 806"/>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808" name="フローチャート: 判断 807"/>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41729</xdr:rowOff>
    </xdr:from>
    <xdr:to>
      <xdr:col>116</xdr:col>
      <xdr:colOff>114300</xdr:colOff>
      <xdr:row>86</xdr:row>
      <xdr:rowOff>143329</xdr:rowOff>
    </xdr:to>
    <xdr:sp macro="" textlink="">
      <xdr:nvSpPr>
        <xdr:cNvPr id="814" name="楕円 813"/>
        <xdr:cNvSpPr/>
      </xdr:nvSpPr>
      <xdr:spPr>
        <a:xfrm>
          <a:off x="221107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128106</xdr:rowOff>
    </xdr:from>
    <xdr:ext cx="469744" cy="259045"/>
    <xdr:sp macro="" textlink="">
      <xdr:nvSpPr>
        <xdr:cNvPr id="815" name="【児童館】&#10;一人当たり面積該当値テキスト"/>
        <xdr:cNvSpPr txBox="1"/>
      </xdr:nvSpPr>
      <xdr:spPr>
        <a:xfrm>
          <a:off x="22199600" y="1470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41729</xdr:rowOff>
    </xdr:from>
    <xdr:to>
      <xdr:col>112</xdr:col>
      <xdr:colOff>38100</xdr:colOff>
      <xdr:row>86</xdr:row>
      <xdr:rowOff>143329</xdr:rowOff>
    </xdr:to>
    <xdr:sp macro="" textlink="">
      <xdr:nvSpPr>
        <xdr:cNvPr id="816" name="楕円 815"/>
        <xdr:cNvSpPr/>
      </xdr:nvSpPr>
      <xdr:spPr>
        <a:xfrm>
          <a:off x="212725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92529</xdr:rowOff>
    </xdr:from>
    <xdr:to>
      <xdr:col>116</xdr:col>
      <xdr:colOff>63500</xdr:colOff>
      <xdr:row>86</xdr:row>
      <xdr:rowOff>92529</xdr:rowOff>
    </xdr:to>
    <xdr:cxnSp macro="">
      <xdr:nvCxnSpPr>
        <xdr:cNvPr id="817" name="直線コネクタ 816"/>
        <xdr:cNvCxnSpPr/>
      </xdr:nvCxnSpPr>
      <xdr:spPr>
        <a:xfrm>
          <a:off x="21323300" y="14837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41729</xdr:rowOff>
    </xdr:from>
    <xdr:to>
      <xdr:col>107</xdr:col>
      <xdr:colOff>101600</xdr:colOff>
      <xdr:row>86</xdr:row>
      <xdr:rowOff>143329</xdr:rowOff>
    </xdr:to>
    <xdr:sp macro="" textlink="">
      <xdr:nvSpPr>
        <xdr:cNvPr id="818" name="楕円 817"/>
        <xdr:cNvSpPr/>
      </xdr:nvSpPr>
      <xdr:spPr>
        <a:xfrm>
          <a:off x="203835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92529</xdr:rowOff>
    </xdr:from>
    <xdr:to>
      <xdr:col>111</xdr:col>
      <xdr:colOff>177800</xdr:colOff>
      <xdr:row>86</xdr:row>
      <xdr:rowOff>92529</xdr:rowOff>
    </xdr:to>
    <xdr:cxnSp macro="">
      <xdr:nvCxnSpPr>
        <xdr:cNvPr id="819" name="直線コネクタ 818"/>
        <xdr:cNvCxnSpPr/>
      </xdr:nvCxnSpPr>
      <xdr:spPr>
        <a:xfrm>
          <a:off x="20434300" y="14837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41729</xdr:rowOff>
    </xdr:from>
    <xdr:to>
      <xdr:col>102</xdr:col>
      <xdr:colOff>165100</xdr:colOff>
      <xdr:row>86</xdr:row>
      <xdr:rowOff>143329</xdr:rowOff>
    </xdr:to>
    <xdr:sp macro="" textlink="">
      <xdr:nvSpPr>
        <xdr:cNvPr id="820" name="楕円 819"/>
        <xdr:cNvSpPr/>
      </xdr:nvSpPr>
      <xdr:spPr>
        <a:xfrm>
          <a:off x="194945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92529</xdr:rowOff>
    </xdr:from>
    <xdr:to>
      <xdr:col>107</xdr:col>
      <xdr:colOff>50800</xdr:colOff>
      <xdr:row>86</xdr:row>
      <xdr:rowOff>92529</xdr:rowOff>
    </xdr:to>
    <xdr:cxnSp macro="">
      <xdr:nvCxnSpPr>
        <xdr:cNvPr id="821" name="直線コネクタ 820"/>
        <xdr:cNvCxnSpPr/>
      </xdr:nvCxnSpPr>
      <xdr:spPr>
        <a:xfrm>
          <a:off x="19545300" y="14837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41729</xdr:rowOff>
    </xdr:from>
    <xdr:to>
      <xdr:col>98</xdr:col>
      <xdr:colOff>38100</xdr:colOff>
      <xdr:row>86</xdr:row>
      <xdr:rowOff>143329</xdr:rowOff>
    </xdr:to>
    <xdr:sp macro="" textlink="">
      <xdr:nvSpPr>
        <xdr:cNvPr id="822" name="楕円 821"/>
        <xdr:cNvSpPr/>
      </xdr:nvSpPr>
      <xdr:spPr>
        <a:xfrm>
          <a:off x="186055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92529</xdr:rowOff>
    </xdr:from>
    <xdr:to>
      <xdr:col>102</xdr:col>
      <xdr:colOff>114300</xdr:colOff>
      <xdr:row>86</xdr:row>
      <xdr:rowOff>92529</xdr:rowOff>
    </xdr:to>
    <xdr:cxnSp macro="">
      <xdr:nvCxnSpPr>
        <xdr:cNvPr id="823" name="直線コネクタ 822"/>
        <xdr:cNvCxnSpPr/>
      </xdr:nvCxnSpPr>
      <xdr:spPr>
        <a:xfrm>
          <a:off x="18656300" y="14837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824" name="n_1aveValue【児童館】&#10;一人当たり面積"/>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825" name="n_2aveValue【児童館】&#10;一人当たり面積"/>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826" name="n_3aveValue【児童館】&#10;一人当たり面積"/>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827" name="n_4aveValue【児童館】&#10;一人当たり面積"/>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134456</xdr:rowOff>
    </xdr:from>
    <xdr:ext cx="469744" cy="259045"/>
    <xdr:sp macro="" textlink="">
      <xdr:nvSpPr>
        <xdr:cNvPr id="828" name="n_1mainValue【児童館】&#10;一人当たり面積"/>
        <xdr:cNvSpPr txBox="1"/>
      </xdr:nvSpPr>
      <xdr:spPr>
        <a:xfrm>
          <a:off x="21075727" y="1487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134456</xdr:rowOff>
    </xdr:from>
    <xdr:ext cx="469744" cy="259045"/>
    <xdr:sp macro="" textlink="">
      <xdr:nvSpPr>
        <xdr:cNvPr id="829" name="n_2mainValue【児童館】&#10;一人当たり面積"/>
        <xdr:cNvSpPr txBox="1"/>
      </xdr:nvSpPr>
      <xdr:spPr>
        <a:xfrm>
          <a:off x="20199427" y="1487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134456</xdr:rowOff>
    </xdr:from>
    <xdr:ext cx="469744" cy="259045"/>
    <xdr:sp macro="" textlink="">
      <xdr:nvSpPr>
        <xdr:cNvPr id="830" name="n_3mainValue【児童館】&#10;一人当たり面積"/>
        <xdr:cNvSpPr txBox="1"/>
      </xdr:nvSpPr>
      <xdr:spPr>
        <a:xfrm>
          <a:off x="19310427" y="1487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134456</xdr:rowOff>
    </xdr:from>
    <xdr:ext cx="469744" cy="259045"/>
    <xdr:sp macro="" textlink="">
      <xdr:nvSpPr>
        <xdr:cNvPr id="831" name="n_4mainValue【児童館】&#10;一人当たり面積"/>
        <xdr:cNvSpPr txBox="1"/>
      </xdr:nvSpPr>
      <xdr:spPr>
        <a:xfrm>
          <a:off x="18421427" y="1487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856" name="直線コネクタ 855"/>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859"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860" name="直線コネクタ 859"/>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861" name="【公民館】&#10;有形固定資産減価償却率平均値テキスト"/>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862" name="フローチャート: 判断 861"/>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863" name="フローチャート: 判断 862"/>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864" name="フローチャート: 判断 863"/>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865" name="フローチャート: 判断 864"/>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866" name="フローチャート: 判断 865"/>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153036</xdr:rowOff>
    </xdr:from>
    <xdr:to>
      <xdr:col>85</xdr:col>
      <xdr:colOff>177800</xdr:colOff>
      <xdr:row>107</xdr:row>
      <xdr:rowOff>83186</xdr:rowOff>
    </xdr:to>
    <xdr:sp macro="" textlink="">
      <xdr:nvSpPr>
        <xdr:cNvPr id="872" name="楕円 871"/>
        <xdr:cNvSpPr/>
      </xdr:nvSpPr>
      <xdr:spPr>
        <a:xfrm>
          <a:off x="162687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131463</xdr:rowOff>
    </xdr:from>
    <xdr:ext cx="405111" cy="259045"/>
    <xdr:sp macro="" textlink="">
      <xdr:nvSpPr>
        <xdr:cNvPr id="873" name="【公民館】&#10;有形固定資産減価償却率該当値テキスト"/>
        <xdr:cNvSpPr txBox="1"/>
      </xdr:nvSpPr>
      <xdr:spPr>
        <a:xfrm>
          <a:off x="16357600" y="1830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67311</xdr:rowOff>
    </xdr:from>
    <xdr:to>
      <xdr:col>81</xdr:col>
      <xdr:colOff>101600</xdr:colOff>
      <xdr:row>106</xdr:row>
      <xdr:rowOff>168911</xdr:rowOff>
    </xdr:to>
    <xdr:sp macro="" textlink="">
      <xdr:nvSpPr>
        <xdr:cNvPr id="874" name="楕円 873"/>
        <xdr:cNvSpPr/>
      </xdr:nvSpPr>
      <xdr:spPr>
        <a:xfrm>
          <a:off x="15430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118111</xdr:rowOff>
    </xdr:from>
    <xdr:to>
      <xdr:col>85</xdr:col>
      <xdr:colOff>127000</xdr:colOff>
      <xdr:row>107</xdr:row>
      <xdr:rowOff>32386</xdr:rowOff>
    </xdr:to>
    <xdr:cxnSp macro="">
      <xdr:nvCxnSpPr>
        <xdr:cNvPr id="875" name="直線コネクタ 874"/>
        <xdr:cNvCxnSpPr/>
      </xdr:nvCxnSpPr>
      <xdr:spPr>
        <a:xfrm>
          <a:off x="15481300" y="18291811"/>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29211</xdr:rowOff>
    </xdr:from>
    <xdr:to>
      <xdr:col>76</xdr:col>
      <xdr:colOff>165100</xdr:colOff>
      <xdr:row>106</xdr:row>
      <xdr:rowOff>130811</xdr:rowOff>
    </xdr:to>
    <xdr:sp macro="" textlink="">
      <xdr:nvSpPr>
        <xdr:cNvPr id="876" name="楕円 875"/>
        <xdr:cNvSpPr/>
      </xdr:nvSpPr>
      <xdr:spPr>
        <a:xfrm>
          <a:off x="14541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80011</xdr:rowOff>
    </xdr:from>
    <xdr:to>
      <xdr:col>81</xdr:col>
      <xdr:colOff>50800</xdr:colOff>
      <xdr:row>106</xdr:row>
      <xdr:rowOff>118111</xdr:rowOff>
    </xdr:to>
    <xdr:cxnSp macro="">
      <xdr:nvCxnSpPr>
        <xdr:cNvPr id="877" name="直線コネクタ 876"/>
        <xdr:cNvCxnSpPr/>
      </xdr:nvCxnSpPr>
      <xdr:spPr>
        <a:xfrm>
          <a:off x="14592300" y="182537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162561</xdr:rowOff>
    </xdr:from>
    <xdr:to>
      <xdr:col>72</xdr:col>
      <xdr:colOff>38100</xdr:colOff>
      <xdr:row>106</xdr:row>
      <xdr:rowOff>92711</xdr:rowOff>
    </xdr:to>
    <xdr:sp macro="" textlink="">
      <xdr:nvSpPr>
        <xdr:cNvPr id="878" name="楕円 877"/>
        <xdr:cNvSpPr/>
      </xdr:nvSpPr>
      <xdr:spPr>
        <a:xfrm>
          <a:off x="1365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41911</xdr:rowOff>
    </xdr:from>
    <xdr:to>
      <xdr:col>76</xdr:col>
      <xdr:colOff>114300</xdr:colOff>
      <xdr:row>106</xdr:row>
      <xdr:rowOff>80011</xdr:rowOff>
    </xdr:to>
    <xdr:cxnSp macro="">
      <xdr:nvCxnSpPr>
        <xdr:cNvPr id="879" name="直線コネクタ 878"/>
        <xdr:cNvCxnSpPr/>
      </xdr:nvCxnSpPr>
      <xdr:spPr>
        <a:xfrm>
          <a:off x="13703300" y="182156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124461</xdr:rowOff>
    </xdr:from>
    <xdr:to>
      <xdr:col>67</xdr:col>
      <xdr:colOff>101600</xdr:colOff>
      <xdr:row>106</xdr:row>
      <xdr:rowOff>54611</xdr:rowOff>
    </xdr:to>
    <xdr:sp macro="" textlink="">
      <xdr:nvSpPr>
        <xdr:cNvPr id="880" name="楕円 879"/>
        <xdr:cNvSpPr/>
      </xdr:nvSpPr>
      <xdr:spPr>
        <a:xfrm>
          <a:off x="12763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3811</xdr:rowOff>
    </xdr:from>
    <xdr:to>
      <xdr:col>71</xdr:col>
      <xdr:colOff>177800</xdr:colOff>
      <xdr:row>106</xdr:row>
      <xdr:rowOff>41911</xdr:rowOff>
    </xdr:to>
    <xdr:cxnSp macro="">
      <xdr:nvCxnSpPr>
        <xdr:cNvPr id="881" name="直線コネクタ 880"/>
        <xdr:cNvCxnSpPr/>
      </xdr:nvCxnSpPr>
      <xdr:spPr>
        <a:xfrm>
          <a:off x="12814300" y="181775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882" name="n_1aveValue【公民館】&#10;有形固定資産減価償却率"/>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883" name="n_2aveValue【公民館】&#10;有形固定資産減価償却率"/>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884" name="n_3aveValue【公民館】&#10;有形固定資産減価償却率"/>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885" name="n_4aveValue【公民館】&#10;有形固定資産減価償却率"/>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160038</xdr:rowOff>
    </xdr:from>
    <xdr:ext cx="405111" cy="259045"/>
    <xdr:sp macro="" textlink="">
      <xdr:nvSpPr>
        <xdr:cNvPr id="886" name="n_1mainValue【公民館】&#10;有形固定資産減価償却率"/>
        <xdr:cNvSpPr txBox="1"/>
      </xdr:nvSpPr>
      <xdr:spPr>
        <a:xfrm>
          <a:off x="152660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121938</xdr:rowOff>
    </xdr:from>
    <xdr:ext cx="405111" cy="259045"/>
    <xdr:sp macro="" textlink="">
      <xdr:nvSpPr>
        <xdr:cNvPr id="887" name="n_2mainValue【公民館】&#10;有形固定資産減価償却率"/>
        <xdr:cNvSpPr txBox="1"/>
      </xdr:nvSpPr>
      <xdr:spPr>
        <a:xfrm>
          <a:off x="143897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83838</xdr:rowOff>
    </xdr:from>
    <xdr:ext cx="405111" cy="259045"/>
    <xdr:sp macro="" textlink="">
      <xdr:nvSpPr>
        <xdr:cNvPr id="888" name="n_3mainValue【公民館】&#10;有形固定資産減価償却率"/>
        <xdr:cNvSpPr txBox="1"/>
      </xdr:nvSpPr>
      <xdr:spPr>
        <a:xfrm>
          <a:off x="13500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45738</xdr:rowOff>
    </xdr:from>
    <xdr:ext cx="405111" cy="259045"/>
    <xdr:sp macro="" textlink="">
      <xdr:nvSpPr>
        <xdr:cNvPr id="889" name="n_4mainValue【公民館】&#10;有形固定資産減価償却率"/>
        <xdr:cNvSpPr txBox="1"/>
      </xdr:nvSpPr>
      <xdr:spPr>
        <a:xfrm>
          <a:off x="126117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915" name="直線コネクタ 914"/>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6"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7" name="直線コネクタ 916"/>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918"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919" name="直線コネクタ 918"/>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920"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921" name="フローチャート: 判断 920"/>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922" name="フローチャート: 判断 921"/>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923" name="フローチャート: 判断 922"/>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924" name="フローチャート: 判断 923"/>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925" name="フローチャート: 判断 924"/>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135345</xdr:rowOff>
    </xdr:from>
    <xdr:to>
      <xdr:col>116</xdr:col>
      <xdr:colOff>114300</xdr:colOff>
      <xdr:row>109</xdr:row>
      <xdr:rowOff>65495</xdr:rowOff>
    </xdr:to>
    <xdr:sp macro="" textlink="">
      <xdr:nvSpPr>
        <xdr:cNvPr id="931" name="楕円 930"/>
        <xdr:cNvSpPr/>
      </xdr:nvSpPr>
      <xdr:spPr>
        <a:xfrm>
          <a:off x="22110700" y="1865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50272</xdr:rowOff>
    </xdr:from>
    <xdr:ext cx="469744" cy="259045"/>
    <xdr:sp macro="" textlink="">
      <xdr:nvSpPr>
        <xdr:cNvPr id="932" name="【公民館】&#10;一人当たり面積該当値テキスト"/>
        <xdr:cNvSpPr txBox="1"/>
      </xdr:nvSpPr>
      <xdr:spPr>
        <a:xfrm>
          <a:off x="22199600" y="1856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27577</xdr:rowOff>
    </xdr:from>
    <xdr:to>
      <xdr:col>112</xdr:col>
      <xdr:colOff>38100</xdr:colOff>
      <xdr:row>108</xdr:row>
      <xdr:rowOff>129177</xdr:rowOff>
    </xdr:to>
    <xdr:sp macro="" textlink="">
      <xdr:nvSpPr>
        <xdr:cNvPr id="933" name="楕円 932"/>
        <xdr:cNvSpPr/>
      </xdr:nvSpPr>
      <xdr:spPr>
        <a:xfrm>
          <a:off x="21272500" y="185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78377</xdr:rowOff>
    </xdr:from>
    <xdr:to>
      <xdr:col>116</xdr:col>
      <xdr:colOff>63500</xdr:colOff>
      <xdr:row>109</xdr:row>
      <xdr:rowOff>14695</xdr:rowOff>
    </xdr:to>
    <xdr:cxnSp macro="">
      <xdr:nvCxnSpPr>
        <xdr:cNvPr id="934" name="直線コネクタ 933"/>
        <xdr:cNvCxnSpPr/>
      </xdr:nvCxnSpPr>
      <xdr:spPr>
        <a:xfrm>
          <a:off x="21323300" y="18594977"/>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28666</xdr:rowOff>
    </xdr:from>
    <xdr:to>
      <xdr:col>107</xdr:col>
      <xdr:colOff>101600</xdr:colOff>
      <xdr:row>108</xdr:row>
      <xdr:rowOff>130266</xdr:rowOff>
    </xdr:to>
    <xdr:sp macro="" textlink="">
      <xdr:nvSpPr>
        <xdr:cNvPr id="935" name="楕円 934"/>
        <xdr:cNvSpPr/>
      </xdr:nvSpPr>
      <xdr:spPr>
        <a:xfrm>
          <a:off x="20383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78377</xdr:rowOff>
    </xdr:from>
    <xdr:to>
      <xdr:col>111</xdr:col>
      <xdr:colOff>177800</xdr:colOff>
      <xdr:row>108</xdr:row>
      <xdr:rowOff>79466</xdr:rowOff>
    </xdr:to>
    <xdr:cxnSp macro="">
      <xdr:nvCxnSpPr>
        <xdr:cNvPr id="936" name="直線コネクタ 935"/>
        <xdr:cNvCxnSpPr/>
      </xdr:nvCxnSpPr>
      <xdr:spPr>
        <a:xfrm flipV="1">
          <a:off x="20434300" y="1859497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29755</xdr:rowOff>
    </xdr:from>
    <xdr:to>
      <xdr:col>102</xdr:col>
      <xdr:colOff>165100</xdr:colOff>
      <xdr:row>108</xdr:row>
      <xdr:rowOff>131355</xdr:rowOff>
    </xdr:to>
    <xdr:sp macro="" textlink="">
      <xdr:nvSpPr>
        <xdr:cNvPr id="937" name="楕円 936"/>
        <xdr:cNvSpPr/>
      </xdr:nvSpPr>
      <xdr:spPr>
        <a:xfrm>
          <a:off x="19494500" y="185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79466</xdr:rowOff>
    </xdr:from>
    <xdr:to>
      <xdr:col>107</xdr:col>
      <xdr:colOff>50800</xdr:colOff>
      <xdr:row>108</xdr:row>
      <xdr:rowOff>80555</xdr:rowOff>
    </xdr:to>
    <xdr:cxnSp macro="">
      <xdr:nvCxnSpPr>
        <xdr:cNvPr id="938" name="直線コネクタ 937"/>
        <xdr:cNvCxnSpPr/>
      </xdr:nvCxnSpPr>
      <xdr:spPr>
        <a:xfrm flipV="1">
          <a:off x="19545300" y="1859606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31931</xdr:rowOff>
    </xdr:from>
    <xdr:to>
      <xdr:col>98</xdr:col>
      <xdr:colOff>38100</xdr:colOff>
      <xdr:row>108</xdr:row>
      <xdr:rowOff>133531</xdr:rowOff>
    </xdr:to>
    <xdr:sp macro="" textlink="">
      <xdr:nvSpPr>
        <xdr:cNvPr id="939" name="楕円 938"/>
        <xdr:cNvSpPr/>
      </xdr:nvSpPr>
      <xdr:spPr>
        <a:xfrm>
          <a:off x="18605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80555</xdr:rowOff>
    </xdr:from>
    <xdr:to>
      <xdr:col>102</xdr:col>
      <xdr:colOff>114300</xdr:colOff>
      <xdr:row>108</xdr:row>
      <xdr:rowOff>82731</xdr:rowOff>
    </xdr:to>
    <xdr:cxnSp macro="">
      <xdr:nvCxnSpPr>
        <xdr:cNvPr id="940" name="直線コネクタ 939"/>
        <xdr:cNvCxnSpPr/>
      </xdr:nvCxnSpPr>
      <xdr:spPr>
        <a:xfrm flipV="1">
          <a:off x="18656300" y="1859715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941" name="n_1aveValue【公民館】&#10;一人当たり面積"/>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942" name="n_2aveValue【公民館】&#10;一人当たり面積"/>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943" name="n_3aveValue【公民館】&#10;一人当たり面積"/>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944" name="n_4aveValue【公民館】&#10;一人当たり面積"/>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120304</xdr:rowOff>
    </xdr:from>
    <xdr:ext cx="469744" cy="259045"/>
    <xdr:sp macro="" textlink="">
      <xdr:nvSpPr>
        <xdr:cNvPr id="945" name="n_1mainValue【公民館】&#10;一人当たり面積"/>
        <xdr:cNvSpPr txBox="1"/>
      </xdr:nvSpPr>
      <xdr:spPr>
        <a:xfrm>
          <a:off x="21075727" y="1863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121393</xdr:rowOff>
    </xdr:from>
    <xdr:ext cx="469744" cy="259045"/>
    <xdr:sp macro="" textlink="">
      <xdr:nvSpPr>
        <xdr:cNvPr id="946" name="n_2mainValue【公民館】&#10;一人当たり面積"/>
        <xdr:cNvSpPr txBox="1"/>
      </xdr:nvSpPr>
      <xdr:spPr>
        <a:xfrm>
          <a:off x="20199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122482</xdr:rowOff>
    </xdr:from>
    <xdr:ext cx="469744" cy="259045"/>
    <xdr:sp macro="" textlink="">
      <xdr:nvSpPr>
        <xdr:cNvPr id="947" name="n_3mainValue【公民館】&#10;一人当たり面積"/>
        <xdr:cNvSpPr txBox="1"/>
      </xdr:nvSpPr>
      <xdr:spPr>
        <a:xfrm>
          <a:off x="19310427"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124658</xdr:rowOff>
    </xdr:from>
    <xdr:ext cx="469744" cy="259045"/>
    <xdr:sp macro="" textlink="">
      <xdr:nvSpPr>
        <xdr:cNvPr id="948" name="n_4mainValue【公民館】&#10;一人当たり面積"/>
        <xdr:cNvSpPr txBox="1"/>
      </xdr:nvSpPr>
      <xdr:spPr>
        <a:xfrm>
          <a:off x="184214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有形固定資産減価償却率が高くなっている施設は、道路、公営住宅、児童館、公民館で、ほかの施設については平均に近いものとなっている。道路については一人当たりの延長も平均を上回っており、老朽化の進んだ路線等がある状況であるが安全性の確保にむけて点検・調査を含め、状況に応じた維持管理に努めていく。児童館は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年に建設されており老朽化している。将来の児童数や財政状況等を考慮し他の施設も含め最適化に努めていく。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32,904
32,779
632.29
26,035,343
25,166,451
381,775
12,726,166
26,192,179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77651</xdr:rowOff>
    </xdr:from>
    <xdr:to>
      <xdr:col>24</xdr:col>
      <xdr:colOff>114300</xdr:colOff>
      <xdr:row>37</xdr:row>
      <xdr:rowOff>7801</xdr:rowOff>
    </xdr:to>
    <xdr:sp macro="" textlink="">
      <xdr:nvSpPr>
        <xdr:cNvPr id="74" name="楕円 73"/>
        <xdr:cNvSpPr/>
      </xdr:nvSpPr>
      <xdr:spPr>
        <a:xfrm>
          <a:off x="45847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100528</xdr:rowOff>
    </xdr:from>
    <xdr:ext cx="405111" cy="259045"/>
    <xdr:sp macro="" textlink="">
      <xdr:nvSpPr>
        <xdr:cNvPr id="75" name="【図書館】&#10;有形固定資産減価償却率該当値テキスト"/>
        <xdr:cNvSpPr txBox="1"/>
      </xdr:nvSpPr>
      <xdr:spPr>
        <a:xfrm>
          <a:off x="4673600" y="610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17236</xdr:rowOff>
    </xdr:from>
    <xdr:to>
      <xdr:col>20</xdr:col>
      <xdr:colOff>38100</xdr:colOff>
      <xdr:row>36</xdr:row>
      <xdr:rowOff>118836</xdr:rowOff>
    </xdr:to>
    <xdr:sp macro="" textlink="">
      <xdr:nvSpPr>
        <xdr:cNvPr id="76" name="楕円 75"/>
        <xdr:cNvSpPr/>
      </xdr:nvSpPr>
      <xdr:spPr>
        <a:xfrm>
          <a:off x="3746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68036</xdr:rowOff>
    </xdr:from>
    <xdr:to>
      <xdr:col>24</xdr:col>
      <xdr:colOff>63500</xdr:colOff>
      <xdr:row>36</xdr:row>
      <xdr:rowOff>128451</xdr:rowOff>
    </xdr:to>
    <xdr:cxnSp macro="">
      <xdr:nvCxnSpPr>
        <xdr:cNvPr id="77" name="直線コネクタ 76"/>
        <xdr:cNvCxnSpPr/>
      </xdr:nvCxnSpPr>
      <xdr:spPr>
        <a:xfrm>
          <a:off x="3797300" y="6240236"/>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126637</xdr:rowOff>
    </xdr:from>
    <xdr:to>
      <xdr:col>15</xdr:col>
      <xdr:colOff>101600</xdr:colOff>
      <xdr:row>36</xdr:row>
      <xdr:rowOff>56787</xdr:rowOff>
    </xdr:to>
    <xdr:sp macro="" textlink="">
      <xdr:nvSpPr>
        <xdr:cNvPr id="78" name="楕円 77"/>
        <xdr:cNvSpPr/>
      </xdr:nvSpPr>
      <xdr:spPr>
        <a:xfrm>
          <a:off x="2857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5987</xdr:rowOff>
    </xdr:from>
    <xdr:to>
      <xdr:col>19</xdr:col>
      <xdr:colOff>177800</xdr:colOff>
      <xdr:row>36</xdr:row>
      <xdr:rowOff>68036</xdr:rowOff>
    </xdr:to>
    <xdr:cxnSp macro="">
      <xdr:nvCxnSpPr>
        <xdr:cNvPr id="79" name="直線コネクタ 78"/>
        <xdr:cNvCxnSpPr/>
      </xdr:nvCxnSpPr>
      <xdr:spPr>
        <a:xfrm>
          <a:off x="2908300" y="617818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66222</xdr:rowOff>
    </xdr:from>
    <xdr:to>
      <xdr:col>10</xdr:col>
      <xdr:colOff>165100</xdr:colOff>
      <xdr:row>35</xdr:row>
      <xdr:rowOff>167822</xdr:rowOff>
    </xdr:to>
    <xdr:sp macro="" textlink="">
      <xdr:nvSpPr>
        <xdr:cNvPr id="80" name="楕円 79"/>
        <xdr:cNvSpPr/>
      </xdr:nvSpPr>
      <xdr:spPr>
        <a:xfrm>
          <a:off x="1968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117022</xdr:rowOff>
    </xdr:from>
    <xdr:to>
      <xdr:col>15</xdr:col>
      <xdr:colOff>50800</xdr:colOff>
      <xdr:row>36</xdr:row>
      <xdr:rowOff>5987</xdr:rowOff>
    </xdr:to>
    <xdr:cxnSp macro="">
      <xdr:nvCxnSpPr>
        <xdr:cNvPr id="81" name="直線コネクタ 80"/>
        <xdr:cNvCxnSpPr/>
      </xdr:nvCxnSpPr>
      <xdr:spPr>
        <a:xfrm>
          <a:off x="2019300" y="611777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5806</xdr:rowOff>
    </xdr:from>
    <xdr:to>
      <xdr:col>6</xdr:col>
      <xdr:colOff>38100</xdr:colOff>
      <xdr:row>35</xdr:row>
      <xdr:rowOff>107406</xdr:rowOff>
    </xdr:to>
    <xdr:sp macro="" textlink="">
      <xdr:nvSpPr>
        <xdr:cNvPr id="82" name="楕円 81"/>
        <xdr:cNvSpPr/>
      </xdr:nvSpPr>
      <xdr:spPr>
        <a:xfrm>
          <a:off x="1079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56606</xdr:rowOff>
    </xdr:from>
    <xdr:to>
      <xdr:col>10</xdr:col>
      <xdr:colOff>114300</xdr:colOff>
      <xdr:row>35</xdr:row>
      <xdr:rowOff>117022</xdr:rowOff>
    </xdr:to>
    <xdr:cxnSp macro="">
      <xdr:nvCxnSpPr>
        <xdr:cNvPr id="83" name="直線コネクタ 82"/>
        <xdr:cNvCxnSpPr/>
      </xdr:nvCxnSpPr>
      <xdr:spPr>
        <a:xfrm>
          <a:off x="1130300" y="6057356"/>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135363</xdr:rowOff>
    </xdr:from>
    <xdr:ext cx="405111" cy="259045"/>
    <xdr:sp macro="" textlink="">
      <xdr:nvSpPr>
        <xdr:cNvPr id="88" name="n_1mainValue【図書館】&#10;有形固定資産減価償却率"/>
        <xdr:cNvSpPr txBox="1"/>
      </xdr:nvSpPr>
      <xdr:spPr>
        <a:xfrm>
          <a:off x="3582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73314</xdr:rowOff>
    </xdr:from>
    <xdr:ext cx="405111" cy="259045"/>
    <xdr:sp macro="" textlink="">
      <xdr:nvSpPr>
        <xdr:cNvPr id="89" name="n_2mainValue【図書館】&#10;有形固定資産減価償却率"/>
        <xdr:cNvSpPr txBox="1"/>
      </xdr:nvSpPr>
      <xdr:spPr>
        <a:xfrm>
          <a:off x="27057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12899</xdr:rowOff>
    </xdr:from>
    <xdr:ext cx="405111" cy="259045"/>
    <xdr:sp macro="" textlink="">
      <xdr:nvSpPr>
        <xdr:cNvPr id="90" name="n_3mainValue【図書館】&#10;有形固定資産減価償却率"/>
        <xdr:cNvSpPr txBox="1"/>
      </xdr:nvSpPr>
      <xdr:spPr>
        <a:xfrm>
          <a:off x="1816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123933</xdr:rowOff>
    </xdr:from>
    <xdr:ext cx="405111" cy="259045"/>
    <xdr:sp macro="" textlink="">
      <xdr:nvSpPr>
        <xdr:cNvPr id="91" name="n_4mainValue【図書館】&#10;有形固定資産減価償却率"/>
        <xdr:cNvSpPr txBox="1"/>
      </xdr:nvSpPr>
      <xdr:spPr>
        <a:xfrm>
          <a:off x="9277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128270</xdr:rowOff>
    </xdr:from>
    <xdr:to>
      <xdr:col>55</xdr:col>
      <xdr:colOff>50800</xdr:colOff>
      <xdr:row>41</xdr:row>
      <xdr:rowOff>58420</xdr:rowOff>
    </xdr:to>
    <xdr:sp macro="" textlink="">
      <xdr:nvSpPr>
        <xdr:cNvPr id="131" name="楕円 130"/>
        <xdr:cNvSpPr/>
      </xdr:nvSpPr>
      <xdr:spPr>
        <a:xfrm>
          <a:off x="10426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106697</xdr:rowOff>
    </xdr:from>
    <xdr:ext cx="469744" cy="259045"/>
    <xdr:sp macro="" textlink="">
      <xdr:nvSpPr>
        <xdr:cNvPr id="132" name="【図書館】&#10;一人当たり面積該当値テキスト"/>
        <xdr:cNvSpPr txBox="1"/>
      </xdr:nvSpPr>
      <xdr:spPr>
        <a:xfrm>
          <a:off x="105156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132080</xdr:rowOff>
    </xdr:from>
    <xdr:to>
      <xdr:col>50</xdr:col>
      <xdr:colOff>165100</xdr:colOff>
      <xdr:row>41</xdr:row>
      <xdr:rowOff>62230</xdr:rowOff>
    </xdr:to>
    <xdr:sp macro="" textlink="">
      <xdr:nvSpPr>
        <xdr:cNvPr id="133" name="楕円 132"/>
        <xdr:cNvSpPr/>
      </xdr:nvSpPr>
      <xdr:spPr>
        <a:xfrm>
          <a:off x="9588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xdr:rowOff>
    </xdr:from>
    <xdr:to>
      <xdr:col>55</xdr:col>
      <xdr:colOff>0</xdr:colOff>
      <xdr:row>41</xdr:row>
      <xdr:rowOff>11430</xdr:rowOff>
    </xdr:to>
    <xdr:cxnSp macro="">
      <xdr:nvCxnSpPr>
        <xdr:cNvPr id="134" name="直線コネクタ 133"/>
        <xdr:cNvCxnSpPr/>
      </xdr:nvCxnSpPr>
      <xdr:spPr>
        <a:xfrm flipV="1">
          <a:off x="9639300" y="7037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132080</xdr:rowOff>
    </xdr:from>
    <xdr:to>
      <xdr:col>46</xdr:col>
      <xdr:colOff>38100</xdr:colOff>
      <xdr:row>41</xdr:row>
      <xdr:rowOff>62230</xdr:rowOff>
    </xdr:to>
    <xdr:sp macro="" textlink="">
      <xdr:nvSpPr>
        <xdr:cNvPr id="135" name="楕円 134"/>
        <xdr:cNvSpPr/>
      </xdr:nvSpPr>
      <xdr:spPr>
        <a:xfrm>
          <a:off x="8699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xdr:rowOff>
    </xdr:from>
    <xdr:to>
      <xdr:col>50</xdr:col>
      <xdr:colOff>114300</xdr:colOff>
      <xdr:row>41</xdr:row>
      <xdr:rowOff>11430</xdr:rowOff>
    </xdr:to>
    <xdr:cxnSp macro="">
      <xdr:nvCxnSpPr>
        <xdr:cNvPr id="136" name="直線コネクタ 135"/>
        <xdr:cNvCxnSpPr/>
      </xdr:nvCxnSpPr>
      <xdr:spPr>
        <a:xfrm>
          <a:off x="8750300" y="704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135890</xdr:rowOff>
    </xdr:from>
    <xdr:to>
      <xdr:col>41</xdr:col>
      <xdr:colOff>101600</xdr:colOff>
      <xdr:row>41</xdr:row>
      <xdr:rowOff>66040</xdr:rowOff>
    </xdr:to>
    <xdr:sp macro="" textlink="">
      <xdr:nvSpPr>
        <xdr:cNvPr id="137" name="楕円 136"/>
        <xdr:cNvSpPr/>
      </xdr:nvSpPr>
      <xdr:spPr>
        <a:xfrm>
          <a:off x="7810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11430</xdr:rowOff>
    </xdr:from>
    <xdr:to>
      <xdr:col>45</xdr:col>
      <xdr:colOff>177800</xdr:colOff>
      <xdr:row>41</xdr:row>
      <xdr:rowOff>15240</xdr:rowOff>
    </xdr:to>
    <xdr:cxnSp macro="">
      <xdr:nvCxnSpPr>
        <xdr:cNvPr id="138" name="直線コネクタ 137"/>
        <xdr:cNvCxnSpPr/>
      </xdr:nvCxnSpPr>
      <xdr:spPr>
        <a:xfrm flipV="1">
          <a:off x="7861300" y="704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135890</xdr:rowOff>
    </xdr:from>
    <xdr:to>
      <xdr:col>36</xdr:col>
      <xdr:colOff>165100</xdr:colOff>
      <xdr:row>41</xdr:row>
      <xdr:rowOff>66040</xdr:rowOff>
    </xdr:to>
    <xdr:sp macro="" textlink="">
      <xdr:nvSpPr>
        <xdr:cNvPr id="139" name="楕円 138"/>
        <xdr:cNvSpPr/>
      </xdr:nvSpPr>
      <xdr:spPr>
        <a:xfrm>
          <a:off x="6921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15240</xdr:rowOff>
    </xdr:from>
    <xdr:to>
      <xdr:col>41</xdr:col>
      <xdr:colOff>50800</xdr:colOff>
      <xdr:row>41</xdr:row>
      <xdr:rowOff>15240</xdr:rowOff>
    </xdr:to>
    <xdr:cxnSp macro="">
      <xdr:nvCxnSpPr>
        <xdr:cNvPr id="140" name="直線コネクタ 139"/>
        <xdr:cNvCxnSpPr/>
      </xdr:nvCxnSpPr>
      <xdr:spPr>
        <a:xfrm>
          <a:off x="6972300" y="704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53357</xdr:rowOff>
    </xdr:from>
    <xdr:ext cx="469744" cy="259045"/>
    <xdr:sp macro="" textlink="">
      <xdr:nvSpPr>
        <xdr:cNvPr id="145" name="n_1mainValue【図書館】&#10;一人当たり面積"/>
        <xdr:cNvSpPr txBox="1"/>
      </xdr:nvSpPr>
      <xdr:spPr>
        <a:xfrm>
          <a:off x="9391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53357</xdr:rowOff>
    </xdr:from>
    <xdr:ext cx="469744" cy="259045"/>
    <xdr:sp macro="" textlink="">
      <xdr:nvSpPr>
        <xdr:cNvPr id="146" name="n_2mainValue【図書館】&#10;一人当たり面積"/>
        <xdr:cNvSpPr txBox="1"/>
      </xdr:nvSpPr>
      <xdr:spPr>
        <a:xfrm>
          <a:off x="8515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57167</xdr:rowOff>
    </xdr:from>
    <xdr:ext cx="469744" cy="259045"/>
    <xdr:sp macro="" textlink="">
      <xdr:nvSpPr>
        <xdr:cNvPr id="147" name="n_3mainValue【図書館】&#10;一人当たり面積"/>
        <xdr:cNvSpPr txBox="1"/>
      </xdr:nvSpPr>
      <xdr:spPr>
        <a:xfrm>
          <a:off x="7626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57167</xdr:rowOff>
    </xdr:from>
    <xdr:ext cx="469744" cy="259045"/>
    <xdr:sp macro="" textlink="">
      <xdr:nvSpPr>
        <xdr:cNvPr id="148" name="n_4mainValue【図書館】&#10;一人当たり面積"/>
        <xdr:cNvSpPr txBox="1"/>
      </xdr:nvSpPr>
      <xdr:spPr>
        <a:xfrm>
          <a:off x="6737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136978</xdr:rowOff>
    </xdr:from>
    <xdr:to>
      <xdr:col>24</xdr:col>
      <xdr:colOff>114300</xdr:colOff>
      <xdr:row>63</xdr:row>
      <xdr:rowOff>67128</xdr:rowOff>
    </xdr:to>
    <xdr:sp macro="" textlink="">
      <xdr:nvSpPr>
        <xdr:cNvPr id="190" name="楕円 189"/>
        <xdr:cNvSpPr/>
      </xdr:nvSpPr>
      <xdr:spPr>
        <a:xfrm>
          <a:off x="45847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115405</xdr:rowOff>
    </xdr:from>
    <xdr:ext cx="405111" cy="259045"/>
    <xdr:sp macro="" textlink="">
      <xdr:nvSpPr>
        <xdr:cNvPr id="191" name="【体育館・プール】&#10;有形固定資産減価償却率該当値テキスト"/>
        <xdr:cNvSpPr txBox="1"/>
      </xdr:nvSpPr>
      <xdr:spPr>
        <a:xfrm>
          <a:off x="4673600"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109220</xdr:rowOff>
    </xdr:from>
    <xdr:to>
      <xdr:col>20</xdr:col>
      <xdr:colOff>38100</xdr:colOff>
      <xdr:row>63</xdr:row>
      <xdr:rowOff>39370</xdr:rowOff>
    </xdr:to>
    <xdr:sp macro="" textlink="">
      <xdr:nvSpPr>
        <xdr:cNvPr id="192" name="楕円 191"/>
        <xdr:cNvSpPr/>
      </xdr:nvSpPr>
      <xdr:spPr>
        <a:xfrm>
          <a:off x="3746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160020</xdr:rowOff>
    </xdr:from>
    <xdr:to>
      <xdr:col>24</xdr:col>
      <xdr:colOff>63500</xdr:colOff>
      <xdr:row>63</xdr:row>
      <xdr:rowOff>16328</xdr:rowOff>
    </xdr:to>
    <xdr:cxnSp macro="">
      <xdr:nvCxnSpPr>
        <xdr:cNvPr id="193" name="直線コネクタ 192"/>
        <xdr:cNvCxnSpPr/>
      </xdr:nvCxnSpPr>
      <xdr:spPr>
        <a:xfrm>
          <a:off x="3797300" y="1078992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83094</xdr:rowOff>
    </xdr:from>
    <xdr:to>
      <xdr:col>15</xdr:col>
      <xdr:colOff>101600</xdr:colOff>
      <xdr:row>63</xdr:row>
      <xdr:rowOff>13244</xdr:rowOff>
    </xdr:to>
    <xdr:sp macro="" textlink="">
      <xdr:nvSpPr>
        <xdr:cNvPr id="194" name="楕円 193"/>
        <xdr:cNvSpPr/>
      </xdr:nvSpPr>
      <xdr:spPr>
        <a:xfrm>
          <a:off x="2857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133894</xdr:rowOff>
    </xdr:from>
    <xdr:to>
      <xdr:col>19</xdr:col>
      <xdr:colOff>177800</xdr:colOff>
      <xdr:row>62</xdr:row>
      <xdr:rowOff>160020</xdr:rowOff>
    </xdr:to>
    <xdr:cxnSp macro="">
      <xdr:nvCxnSpPr>
        <xdr:cNvPr id="195" name="直線コネクタ 194"/>
        <xdr:cNvCxnSpPr/>
      </xdr:nvCxnSpPr>
      <xdr:spPr>
        <a:xfrm>
          <a:off x="2908300" y="107637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55335</xdr:rowOff>
    </xdr:from>
    <xdr:to>
      <xdr:col>10</xdr:col>
      <xdr:colOff>165100</xdr:colOff>
      <xdr:row>62</xdr:row>
      <xdr:rowOff>156935</xdr:rowOff>
    </xdr:to>
    <xdr:sp macro="" textlink="">
      <xdr:nvSpPr>
        <xdr:cNvPr id="196" name="楕円 195"/>
        <xdr:cNvSpPr/>
      </xdr:nvSpPr>
      <xdr:spPr>
        <a:xfrm>
          <a:off x="1968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106135</xdr:rowOff>
    </xdr:from>
    <xdr:to>
      <xdr:col>15</xdr:col>
      <xdr:colOff>50800</xdr:colOff>
      <xdr:row>62</xdr:row>
      <xdr:rowOff>133894</xdr:rowOff>
    </xdr:to>
    <xdr:cxnSp macro="">
      <xdr:nvCxnSpPr>
        <xdr:cNvPr id="197" name="直線コネクタ 196"/>
        <xdr:cNvCxnSpPr/>
      </xdr:nvCxnSpPr>
      <xdr:spPr>
        <a:xfrm>
          <a:off x="2019300" y="107360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27577</xdr:rowOff>
    </xdr:from>
    <xdr:to>
      <xdr:col>6</xdr:col>
      <xdr:colOff>38100</xdr:colOff>
      <xdr:row>62</xdr:row>
      <xdr:rowOff>129177</xdr:rowOff>
    </xdr:to>
    <xdr:sp macro="" textlink="">
      <xdr:nvSpPr>
        <xdr:cNvPr id="198" name="楕円 197"/>
        <xdr:cNvSpPr/>
      </xdr:nvSpPr>
      <xdr:spPr>
        <a:xfrm>
          <a:off x="1079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78377</xdr:rowOff>
    </xdr:from>
    <xdr:to>
      <xdr:col>10</xdr:col>
      <xdr:colOff>114300</xdr:colOff>
      <xdr:row>62</xdr:row>
      <xdr:rowOff>106135</xdr:rowOff>
    </xdr:to>
    <xdr:cxnSp macro="">
      <xdr:nvCxnSpPr>
        <xdr:cNvPr id="199" name="直線コネクタ 198"/>
        <xdr:cNvCxnSpPr/>
      </xdr:nvCxnSpPr>
      <xdr:spPr>
        <a:xfrm>
          <a:off x="1130300" y="107082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30497</xdr:rowOff>
    </xdr:from>
    <xdr:ext cx="405111" cy="259045"/>
    <xdr:sp macro="" textlink="">
      <xdr:nvSpPr>
        <xdr:cNvPr id="204" name="n_1mainValue【体育館・プール】&#10;有形固定資産減価償却率"/>
        <xdr:cNvSpPr txBox="1"/>
      </xdr:nvSpPr>
      <xdr:spPr>
        <a:xfrm>
          <a:off x="35820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4371</xdr:rowOff>
    </xdr:from>
    <xdr:ext cx="405111" cy="259045"/>
    <xdr:sp macro="" textlink="">
      <xdr:nvSpPr>
        <xdr:cNvPr id="205" name="n_2mainValue【体育館・プール】&#10;有形固定資産減価償却率"/>
        <xdr:cNvSpPr txBox="1"/>
      </xdr:nvSpPr>
      <xdr:spPr>
        <a:xfrm>
          <a:off x="2705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148062</xdr:rowOff>
    </xdr:from>
    <xdr:ext cx="405111" cy="259045"/>
    <xdr:sp macro="" textlink="">
      <xdr:nvSpPr>
        <xdr:cNvPr id="206" name="n_3mainValue【体育館・プール】&#10;有形固定資産減価償却率"/>
        <xdr:cNvSpPr txBox="1"/>
      </xdr:nvSpPr>
      <xdr:spPr>
        <a:xfrm>
          <a:off x="1816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120304</xdr:rowOff>
    </xdr:from>
    <xdr:ext cx="405111" cy="259045"/>
    <xdr:sp macro="" textlink="">
      <xdr:nvSpPr>
        <xdr:cNvPr id="207" name="n_4mainValue【体育館・プール】&#10;有形固定資産減価償却率"/>
        <xdr:cNvSpPr txBox="1"/>
      </xdr:nvSpPr>
      <xdr:spPr>
        <a:xfrm>
          <a:off x="927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129032</xdr:rowOff>
    </xdr:from>
    <xdr:to>
      <xdr:col>55</xdr:col>
      <xdr:colOff>50800</xdr:colOff>
      <xdr:row>64</xdr:row>
      <xdr:rowOff>59182</xdr:rowOff>
    </xdr:to>
    <xdr:sp macro="" textlink="">
      <xdr:nvSpPr>
        <xdr:cNvPr id="247" name="楕円 246"/>
        <xdr:cNvSpPr/>
      </xdr:nvSpPr>
      <xdr:spPr>
        <a:xfrm>
          <a:off x="10426700" y="1093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43959</xdr:rowOff>
    </xdr:from>
    <xdr:ext cx="469744" cy="259045"/>
    <xdr:sp macro="" textlink="">
      <xdr:nvSpPr>
        <xdr:cNvPr id="248" name="【体育館・プール】&#10;一人当たり面積該当値テキスト"/>
        <xdr:cNvSpPr txBox="1"/>
      </xdr:nvSpPr>
      <xdr:spPr>
        <a:xfrm>
          <a:off x="10515600" y="108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129794</xdr:rowOff>
    </xdr:from>
    <xdr:to>
      <xdr:col>50</xdr:col>
      <xdr:colOff>165100</xdr:colOff>
      <xdr:row>64</xdr:row>
      <xdr:rowOff>59944</xdr:rowOff>
    </xdr:to>
    <xdr:sp macro="" textlink="">
      <xdr:nvSpPr>
        <xdr:cNvPr id="249" name="楕円 248"/>
        <xdr:cNvSpPr/>
      </xdr:nvSpPr>
      <xdr:spPr>
        <a:xfrm>
          <a:off x="9588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8382</xdr:rowOff>
    </xdr:from>
    <xdr:to>
      <xdr:col>55</xdr:col>
      <xdr:colOff>0</xdr:colOff>
      <xdr:row>64</xdr:row>
      <xdr:rowOff>9144</xdr:rowOff>
    </xdr:to>
    <xdr:cxnSp macro="">
      <xdr:nvCxnSpPr>
        <xdr:cNvPr id="250" name="直線コネクタ 249"/>
        <xdr:cNvCxnSpPr/>
      </xdr:nvCxnSpPr>
      <xdr:spPr>
        <a:xfrm flipV="1">
          <a:off x="9639300" y="1098118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130556</xdr:rowOff>
    </xdr:from>
    <xdr:to>
      <xdr:col>46</xdr:col>
      <xdr:colOff>38100</xdr:colOff>
      <xdr:row>64</xdr:row>
      <xdr:rowOff>60706</xdr:rowOff>
    </xdr:to>
    <xdr:sp macro="" textlink="">
      <xdr:nvSpPr>
        <xdr:cNvPr id="251" name="楕円 250"/>
        <xdr:cNvSpPr/>
      </xdr:nvSpPr>
      <xdr:spPr>
        <a:xfrm>
          <a:off x="8699500" y="109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9144</xdr:rowOff>
    </xdr:from>
    <xdr:to>
      <xdr:col>50</xdr:col>
      <xdr:colOff>114300</xdr:colOff>
      <xdr:row>64</xdr:row>
      <xdr:rowOff>9906</xdr:rowOff>
    </xdr:to>
    <xdr:cxnSp macro="">
      <xdr:nvCxnSpPr>
        <xdr:cNvPr id="252" name="直線コネクタ 251"/>
        <xdr:cNvCxnSpPr/>
      </xdr:nvCxnSpPr>
      <xdr:spPr>
        <a:xfrm flipV="1">
          <a:off x="8750300" y="109819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141986</xdr:rowOff>
    </xdr:from>
    <xdr:to>
      <xdr:col>41</xdr:col>
      <xdr:colOff>101600</xdr:colOff>
      <xdr:row>64</xdr:row>
      <xdr:rowOff>72136</xdr:rowOff>
    </xdr:to>
    <xdr:sp macro="" textlink="">
      <xdr:nvSpPr>
        <xdr:cNvPr id="253" name="楕円 252"/>
        <xdr:cNvSpPr/>
      </xdr:nvSpPr>
      <xdr:spPr>
        <a:xfrm>
          <a:off x="7810500" y="109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9906</xdr:rowOff>
    </xdr:from>
    <xdr:to>
      <xdr:col>45</xdr:col>
      <xdr:colOff>177800</xdr:colOff>
      <xdr:row>64</xdr:row>
      <xdr:rowOff>21336</xdr:rowOff>
    </xdr:to>
    <xdr:cxnSp macro="">
      <xdr:nvCxnSpPr>
        <xdr:cNvPr id="254" name="直線コネクタ 253"/>
        <xdr:cNvCxnSpPr/>
      </xdr:nvCxnSpPr>
      <xdr:spPr>
        <a:xfrm flipV="1">
          <a:off x="7861300" y="1098270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142367</xdr:rowOff>
    </xdr:from>
    <xdr:to>
      <xdr:col>36</xdr:col>
      <xdr:colOff>165100</xdr:colOff>
      <xdr:row>64</xdr:row>
      <xdr:rowOff>72517</xdr:rowOff>
    </xdr:to>
    <xdr:sp macro="" textlink="">
      <xdr:nvSpPr>
        <xdr:cNvPr id="255" name="楕円 254"/>
        <xdr:cNvSpPr/>
      </xdr:nvSpPr>
      <xdr:spPr>
        <a:xfrm>
          <a:off x="6921500" y="109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21336</xdr:rowOff>
    </xdr:from>
    <xdr:to>
      <xdr:col>41</xdr:col>
      <xdr:colOff>50800</xdr:colOff>
      <xdr:row>64</xdr:row>
      <xdr:rowOff>21717</xdr:rowOff>
    </xdr:to>
    <xdr:cxnSp macro="">
      <xdr:nvCxnSpPr>
        <xdr:cNvPr id="256" name="直線コネクタ 255"/>
        <xdr:cNvCxnSpPr/>
      </xdr:nvCxnSpPr>
      <xdr:spPr>
        <a:xfrm flipV="1">
          <a:off x="6972300" y="1099413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51071</xdr:rowOff>
    </xdr:from>
    <xdr:ext cx="469744" cy="259045"/>
    <xdr:sp macro="" textlink="">
      <xdr:nvSpPr>
        <xdr:cNvPr id="261" name="n_1mainValue【体育館・プール】&#10;一人当たり面積"/>
        <xdr:cNvSpPr txBox="1"/>
      </xdr:nvSpPr>
      <xdr:spPr>
        <a:xfrm>
          <a:off x="9391727" y="110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51833</xdr:rowOff>
    </xdr:from>
    <xdr:ext cx="469744" cy="259045"/>
    <xdr:sp macro="" textlink="">
      <xdr:nvSpPr>
        <xdr:cNvPr id="262" name="n_2mainValue【体育館・プール】&#10;一人当たり面積"/>
        <xdr:cNvSpPr txBox="1"/>
      </xdr:nvSpPr>
      <xdr:spPr>
        <a:xfrm>
          <a:off x="8515427" y="110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63263</xdr:rowOff>
    </xdr:from>
    <xdr:ext cx="469744" cy="259045"/>
    <xdr:sp macro="" textlink="">
      <xdr:nvSpPr>
        <xdr:cNvPr id="263" name="n_3mainValue【体育館・プール】&#10;一人当たり面積"/>
        <xdr:cNvSpPr txBox="1"/>
      </xdr:nvSpPr>
      <xdr:spPr>
        <a:xfrm>
          <a:off x="7626427" y="110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63644</xdr:rowOff>
    </xdr:from>
    <xdr:ext cx="469744" cy="259045"/>
    <xdr:sp macro="" textlink="">
      <xdr:nvSpPr>
        <xdr:cNvPr id="264" name="n_4mainValue【体育館・プール】&#10;一人当たり面積"/>
        <xdr:cNvSpPr txBox="1"/>
      </xdr:nvSpPr>
      <xdr:spPr>
        <a:xfrm>
          <a:off x="6737427"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37919</xdr:rowOff>
    </xdr:from>
    <xdr:to>
      <xdr:col>24</xdr:col>
      <xdr:colOff>114300</xdr:colOff>
      <xdr:row>84</xdr:row>
      <xdr:rowOff>139519</xdr:rowOff>
    </xdr:to>
    <xdr:sp macro="" textlink="">
      <xdr:nvSpPr>
        <xdr:cNvPr id="306" name="楕円 305"/>
        <xdr:cNvSpPr/>
      </xdr:nvSpPr>
      <xdr:spPr>
        <a:xfrm>
          <a:off x="45847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16346</xdr:rowOff>
    </xdr:from>
    <xdr:ext cx="405111" cy="259045"/>
    <xdr:sp macro="" textlink="">
      <xdr:nvSpPr>
        <xdr:cNvPr id="307" name="【福祉施設】&#10;有形固定資産減価償却率該当値テキスト"/>
        <xdr:cNvSpPr txBox="1"/>
      </xdr:nvSpPr>
      <xdr:spPr>
        <a:xfrm>
          <a:off x="4673600"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168548</xdr:rowOff>
    </xdr:from>
    <xdr:to>
      <xdr:col>20</xdr:col>
      <xdr:colOff>38100</xdr:colOff>
      <xdr:row>84</xdr:row>
      <xdr:rowOff>98698</xdr:rowOff>
    </xdr:to>
    <xdr:sp macro="" textlink="">
      <xdr:nvSpPr>
        <xdr:cNvPr id="308" name="楕円 307"/>
        <xdr:cNvSpPr/>
      </xdr:nvSpPr>
      <xdr:spPr>
        <a:xfrm>
          <a:off x="3746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47898</xdr:rowOff>
    </xdr:from>
    <xdr:to>
      <xdr:col>24</xdr:col>
      <xdr:colOff>63500</xdr:colOff>
      <xdr:row>84</xdr:row>
      <xdr:rowOff>88719</xdr:rowOff>
    </xdr:to>
    <xdr:cxnSp macro="">
      <xdr:nvCxnSpPr>
        <xdr:cNvPr id="309" name="直線コネクタ 308"/>
        <xdr:cNvCxnSpPr/>
      </xdr:nvCxnSpPr>
      <xdr:spPr>
        <a:xfrm>
          <a:off x="3797300" y="14449698"/>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129358</xdr:rowOff>
    </xdr:from>
    <xdr:to>
      <xdr:col>15</xdr:col>
      <xdr:colOff>101600</xdr:colOff>
      <xdr:row>84</xdr:row>
      <xdr:rowOff>59508</xdr:rowOff>
    </xdr:to>
    <xdr:sp macro="" textlink="">
      <xdr:nvSpPr>
        <xdr:cNvPr id="310" name="楕円 309"/>
        <xdr:cNvSpPr/>
      </xdr:nvSpPr>
      <xdr:spPr>
        <a:xfrm>
          <a:off x="2857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8708</xdr:rowOff>
    </xdr:from>
    <xdr:to>
      <xdr:col>19</xdr:col>
      <xdr:colOff>177800</xdr:colOff>
      <xdr:row>84</xdr:row>
      <xdr:rowOff>47898</xdr:rowOff>
    </xdr:to>
    <xdr:cxnSp macro="">
      <xdr:nvCxnSpPr>
        <xdr:cNvPr id="311" name="直線コネクタ 310"/>
        <xdr:cNvCxnSpPr/>
      </xdr:nvCxnSpPr>
      <xdr:spPr>
        <a:xfrm>
          <a:off x="2908300" y="1441050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90170</xdr:rowOff>
    </xdr:from>
    <xdr:to>
      <xdr:col>10</xdr:col>
      <xdr:colOff>165100</xdr:colOff>
      <xdr:row>84</xdr:row>
      <xdr:rowOff>20320</xdr:rowOff>
    </xdr:to>
    <xdr:sp macro="" textlink="">
      <xdr:nvSpPr>
        <xdr:cNvPr id="312" name="楕円 311"/>
        <xdr:cNvSpPr/>
      </xdr:nvSpPr>
      <xdr:spPr>
        <a:xfrm>
          <a:off x="196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140970</xdr:rowOff>
    </xdr:from>
    <xdr:to>
      <xdr:col>15</xdr:col>
      <xdr:colOff>50800</xdr:colOff>
      <xdr:row>84</xdr:row>
      <xdr:rowOff>8708</xdr:rowOff>
    </xdr:to>
    <xdr:cxnSp macro="">
      <xdr:nvCxnSpPr>
        <xdr:cNvPr id="313" name="直線コネクタ 312"/>
        <xdr:cNvCxnSpPr/>
      </xdr:nvCxnSpPr>
      <xdr:spPr>
        <a:xfrm>
          <a:off x="2019300" y="1437132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50981</xdr:rowOff>
    </xdr:from>
    <xdr:to>
      <xdr:col>6</xdr:col>
      <xdr:colOff>38100</xdr:colOff>
      <xdr:row>83</xdr:row>
      <xdr:rowOff>152581</xdr:rowOff>
    </xdr:to>
    <xdr:sp macro="" textlink="">
      <xdr:nvSpPr>
        <xdr:cNvPr id="314" name="楕円 313"/>
        <xdr:cNvSpPr/>
      </xdr:nvSpPr>
      <xdr:spPr>
        <a:xfrm>
          <a:off x="1079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101781</xdr:rowOff>
    </xdr:from>
    <xdr:to>
      <xdr:col>10</xdr:col>
      <xdr:colOff>114300</xdr:colOff>
      <xdr:row>83</xdr:row>
      <xdr:rowOff>140970</xdr:rowOff>
    </xdr:to>
    <xdr:cxnSp macro="">
      <xdr:nvCxnSpPr>
        <xdr:cNvPr id="315" name="直線コネクタ 314"/>
        <xdr:cNvCxnSpPr/>
      </xdr:nvCxnSpPr>
      <xdr:spPr>
        <a:xfrm>
          <a:off x="1130300" y="143321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89825</xdr:rowOff>
    </xdr:from>
    <xdr:ext cx="405111" cy="259045"/>
    <xdr:sp macro="" textlink="">
      <xdr:nvSpPr>
        <xdr:cNvPr id="320" name="n_1mainValue【福祉施設】&#10;有形固定資産減価償却率"/>
        <xdr:cNvSpPr txBox="1"/>
      </xdr:nvSpPr>
      <xdr:spPr>
        <a:xfrm>
          <a:off x="3582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50635</xdr:rowOff>
    </xdr:from>
    <xdr:ext cx="405111" cy="259045"/>
    <xdr:sp macro="" textlink="">
      <xdr:nvSpPr>
        <xdr:cNvPr id="321" name="n_2mainValue【福祉施設】&#10;有形固定資産減価償却率"/>
        <xdr:cNvSpPr txBox="1"/>
      </xdr:nvSpPr>
      <xdr:spPr>
        <a:xfrm>
          <a:off x="2705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11447</xdr:rowOff>
    </xdr:from>
    <xdr:ext cx="405111" cy="259045"/>
    <xdr:sp macro="" textlink="">
      <xdr:nvSpPr>
        <xdr:cNvPr id="322" name="n_3mainValue【福祉施設】&#10;有形固定資産減価償却率"/>
        <xdr:cNvSpPr txBox="1"/>
      </xdr:nvSpPr>
      <xdr:spPr>
        <a:xfrm>
          <a:off x="1816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143708</xdr:rowOff>
    </xdr:from>
    <xdr:ext cx="405111" cy="259045"/>
    <xdr:sp macro="" textlink="">
      <xdr:nvSpPr>
        <xdr:cNvPr id="323" name="n_4mainValue【福祉施設】&#10;有形固定資産減価償却率"/>
        <xdr:cNvSpPr txBox="1"/>
      </xdr:nvSpPr>
      <xdr:spPr>
        <a:xfrm>
          <a:off x="927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83313</xdr:rowOff>
    </xdr:from>
    <xdr:to>
      <xdr:col>55</xdr:col>
      <xdr:colOff>50800</xdr:colOff>
      <xdr:row>85</xdr:row>
      <xdr:rowOff>13463</xdr:rowOff>
    </xdr:to>
    <xdr:sp macro="" textlink="">
      <xdr:nvSpPr>
        <xdr:cNvPr id="361" name="楕円 360"/>
        <xdr:cNvSpPr/>
      </xdr:nvSpPr>
      <xdr:spPr>
        <a:xfrm>
          <a:off x="10426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61740</xdr:rowOff>
    </xdr:from>
    <xdr:ext cx="469744" cy="259045"/>
    <xdr:sp macro="" textlink="">
      <xdr:nvSpPr>
        <xdr:cNvPr id="362" name="【福祉施設】&#10;一人当たり面積該当値テキスト"/>
        <xdr:cNvSpPr txBox="1"/>
      </xdr:nvSpPr>
      <xdr:spPr>
        <a:xfrm>
          <a:off x="10515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85598</xdr:rowOff>
    </xdr:from>
    <xdr:to>
      <xdr:col>50</xdr:col>
      <xdr:colOff>165100</xdr:colOff>
      <xdr:row>85</xdr:row>
      <xdr:rowOff>15748</xdr:rowOff>
    </xdr:to>
    <xdr:sp macro="" textlink="">
      <xdr:nvSpPr>
        <xdr:cNvPr id="363" name="楕円 362"/>
        <xdr:cNvSpPr/>
      </xdr:nvSpPr>
      <xdr:spPr>
        <a:xfrm>
          <a:off x="9588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134113</xdr:rowOff>
    </xdr:from>
    <xdr:to>
      <xdr:col>55</xdr:col>
      <xdr:colOff>0</xdr:colOff>
      <xdr:row>84</xdr:row>
      <xdr:rowOff>136398</xdr:rowOff>
    </xdr:to>
    <xdr:cxnSp macro="">
      <xdr:nvCxnSpPr>
        <xdr:cNvPr id="364" name="直線コネクタ 363"/>
        <xdr:cNvCxnSpPr/>
      </xdr:nvCxnSpPr>
      <xdr:spPr>
        <a:xfrm flipV="1">
          <a:off x="9639300" y="145359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131318</xdr:rowOff>
    </xdr:from>
    <xdr:to>
      <xdr:col>46</xdr:col>
      <xdr:colOff>38100</xdr:colOff>
      <xdr:row>85</xdr:row>
      <xdr:rowOff>61468</xdr:rowOff>
    </xdr:to>
    <xdr:sp macro="" textlink="">
      <xdr:nvSpPr>
        <xdr:cNvPr id="365" name="楕円 364"/>
        <xdr:cNvSpPr/>
      </xdr:nvSpPr>
      <xdr:spPr>
        <a:xfrm>
          <a:off x="8699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136398</xdr:rowOff>
    </xdr:from>
    <xdr:to>
      <xdr:col>50</xdr:col>
      <xdr:colOff>114300</xdr:colOff>
      <xdr:row>85</xdr:row>
      <xdr:rowOff>10668</xdr:rowOff>
    </xdr:to>
    <xdr:cxnSp macro="">
      <xdr:nvCxnSpPr>
        <xdr:cNvPr id="366" name="直線コネクタ 365"/>
        <xdr:cNvCxnSpPr/>
      </xdr:nvCxnSpPr>
      <xdr:spPr>
        <a:xfrm flipV="1">
          <a:off x="8750300" y="145381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133604</xdr:rowOff>
    </xdr:from>
    <xdr:to>
      <xdr:col>41</xdr:col>
      <xdr:colOff>101600</xdr:colOff>
      <xdr:row>85</xdr:row>
      <xdr:rowOff>63754</xdr:rowOff>
    </xdr:to>
    <xdr:sp macro="" textlink="">
      <xdr:nvSpPr>
        <xdr:cNvPr id="367" name="楕円 366"/>
        <xdr:cNvSpPr/>
      </xdr:nvSpPr>
      <xdr:spPr>
        <a:xfrm>
          <a:off x="7810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10668</xdr:rowOff>
    </xdr:from>
    <xdr:to>
      <xdr:col>45</xdr:col>
      <xdr:colOff>177800</xdr:colOff>
      <xdr:row>85</xdr:row>
      <xdr:rowOff>12954</xdr:rowOff>
    </xdr:to>
    <xdr:cxnSp macro="">
      <xdr:nvCxnSpPr>
        <xdr:cNvPr id="368" name="直線コネクタ 367"/>
        <xdr:cNvCxnSpPr/>
      </xdr:nvCxnSpPr>
      <xdr:spPr>
        <a:xfrm flipV="1">
          <a:off x="7861300" y="145839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135889</xdr:rowOff>
    </xdr:from>
    <xdr:to>
      <xdr:col>36</xdr:col>
      <xdr:colOff>165100</xdr:colOff>
      <xdr:row>85</xdr:row>
      <xdr:rowOff>66039</xdr:rowOff>
    </xdr:to>
    <xdr:sp macro="" textlink="">
      <xdr:nvSpPr>
        <xdr:cNvPr id="369" name="楕円 368"/>
        <xdr:cNvSpPr/>
      </xdr:nvSpPr>
      <xdr:spPr>
        <a:xfrm>
          <a:off x="6921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12954</xdr:rowOff>
    </xdr:from>
    <xdr:to>
      <xdr:col>41</xdr:col>
      <xdr:colOff>50800</xdr:colOff>
      <xdr:row>85</xdr:row>
      <xdr:rowOff>15239</xdr:rowOff>
    </xdr:to>
    <xdr:cxnSp macro="">
      <xdr:nvCxnSpPr>
        <xdr:cNvPr id="370" name="直線コネクタ 369"/>
        <xdr:cNvCxnSpPr/>
      </xdr:nvCxnSpPr>
      <xdr:spPr>
        <a:xfrm flipV="1">
          <a:off x="6972300" y="1458620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6875</xdr:rowOff>
    </xdr:from>
    <xdr:ext cx="469744" cy="259045"/>
    <xdr:sp macro="" textlink="">
      <xdr:nvSpPr>
        <xdr:cNvPr id="375" name="n_1mainValue【福祉施設】&#10;一人当たり面積"/>
        <xdr:cNvSpPr txBox="1"/>
      </xdr:nvSpPr>
      <xdr:spPr>
        <a:xfrm>
          <a:off x="9391727"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52595</xdr:rowOff>
    </xdr:from>
    <xdr:ext cx="469744" cy="259045"/>
    <xdr:sp macro="" textlink="">
      <xdr:nvSpPr>
        <xdr:cNvPr id="376" name="n_2mainValue【福祉施設】&#10;一人当たり面積"/>
        <xdr:cNvSpPr txBox="1"/>
      </xdr:nvSpPr>
      <xdr:spPr>
        <a:xfrm>
          <a:off x="8515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54881</xdr:rowOff>
    </xdr:from>
    <xdr:ext cx="469744" cy="259045"/>
    <xdr:sp macro="" textlink="">
      <xdr:nvSpPr>
        <xdr:cNvPr id="377" name="n_3mainValue【福祉施設】&#10;一人当たり面積"/>
        <xdr:cNvSpPr txBox="1"/>
      </xdr:nvSpPr>
      <xdr:spPr>
        <a:xfrm>
          <a:off x="7626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57166</xdr:rowOff>
    </xdr:from>
    <xdr:ext cx="469744" cy="259045"/>
    <xdr:sp macro="" textlink="">
      <xdr:nvSpPr>
        <xdr:cNvPr id="378" name="n_4mainValue【福祉施設】&#10;一人当たり面積"/>
        <xdr:cNvSpPr txBox="1"/>
      </xdr:nvSpPr>
      <xdr:spPr>
        <a:xfrm>
          <a:off x="6737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22134</xdr:rowOff>
    </xdr:from>
    <xdr:to>
      <xdr:col>24</xdr:col>
      <xdr:colOff>114300</xdr:colOff>
      <xdr:row>107</xdr:row>
      <xdr:rowOff>123734</xdr:rowOff>
    </xdr:to>
    <xdr:sp macro="" textlink="">
      <xdr:nvSpPr>
        <xdr:cNvPr id="420" name="楕円 419"/>
        <xdr:cNvSpPr/>
      </xdr:nvSpPr>
      <xdr:spPr>
        <a:xfrm>
          <a:off x="45847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561</xdr:rowOff>
    </xdr:from>
    <xdr:ext cx="405111" cy="259045"/>
    <xdr:sp macro="" textlink="">
      <xdr:nvSpPr>
        <xdr:cNvPr id="421" name="【市民会館】&#10;有形固定資産減価償却率該当値テキスト"/>
        <xdr:cNvSpPr txBox="1"/>
      </xdr:nvSpPr>
      <xdr:spPr>
        <a:xfrm>
          <a:off x="4673600"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2539</xdr:rowOff>
    </xdr:from>
    <xdr:to>
      <xdr:col>20</xdr:col>
      <xdr:colOff>38100</xdr:colOff>
      <xdr:row>107</xdr:row>
      <xdr:rowOff>104139</xdr:rowOff>
    </xdr:to>
    <xdr:sp macro="" textlink="">
      <xdr:nvSpPr>
        <xdr:cNvPr id="422" name="楕円 421"/>
        <xdr:cNvSpPr/>
      </xdr:nvSpPr>
      <xdr:spPr>
        <a:xfrm>
          <a:off x="3746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53339</xdr:rowOff>
    </xdr:from>
    <xdr:to>
      <xdr:col>24</xdr:col>
      <xdr:colOff>63500</xdr:colOff>
      <xdr:row>107</xdr:row>
      <xdr:rowOff>72934</xdr:rowOff>
    </xdr:to>
    <xdr:cxnSp macro="">
      <xdr:nvCxnSpPr>
        <xdr:cNvPr id="423" name="直線コネクタ 422"/>
        <xdr:cNvCxnSpPr/>
      </xdr:nvCxnSpPr>
      <xdr:spPr>
        <a:xfrm>
          <a:off x="3797300" y="18398489"/>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146231</xdr:rowOff>
    </xdr:from>
    <xdr:to>
      <xdr:col>15</xdr:col>
      <xdr:colOff>101600</xdr:colOff>
      <xdr:row>107</xdr:row>
      <xdr:rowOff>76381</xdr:rowOff>
    </xdr:to>
    <xdr:sp macro="" textlink="">
      <xdr:nvSpPr>
        <xdr:cNvPr id="424" name="楕円 423"/>
        <xdr:cNvSpPr/>
      </xdr:nvSpPr>
      <xdr:spPr>
        <a:xfrm>
          <a:off x="2857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25581</xdr:rowOff>
    </xdr:from>
    <xdr:to>
      <xdr:col>19</xdr:col>
      <xdr:colOff>177800</xdr:colOff>
      <xdr:row>107</xdr:row>
      <xdr:rowOff>53339</xdr:rowOff>
    </xdr:to>
    <xdr:cxnSp macro="">
      <xdr:nvCxnSpPr>
        <xdr:cNvPr id="425" name="直線コネクタ 424"/>
        <xdr:cNvCxnSpPr/>
      </xdr:nvCxnSpPr>
      <xdr:spPr>
        <a:xfrm>
          <a:off x="2908300" y="183707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126637</xdr:rowOff>
    </xdr:from>
    <xdr:to>
      <xdr:col>10</xdr:col>
      <xdr:colOff>165100</xdr:colOff>
      <xdr:row>107</xdr:row>
      <xdr:rowOff>56787</xdr:rowOff>
    </xdr:to>
    <xdr:sp macro="" textlink="">
      <xdr:nvSpPr>
        <xdr:cNvPr id="426" name="楕円 425"/>
        <xdr:cNvSpPr/>
      </xdr:nvSpPr>
      <xdr:spPr>
        <a:xfrm>
          <a:off x="1968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5987</xdr:rowOff>
    </xdr:from>
    <xdr:to>
      <xdr:col>15</xdr:col>
      <xdr:colOff>50800</xdr:colOff>
      <xdr:row>107</xdr:row>
      <xdr:rowOff>25581</xdr:rowOff>
    </xdr:to>
    <xdr:cxnSp macro="">
      <xdr:nvCxnSpPr>
        <xdr:cNvPr id="427" name="直線コネクタ 426"/>
        <xdr:cNvCxnSpPr/>
      </xdr:nvCxnSpPr>
      <xdr:spPr>
        <a:xfrm>
          <a:off x="2019300" y="183511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102144</xdr:rowOff>
    </xdr:from>
    <xdr:to>
      <xdr:col>6</xdr:col>
      <xdr:colOff>38100</xdr:colOff>
      <xdr:row>107</xdr:row>
      <xdr:rowOff>32294</xdr:rowOff>
    </xdr:to>
    <xdr:sp macro="" textlink="">
      <xdr:nvSpPr>
        <xdr:cNvPr id="428" name="楕円 427"/>
        <xdr:cNvSpPr/>
      </xdr:nvSpPr>
      <xdr:spPr>
        <a:xfrm>
          <a:off x="1079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152944</xdr:rowOff>
    </xdr:from>
    <xdr:to>
      <xdr:col>10</xdr:col>
      <xdr:colOff>114300</xdr:colOff>
      <xdr:row>107</xdr:row>
      <xdr:rowOff>5987</xdr:rowOff>
    </xdr:to>
    <xdr:cxnSp macro="">
      <xdr:nvCxnSpPr>
        <xdr:cNvPr id="429" name="直線コネクタ 428"/>
        <xdr:cNvCxnSpPr/>
      </xdr:nvCxnSpPr>
      <xdr:spPr>
        <a:xfrm>
          <a:off x="1130300" y="183266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95266</xdr:rowOff>
    </xdr:from>
    <xdr:ext cx="405111" cy="259045"/>
    <xdr:sp macro="" textlink="">
      <xdr:nvSpPr>
        <xdr:cNvPr id="434" name="n_1mainValue【市民会館】&#10;有形固定資産減価償却率"/>
        <xdr:cNvSpPr txBox="1"/>
      </xdr:nvSpPr>
      <xdr:spPr>
        <a:xfrm>
          <a:off x="35820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67508</xdr:rowOff>
    </xdr:from>
    <xdr:ext cx="405111" cy="259045"/>
    <xdr:sp macro="" textlink="">
      <xdr:nvSpPr>
        <xdr:cNvPr id="435" name="n_2mainValue【市民会館】&#10;有形固定資産減価償却率"/>
        <xdr:cNvSpPr txBox="1"/>
      </xdr:nvSpPr>
      <xdr:spPr>
        <a:xfrm>
          <a:off x="27057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47914</xdr:rowOff>
    </xdr:from>
    <xdr:ext cx="405111" cy="259045"/>
    <xdr:sp macro="" textlink="">
      <xdr:nvSpPr>
        <xdr:cNvPr id="436" name="n_3mainValue【市民会館】&#10;有形固定資産減価償却率"/>
        <xdr:cNvSpPr txBox="1"/>
      </xdr:nvSpPr>
      <xdr:spPr>
        <a:xfrm>
          <a:off x="1816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23421</xdr:rowOff>
    </xdr:from>
    <xdr:ext cx="405111" cy="259045"/>
    <xdr:sp macro="" textlink="">
      <xdr:nvSpPr>
        <xdr:cNvPr id="437" name="n_4mainValue【市民会館】&#10;有形固定資産減価償却率"/>
        <xdr:cNvSpPr txBox="1"/>
      </xdr:nvSpPr>
      <xdr:spPr>
        <a:xfrm>
          <a:off x="927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33020</xdr:rowOff>
    </xdr:from>
    <xdr:to>
      <xdr:col>55</xdr:col>
      <xdr:colOff>50800</xdr:colOff>
      <xdr:row>107</xdr:row>
      <xdr:rowOff>134620</xdr:rowOff>
    </xdr:to>
    <xdr:sp macro="" textlink="">
      <xdr:nvSpPr>
        <xdr:cNvPr id="477" name="楕円 476"/>
        <xdr:cNvSpPr/>
      </xdr:nvSpPr>
      <xdr:spPr>
        <a:xfrm>
          <a:off x="104267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11447</xdr:rowOff>
    </xdr:from>
    <xdr:ext cx="469744" cy="259045"/>
    <xdr:sp macro="" textlink="">
      <xdr:nvSpPr>
        <xdr:cNvPr id="478" name="【市民会館】&#10;一人当たり面積該当値テキスト"/>
        <xdr:cNvSpPr txBox="1"/>
      </xdr:nvSpPr>
      <xdr:spPr>
        <a:xfrm>
          <a:off x="105156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479" name="楕円 478"/>
        <xdr:cNvSpPr/>
      </xdr:nvSpPr>
      <xdr:spPr>
        <a:xfrm>
          <a:off x="958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83820</xdr:rowOff>
    </xdr:from>
    <xdr:to>
      <xdr:col>55</xdr:col>
      <xdr:colOff>0</xdr:colOff>
      <xdr:row>107</xdr:row>
      <xdr:rowOff>87630</xdr:rowOff>
    </xdr:to>
    <xdr:cxnSp macro="">
      <xdr:nvCxnSpPr>
        <xdr:cNvPr id="480" name="直線コネクタ 479"/>
        <xdr:cNvCxnSpPr/>
      </xdr:nvCxnSpPr>
      <xdr:spPr>
        <a:xfrm flipV="1">
          <a:off x="9639300" y="18428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38736</xdr:rowOff>
    </xdr:from>
    <xdr:to>
      <xdr:col>46</xdr:col>
      <xdr:colOff>38100</xdr:colOff>
      <xdr:row>107</xdr:row>
      <xdr:rowOff>140336</xdr:rowOff>
    </xdr:to>
    <xdr:sp macro="" textlink="">
      <xdr:nvSpPr>
        <xdr:cNvPr id="481" name="楕円 480"/>
        <xdr:cNvSpPr/>
      </xdr:nvSpPr>
      <xdr:spPr>
        <a:xfrm>
          <a:off x="8699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87630</xdr:rowOff>
    </xdr:from>
    <xdr:to>
      <xdr:col>50</xdr:col>
      <xdr:colOff>114300</xdr:colOff>
      <xdr:row>107</xdr:row>
      <xdr:rowOff>89536</xdr:rowOff>
    </xdr:to>
    <xdr:cxnSp macro="">
      <xdr:nvCxnSpPr>
        <xdr:cNvPr id="482" name="直線コネクタ 481"/>
        <xdr:cNvCxnSpPr/>
      </xdr:nvCxnSpPr>
      <xdr:spPr>
        <a:xfrm flipV="1">
          <a:off x="8750300" y="184327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40639</xdr:rowOff>
    </xdr:from>
    <xdr:to>
      <xdr:col>41</xdr:col>
      <xdr:colOff>101600</xdr:colOff>
      <xdr:row>107</xdr:row>
      <xdr:rowOff>142239</xdr:rowOff>
    </xdr:to>
    <xdr:sp macro="" textlink="">
      <xdr:nvSpPr>
        <xdr:cNvPr id="483" name="楕円 482"/>
        <xdr:cNvSpPr/>
      </xdr:nvSpPr>
      <xdr:spPr>
        <a:xfrm>
          <a:off x="7810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89536</xdr:rowOff>
    </xdr:from>
    <xdr:to>
      <xdr:col>45</xdr:col>
      <xdr:colOff>177800</xdr:colOff>
      <xdr:row>107</xdr:row>
      <xdr:rowOff>91439</xdr:rowOff>
    </xdr:to>
    <xdr:cxnSp macro="">
      <xdr:nvCxnSpPr>
        <xdr:cNvPr id="484" name="直線コネクタ 483"/>
        <xdr:cNvCxnSpPr/>
      </xdr:nvCxnSpPr>
      <xdr:spPr>
        <a:xfrm flipV="1">
          <a:off x="7861300" y="184346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485" name="楕円 484"/>
        <xdr:cNvSpPr/>
      </xdr:nvSpPr>
      <xdr:spPr>
        <a:xfrm>
          <a:off x="6921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91439</xdr:rowOff>
    </xdr:from>
    <xdr:to>
      <xdr:col>41</xdr:col>
      <xdr:colOff>50800</xdr:colOff>
      <xdr:row>107</xdr:row>
      <xdr:rowOff>95250</xdr:rowOff>
    </xdr:to>
    <xdr:cxnSp macro="">
      <xdr:nvCxnSpPr>
        <xdr:cNvPr id="486" name="直線コネクタ 485"/>
        <xdr:cNvCxnSpPr/>
      </xdr:nvCxnSpPr>
      <xdr:spPr>
        <a:xfrm flipV="1">
          <a:off x="6972300" y="18436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129557</xdr:rowOff>
    </xdr:from>
    <xdr:ext cx="469744" cy="259045"/>
    <xdr:sp macro="" textlink="">
      <xdr:nvSpPr>
        <xdr:cNvPr id="491" name="n_1mainValue【市民会館】&#10;一人当たり面積"/>
        <xdr:cNvSpPr txBox="1"/>
      </xdr:nvSpPr>
      <xdr:spPr>
        <a:xfrm>
          <a:off x="9391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131463</xdr:rowOff>
    </xdr:from>
    <xdr:ext cx="469744" cy="259045"/>
    <xdr:sp macro="" textlink="">
      <xdr:nvSpPr>
        <xdr:cNvPr id="492" name="n_2mainValue【市民会館】&#10;一人当たり面積"/>
        <xdr:cNvSpPr txBox="1"/>
      </xdr:nvSpPr>
      <xdr:spPr>
        <a:xfrm>
          <a:off x="8515427"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133366</xdr:rowOff>
    </xdr:from>
    <xdr:ext cx="469744" cy="259045"/>
    <xdr:sp macro="" textlink="">
      <xdr:nvSpPr>
        <xdr:cNvPr id="493" name="n_3mainValue【市民会館】&#10;一人当たり面積"/>
        <xdr:cNvSpPr txBox="1"/>
      </xdr:nvSpPr>
      <xdr:spPr>
        <a:xfrm>
          <a:off x="76264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137177</xdr:rowOff>
    </xdr:from>
    <xdr:ext cx="469744" cy="259045"/>
    <xdr:sp macro="" textlink="">
      <xdr:nvSpPr>
        <xdr:cNvPr id="494" name="n_4mainValue【市民会館】&#10;一人当たり面積"/>
        <xdr:cNvSpPr txBox="1"/>
      </xdr:nvSpPr>
      <xdr:spPr>
        <a:xfrm>
          <a:off x="6737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90715</xdr:rowOff>
    </xdr:from>
    <xdr:to>
      <xdr:col>85</xdr:col>
      <xdr:colOff>177800</xdr:colOff>
      <xdr:row>40</xdr:row>
      <xdr:rowOff>20865</xdr:rowOff>
    </xdr:to>
    <xdr:sp macro="" textlink="">
      <xdr:nvSpPr>
        <xdr:cNvPr id="536" name="楕円 535"/>
        <xdr:cNvSpPr/>
      </xdr:nvSpPr>
      <xdr:spPr>
        <a:xfrm>
          <a:off x="162687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69142</xdr:rowOff>
    </xdr:from>
    <xdr:ext cx="405111" cy="259045"/>
    <xdr:sp macro="" textlink="">
      <xdr:nvSpPr>
        <xdr:cNvPr id="537" name="【一般廃棄物処理施設】&#10;有形固定資産減価償却率該当値テキスト"/>
        <xdr:cNvSpPr txBox="1"/>
      </xdr:nvSpPr>
      <xdr:spPr>
        <a:xfrm>
          <a:off x="16357600"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538" name="楕円 537"/>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39</xdr:row>
      <xdr:rowOff>141515</xdr:rowOff>
    </xdr:to>
    <xdr:cxnSp macro="">
      <xdr:nvCxnSpPr>
        <xdr:cNvPr id="539" name="直線コネクタ 538"/>
        <xdr:cNvCxnSpPr/>
      </xdr:nvCxnSpPr>
      <xdr:spPr>
        <a:xfrm>
          <a:off x="15481300" y="679704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97246</xdr:rowOff>
    </xdr:from>
    <xdr:to>
      <xdr:col>76</xdr:col>
      <xdr:colOff>165100</xdr:colOff>
      <xdr:row>40</xdr:row>
      <xdr:rowOff>27396</xdr:rowOff>
    </xdr:to>
    <xdr:sp macro="" textlink="">
      <xdr:nvSpPr>
        <xdr:cNvPr id="540" name="楕円 539"/>
        <xdr:cNvSpPr/>
      </xdr:nvSpPr>
      <xdr:spPr>
        <a:xfrm>
          <a:off x="14541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110490</xdr:rowOff>
    </xdr:from>
    <xdr:to>
      <xdr:col>81</xdr:col>
      <xdr:colOff>50800</xdr:colOff>
      <xdr:row>39</xdr:row>
      <xdr:rowOff>148046</xdr:rowOff>
    </xdr:to>
    <xdr:cxnSp macro="">
      <xdr:nvCxnSpPr>
        <xdr:cNvPr id="541" name="直線コネクタ 540"/>
        <xdr:cNvCxnSpPr/>
      </xdr:nvCxnSpPr>
      <xdr:spPr>
        <a:xfrm flipV="1">
          <a:off x="14592300" y="679704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74385</xdr:rowOff>
    </xdr:from>
    <xdr:to>
      <xdr:col>72</xdr:col>
      <xdr:colOff>38100</xdr:colOff>
      <xdr:row>40</xdr:row>
      <xdr:rowOff>4535</xdr:rowOff>
    </xdr:to>
    <xdr:sp macro="" textlink="">
      <xdr:nvSpPr>
        <xdr:cNvPr id="542" name="楕円 541"/>
        <xdr:cNvSpPr/>
      </xdr:nvSpPr>
      <xdr:spPr>
        <a:xfrm>
          <a:off x="13652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125185</xdr:rowOff>
    </xdr:from>
    <xdr:to>
      <xdr:col>76</xdr:col>
      <xdr:colOff>114300</xdr:colOff>
      <xdr:row>39</xdr:row>
      <xdr:rowOff>148046</xdr:rowOff>
    </xdr:to>
    <xdr:cxnSp macro="">
      <xdr:nvCxnSpPr>
        <xdr:cNvPr id="543" name="直線コネクタ 542"/>
        <xdr:cNvCxnSpPr/>
      </xdr:nvCxnSpPr>
      <xdr:spPr>
        <a:xfrm>
          <a:off x="13703300" y="681173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31931</xdr:rowOff>
    </xdr:from>
    <xdr:to>
      <xdr:col>67</xdr:col>
      <xdr:colOff>101600</xdr:colOff>
      <xdr:row>39</xdr:row>
      <xdr:rowOff>133531</xdr:rowOff>
    </xdr:to>
    <xdr:sp macro="" textlink="">
      <xdr:nvSpPr>
        <xdr:cNvPr id="544" name="楕円 543"/>
        <xdr:cNvSpPr/>
      </xdr:nvSpPr>
      <xdr:spPr>
        <a:xfrm>
          <a:off x="12763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82731</xdr:rowOff>
    </xdr:from>
    <xdr:to>
      <xdr:col>71</xdr:col>
      <xdr:colOff>177800</xdr:colOff>
      <xdr:row>39</xdr:row>
      <xdr:rowOff>125185</xdr:rowOff>
    </xdr:to>
    <xdr:cxnSp macro="">
      <xdr:nvCxnSpPr>
        <xdr:cNvPr id="545" name="直線コネクタ 544"/>
        <xdr:cNvCxnSpPr/>
      </xdr:nvCxnSpPr>
      <xdr:spPr>
        <a:xfrm>
          <a:off x="12814300" y="6769281"/>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550" name="n_1mainValue【一般廃棄物処理施設】&#10;有形固定資産減価償却率"/>
        <xdr:cNvSpPr txBox="1"/>
      </xdr:nvSpPr>
      <xdr:spPr>
        <a:xfrm>
          <a:off x="15266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18523</xdr:rowOff>
    </xdr:from>
    <xdr:ext cx="405111" cy="259045"/>
    <xdr:sp macro="" textlink="">
      <xdr:nvSpPr>
        <xdr:cNvPr id="551" name="n_2mainValue【一般廃棄物処理施設】&#10;有形固定資産減価償却率"/>
        <xdr:cNvSpPr txBox="1"/>
      </xdr:nvSpPr>
      <xdr:spPr>
        <a:xfrm>
          <a:off x="14389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167112</xdr:rowOff>
    </xdr:from>
    <xdr:ext cx="405111" cy="259045"/>
    <xdr:sp macro="" textlink="">
      <xdr:nvSpPr>
        <xdr:cNvPr id="552" name="n_3mainValue【一般廃棄物処理施設】&#10;有形固定資産減価償却率"/>
        <xdr:cNvSpPr txBox="1"/>
      </xdr:nvSpPr>
      <xdr:spPr>
        <a:xfrm>
          <a:off x="13500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124658</xdr:rowOff>
    </xdr:from>
    <xdr:ext cx="405111" cy="259045"/>
    <xdr:sp macro="" textlink="">
      <xdr:nvSpPr>
        <xdr:cNvPr id="553" name="n_4mainValue【一般廃棄物処理施設】&#10;有形固定資産減価償却率"/>
        <xdr:cNvSpPr txBox="1"/>
      </xdr:nvSpPr>
      <xdr:spPr>
        <a:xfrm>
          <a:off x="126117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37013</xdr:rowOff>
    </xdr:from>
    <xdr:to>
      <xdr:col>116</xdr:col>
      <xdr:colOff>114300</xdr:colOff>
      <xdr:row>37</xdr:row>
      <xdr:rowOff>138613</xdr:rowOff>
    </xdr:to>
    <xdr:sp macro="" textlink="">
      <xdr:nvSpPr>
        <xdr:cNvPr id="591" name="楕円 590"/>
        <xdr:cNvSpPr/>
      </xdr:nvSpPr>
      <xdr:spPr>
        <a:xfrm>
          <a:off x="22110700" y="63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59890</xdr:rowOff>
    </xdr:from>
    <xdr:ext cx="599010" cy="259045"/>
    <xdr:sp macro="" textlink="">
      <xdr:nvSpPr>
        <xdr:cNvPr id="592" name="【一般廃棄物処理施設】&#10;一人当たり有形固定資産（償却資産）額該当値テキスト"/>
        <xdr:cNvSpPr txBox="1"/>
      </xdr:nvSpPr>
      <xdr:spPr>
        <a:xfrm>
          <a:off x="22199600" y="623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55068</xdr:rowOff>
    </xdr:from>
    <xdr:to>
      <xdr:col>112</xdr:col>
      <xdr:colOff>38100</xdr:colOff>
      <xdr:row>37</xdr:row>
      <xdr:rowOff>156668</xdr:rowOff>
    </xdr:to>
    <xdr:sp macro="" textlink="">
      <xdr:nvSpPr>
        <xdr:cNvPr id="593" name="楕円 592"/>
        <xdr:cNvSpPr/>
      </xdr:nvSpPr>
      <xdr:spPr>
        <a:xfrm>
          <a:off x="21272500" y="63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87813</xdr:rowOff>
    </xdr:from>
    <xdr:to>
      <xdr:col>116</xdr:col>
      <xdr:colOff>63500</xdr:colOff>
      <xdr:row>37</xdr:row>
      <xdr:rowOff>105868</xdr:rowOff>
    </xdr:to>
    <xdr:cxnSp macro="">
      <xdr:nvCxnSpPr>
        <xdr:cNvPr id="594" name="直線コネクタ 593"/>
        <xdr:cNvCxnSpPr/>
      </xdr:nvCxnSpPr>
      <xdr:spPr>
        <a:xfrm flipV="1">
          <a:off x="21323300" y="6431463"/>
          <a:ext cx="838200" cy="1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104569</xdr:rowOff>
    </xdr:from>
    <xdr:to>
      <xdr:col>107</xdr:col>
      <xdr:colOff>101600</xdr:colOff>
      <xdr:row>38</xdr:row>
      <xdr:rowOff>34719</xdr:rowOff>
    </xdr:to>
    <xdr:sp macro="" textlink="">
      <xdr:nvSpPr>
        <xdr:cNvPr id="595" name="楕円 594"/>
        <xdr:cNvSpPr/>
      </xdr:nvSpPr>
      <xdr:spPr>
        <a:xfrm>
          <a:off x="20383500" y="64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105868</xdr:rowOff>
    </xdr:from>
    <xdr:to>
      <xdr:col>111</xdr:col>
      <xdr:colOff>177800</xdr:colOff>
      <xdr:row>37</xdr:row>
      <xdr:rowOff>155369</xdr:rowOff>
    </xdr:to>
    <xdr:cxnSp macro="">
      <xdr:nvCxnSpPr>
        <xdr:cNvPr id="596" name="直線コネクタ 595"/>
        <xdr:cNvCxnSpPr/>
      </xdr:nvCxnSpPr>
      <xdr:spPr>
        <a:xfrm flipV="1">
          <a:off x="20434300" y="6449518"/>
          <a:ext cx="889000" cy="4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119076</xdr:rowOff>
    </xdr:from>
    <xdr:to>
      <xdr:col>102</xdr:col>
      <xdr:colOff>165100</xdr:colOff>
      <xdr:row>38</xdr:row>
      <xdr:rowOff>49226</xdr:rowOff>
    </xdr:to>
    <xdr:sp macro="" textlink="">
      <xdr:nvSpPr>
        <xdr:cNvPr id="597" name="楕円 596"/>
        <xdr:cNvSpPr/>
      </xdr:nvSpPr>
      <xdr:spPr>
        <a:xfrm>
          <a:off x="19494500" y="64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155369</xdr:rowOff>
    </xdr:from>
    <xdr:to>
      <xdr:col>107</xdr:col>
      <xdr:colOff>50800</xdr:colOff>
      <xdr:row>37</xdr:row>
      <xdr:rowOff>169876</xdr:rowOff>
    </xdr:to>
    <xdr:cxnSp macro="">
      <xdr:nvCxnSpPr>
        <xdr:cNvPr id="598" name="直線コネクタ 597"/>
        <xdr:cNvCxnSpPr/>
      </xdr:nvCxnSpPr>
      <xdr:spPr>
        <a:xfrm flipV="1">
          <a:off x="19545300" y="6499019"/>
          <a:ext cx="889000" cy="1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94735</xdr:rowOff>
    </xdr:from>
    <xdr:to>
      <xdr:col>98</xdr:col>
      <xdr:colOff>38100</xdr:colOff>
      <xdr:row>38</xdr:row>
      <xdr:rowOff>24885</xdr:rowOff>
    </xdr:to>
    <xdr:sp macro="" textlink="">
      <xdr:nvSpPr>
        <xdr:cNvPr id="599" name="楕円 598"/>
        <xdr:cNvSpPr/>
      </xdr:nvSpPr>
      <xdr:spPr>
        <a:xfrm>
          <a:off x="18605500" y="643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145535</xdr:rowOff>
    </xdr:from>
    <xdr:to>
      <xdr:col>102</xdr:col>
      <xdr:colOff>114300</xdr:colOff>
      <xdr:row>37</xdr:row>
      <xdr:rowOff>169876</xdr:rowOff>
    </xdr:to>
    <xdr:cxnSp macro="">
      <xdr:nvCxnSpPr>
        <xdr:cNvPr id="600" name="直線コネクタ 599"/>
        <xdr:cNvCxnSpPr/>
      </xdr:nvCxnSpPr>
      <xdr:spPr>
        <a:xfrm>
          <a:off x="18656300" y="6489185"/>
          <a:ext cx="889000" cy="2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1745</xdr:rowOff>
    </xdr:from>
    <xdr:ext cx="599010" cy="259045"/>
    <xdr:sp macro="" textlink="">
      <xdr:nvSpPr>
        <xdr:cNvPr id="605" name="n_1mainValue【一般廃棄物処理施設】&#10;一人当たり有形固定資産（償却資産）額"/>
        <xdr:cNvSpPr txBox="1"/>
      </xdr:nvSpPr>
      <xdr:spPr>
        <a:xfrm>
          <a:off x="21011095" y="617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51246</xdr:rowOff>
    </xdr:from>
    <xdr:ext cx="599010" cy="259045"/>
    <xdr:sp macro="" textlink="">
      <xdr:nvSpPr>
        <xdr:cNvPr id="606" name="n_2mainValue【一般廃棄物処理施設】&#10;一人当たり有形固定資産（償却資産）額"/>
        <xdr:cNvSpPr txBox="1"/>
      </xdr:nvSpPr>
      <xdr:spPr>
        <a:xfrm>
          <a:off x="20134795" y="6223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65753</xdr:rowOff>
    </xdr:from>
    <xdr:ext cx="599010" cy="259045"/>
    <xdr:sp macro="" textlink="">
      <xdr:nvSpPr>
        <xdr:cNvPr id="607" name="n_3mainValue【一般廃棄物処理施設】&#10;一人当たり有形固定資産（償却資産）額"/>
        <xdr:cNvSpPr txBox="1"/>
      </xdr:nvSpPr>
      <xdr:spPr>
        <a:xfrm>
          <a:off x="19245795" y="623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16012</xdr:rowOff>
    </xdr:from>
    <xdr:ext cx="599010" cy="259045"/>
    <xdr:sp macro="" textlink="">
      <xdr:nvSpPr>
        <xdr:cNvPr id="608" name="n_4mainValue【一般廃棄物処理施設】&#10;一人当たり有形固定資産（償却資産）額"/>
        <xdr:cNvSpPr txBox="1"/>
      </xdr:nvSpPr>
      <xdr:spPr>
        <a:xfrm>
          <a:off x="18356795" y="653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169635</xdr:rowOff>
    </xdr:from>
    <xdr:to>
      <xdr:col>85</xdr:col>
      <xdr:colOff>177800</xdr:colOff>
      <xdr:row>62</xdr:row>
      <xdr:rowOff>99785</xdr:rowOff>
    </xdr:to>
    <xdr:sp macro="" textlink="">
      <xdr:nvSpPr>
        <xdr:cNvPr id="650" name="楕円 649"/>
        <xdr:cNvSpPr/>
      </xdr:nvSpPr>
      <xdr:spPr>
        <a:xfrm>
          <a:off x="16268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148062</xdr:rowOff>
    </xdr:from>
    <xdr:ext cx="405111" cy="259045"/>
    <xdr:sp macro="" textlink="">
      <xdr:nvSpPr>
        <xdr:cNvPr id="651" name="【保健センター・保健所】&#10;有形固定資産減価償却率該当値テキスト"/>
        <xdr:cNvSpPr txBox="1"/>
      </xdr:nvSpPr>
      <xdr:spPr>
        <a:xfrm>
          <a:off x="16357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652" name="楕円 651"/>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xdr:rowOff>
    </xdr:from>
    <xdr:to>
      <xdr:col>85</xdr:col>
      <xdr:colOff>127000</xdr:colOff>
      <xdr:row>62</xdr:row>
      <xdr:rowOff>48985</xdr:rowOff>
    </xdr:to>
    <xdr:cxnSp macro="">
      <xdr:nvCxnSpPr>
        <xdr:cNvPr id="653" name="直線コネクタ 652"/>
        <xdr:cNvCxnSpPr/>
      </xdr:nvCxnSpPr>
      <xdr:spPr>
        <a:xfrm>
          <a:off x="15481300" y="1064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654" name="楕円 653"/>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16328</xdr:rowOff>
    </xdr:to>
    <xdr:cxnSp macro="">
      <xdr:nvCxnSpPr>
        <xdr:cNvPr id="655" name="直線コネクタ 654"/>
        <xdr:cNvCxnSpPr/>
      </xdr:nvCxnSpPr>
      <xdr:spPr>
        <a:xfrm>
          <a:off x="14592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656" name="楕円 655"/>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155122</xdr:rowOff>
    </xdr:to>
    <xdr:cxnSp macro="">
      <xdr:nvCxnSpPr>
        <xdr:cNvPr id="657" name="直線コネクタ 656"/>
        <xdr:cNvCxnSpPr/>
      </xdr:nvCxnSpPr>
      <xdr:spPr>
        <a:xfrm>
          <a:off x="13703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658" name="楕円 657"/>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122465</xdr:rowOff>
    </xdr:to>
    <xdr:cxnSp macro="">
      <xdr:nvCxnSpPr>
        <xdr:cNvPr id="659" name="直線コネクタ 658"/>
        <xdr:cNvCxnSpPr/>
      </xdr:nvCxnSpPr>
      <xdr:spPr>
        <a:xfrm>
          <a:off x="12814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0" name="n_1ave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1" name="n_2aveValue【保健センター・保健所】&#10;有形固定資産減価償却率"/>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2"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63"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664" name="n_1mainValue【保健センター・保健所】&#10;有形固定資産減価償却率"/>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665" name="n_2mainValue【保健センター・保健所】&#10;有形固定資産減価償却率"/>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666" name="n_3mainValue【保健センター・保健所】&#10;有形固定資産減価償却率"/>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667" name="n_4mainValue【保健センター・保健所】&#10;有形固定資産減価償却率"/>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135890</xdr:rowOff>
    </xdr:from>
    <xdr:to>
      <xdr:col>116</xdr:col>
      <xdr:colOff>114300</xdr:colOff>
      <xdr:row>64</xdr:row>
      <xdr:rowOff>66040</xdr:rowOff>
    </xdr:to>
    <xdr:sp macro="" textlink="">
      <xdr:nvSpPr>
        <xdr:cNvPr id="707" name="楕円 706"/>
        <xdr:cNvSpPr/>
      </xdr:nvSpPr>
      <xdr:spPr>
        <a:xfrm>
          <a:off x="22110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50817</xdr:rowOff>
    </xdr:from>
    <xdr:ext cx="469744" cy="259045"/>
    <xdr:sp macro="" textlink="">
      <xdr:nvSpPr>
        <xdr:cNvPr id="708" name="【保健センター・保健所】&#10;一人当たり面積該当値テキスト"/>
        <xdr:cNvSpPr txBox="1"/>
      </xdr:nvSpPr>
      <xdr:spPr>
        <a:xfrm>
          <a:off x="221996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135890</xdr:rowOff>
    </xdr:from>
    <xdr:to>
      <xdr:col>112</xdr:col>
      <xdr:colOff>38100</xdr:colOff>
      <xdr:row>64</xdr:row>
      <xdr:rowOff>66040</xdr:rowOff>
    </xdr:to>
    <xdr:sp macro="" textlink="">
      <xdr:nvSpPr>
        <xdr:cNvPr id="709" name="楕円 708"/>
        <xdr:cNvSpPr/>
      </xdr:nvSpPr>
      <xdr:spPr>
        <a:xfrm>
          <a:off x="21272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15240</xdr:rowOff>
    </xdr:from>
    <xdr:to>
      <xdr:col>116</xdr:col>
      <xdr:colOff>63500</xdr:colOff>
      <xdr:row>64</xdr:row>
      <xdr:rowOff>15240</xdr:rowOff>
    </xdr:to>
    <xdr:cxnSp macro="">
      <xdr:nvCxnSpPr>
        <xdr:cNvPr id="710" name="直線コネクタ 709"/>
        <xdr:cNvCxnSpPr/>
      </xdr:nvCxnSpPr>
      <xdr:spPr>
        <a:xfrm>
          <a:off x="21323300" y="1098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139700</xdr:rowOff>
    </xdr:from>
    <xdr:to>
      <xdr:col>107</xdr:col>
      <xdr:colOff>101600</xdr:colOff>
      <xdr:row>64</xdr:row>
      <xdr:rowOff>69850</xdr:rowOff>
    </xdr:to>
    <xdr:sp macro="" textlink="">
      <xdr:nvSpPr>
        <xdr:cNvPr id="711" name="楕円 710"/>
        <xdr:cNvSpPr/>
      </xdr:nvSpPr>
      <xdr:spPr>
        <a:xfrm>
          <a:off x="20383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19050</xdr:rowOff>
    </xdr:to>
    <xdr:cxnSp macro="">
      <xdr:nvCxnSpPr>
        <xdr:cNvPr id="712" name="直線コネクタ 711"/>
        <xdr:cNvCxnSpPr/>
      </xdr:nvCxnSpPr>
      <xdr:spPr>
        <a:xfrm flipV="1">
          <a:off x="20434300" y="10988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139700</xdr:rowOff>
    </xdr:from>
    <xdr:to>
      <xdr:col>102</xdr:col>
      <xdr:colOff>165100</xdr:colOff>
      <xdr:row>64</xdr:row>
      <xdr:rowOff>69850</xdr:rowOff>
    </xdr:to>
    <xdr:sp macro="" textlink="">
      <xdr:nvSpPr>
        <xdr:cNvPr id="713" name="楕円 712"/>
        <xdr:cNvSpPr/>
      </xdr:nvSpPr>
      <xdr:spPr>
        <a:xfrm>
          <a:off x="19494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19050</xdr:rowOff>
    </xdr:from>
    <xdr:to>
      <xdr:col>107</xdr:col>
      <xdr:colOff>50800</xdr:colOff>
      <xdr:row>64</xdr:row>
      <xdr:rowOff>19050</xdr:rowOff>
    </xdr:to>
    <xdr:cxnSp macro="">
      <xdr:nvCxnSpPr>
        <xdr:cNvPr id="714" name="直線コネクタ 713"/>
        <xdr:cNvCxnSpPr/>
      </xdr:nvCxnSpPr>
      <xdr:spPr>
        <a:xfrm>
          <a:off x="19545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139700</xdr:rowOff>
    </xdr:from>
    <xdr:to>
      <xdr:col>98</xdr:col>
      <xdr:colOff>38100</xdr:colOff>
      <xdr:row>64</xdr:row>
      <xdr:rowOff>69850</xdr:rowOff>
    </xdr:to>
    <xdr:sp macro="" textlink="">
      <xdr:nvSpPr>
        <xdr:cNvPr id="715" name="楕円 714"/>
        <xdr:cNvSpPr/>
      </xdr:nvSpPr>
      <xdr:spPr>
        <a:xfrm>
          <a:off x="18605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19050</xdr:rowOff>
    </xdr:from>
    <xdr:to>
      <xdr:col>102</xdr:col>
      <xdr:colOff>114300</xdr:colOff>
      <xdr:row>64</xdr:row>
      <xdr:rowOff>19050</xdr:rowOff>
    </xdr:to>
    <xdr:cxnSp macro="">
      <xdr:nvCxnSpPr>
        <xdr:cNvPr id="716" name="直線コネクタ 715"/>
        <xdr:cNvCxnSpPr/>
      </xdr:nvCxnSpPr>
      <xdr:spPr>
        <a:xfrm>
          <a:off x="18656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18" name="n_2aveValue【保健センター・保健所】&#10;一人当たり面積"/>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9" name="n_3aveValue【保健センター・保健所】&#10;一人当たり面積"/>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57167</xdr:rowOff>
    </xdr:from>
    <xdr:ext cx="469744" cy="259045"/>
    <xdr:sp macro="" textlink="">
      <xdr:nvSpPr>
        <xdr:cNvPr id="721" name="n_1mainValue【保健センター・保健所】&#10;一人当たり面積"/>
        <xdr:cNvSpPr txBox="1"/>
      </xdr:nvSpPr>
      <xdr:spPr>
        <a:xfrm>
          <a:off x="21075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60977</xdr:rowOff>
    </xdr:from>
    <xdr:ext cx="469744" cy="259045"/>
    <xdr:sp macro="" textlink="">
      <xdr:nvSpPr>
        <xdr:cNvPr id="722" name="n_2mainValue【保健センター・保健所】&#10;一人当たり面積"/>
        <xdr:cNvSpPr txBox="1"/>
      </xdr:nvSpPr>
      <xdr:spPr>
        <a:xfrm>
          <a:off x="20199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60977</xdr:rowOff>
    </xdr:from>
    <xdr:ext cx="469744" cy="259045"/>
    <xdr:sp macro="" textlink="">
      <xdr:nvSpPr>
        <xdr:cNvPr id="723" name="n_3mainValue【保健センター・保健所】&#10;一人当たり面積"/>
        <xdr:cNvSpPr txBox="1"/>
      </xdr:nvSpPr>
      <xdr:spPr>
        <a:xfrm>
          <a:off x="19310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60977</xdr:rowOff>
    </xdr:from>
    <xdr:ext cx="469744" cy="259045"/>
    <xdr:sp macro="" textlink="">
      <xdr:nvSpPr>
        <xdr:cNvPr id="724" name="n_4mainValue【保健センター・保健所】&#10;一人当たり面積"/>
        <xdr:cNvSpPr txBox="1"/>
      </xdr:nvSpPr>
      <xdr:spPr>
        <a:xfrm>
          <a:off x="18421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125730</xdr:rowOff>
    </xdr:from>
    <xdr:to>
      <xdr:col>85</xdr:col>
      <xdr:colOff>177800</xdr:colOff>
      <xdr:row>80</xdr:row>
      <xdr:rowOff>55880</xdr:rowOff>
    </xdr:to>
    <xdr:sp macro="" textlink="">
      <xdr:nvSpPr>
        <xdr:cNvPr id="764" name="楕円 763"/>
        <xdr:cNvSpPr/>
      </xdr:nvSpPr>
      <xdr:spPr>
        <a:xfrm>
          <a:off x="162687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148607</xdr:rowOff>
    </xdr:from>
    <xdr:ext cx="405111" cy="259045"/>
    <xdr:sp macro="" textlink="">
      <xdr:nvSpPr>
        <xdr:cNvPr id="765" name="【消防施設】&#10;有形固定資産減価償却率該当値テキスト"/>
        <xdr:cNvSpPr txBox="1"/>
      </xdr:nvSpPr>
      <xdr:spPr>
        <a:xfrm>
          <a:off x="16357600" y="1352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73661</xdr:rowOff>
    </xdr:from>
    <xdr:to>
      <xdr:col>81</xdr:col>
      <xdr:colOff>101600</xdr:colOff>
      <xdr:row>80</xdr:row>
      <xdr:rowOff>3811</xdr:rowOff>
    </xdr:to>
    <xdr:sp macro="" textlink="">
      <xdr:nvSpPr>
        <xdr:cNvPr id="766" name="楕円 765"/>
        <xdr:cNvSpPr/>
      </xdr:nvSpPr>
      <xdr:spPr>
        <a:xfrm>
          <a:off x="15430500" y="1361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124461</xdr:rowOff>
    </xdr:from>
    <xdr:to>
      <xdr:col>85</xdr:col>
      <xdr:colOff>127000</xdr:colOff>
      <xdr:row>80</xdr:row>
      <xdr:rowOff>5080</xdr:rowOff>
    </xdr:to>
    <xdr:cxnSp macro="">
      <xdr:nvCxnSpPr>
        <xdr:cNvPr id="767" name="直線コネクタ 766"/>
        <xdr:cNvCxnSpPr/>
      </xdr:nvCxnSpPr>
      <xdr:spPr>
        <a:xfrm>
          <a:off x="15481300" y="13669011"/>
          <a:ext cx="838200" cy="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87630</xdr:rowOff>
    </xdr:from>
    <xdr:to>
      <xdr:col>76</xdr:col>
      <xdr:colOff>165100</xdr:colOff>
      <xdr:row>80</xdr:row>
      <xdr:rowOff>17780</xdr:rowOff>
    </xdr:to>
    <xdr:sp macro="" textlink="">
      <xdr:nvSpPr>
        <xdr:cNvPr id="768" name="楕円 767"/>
        <xdr:cNvSpPr/>
      </xdr:nvSpPr>
      <xdr:spPr>
        <a:xfrm>
          <a:off x="145415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124461</xdr:rowOff>
    </xdr:from>
    <xdr:to>
      <xdr:col>81</xdr:col>
      <xdr:colOff>50800</xdr:colOff>
      <xdr:row>79</xdr:row>
      <xdr:rowOff>138430</xdr:rowOff>
    </xdr:to>
    <xdr:cxnSp macro="">
      <xdr:nvCxnSpPr>
        <xdr:cNvPr id="769" name="直線コネクタ 768"/>
        <xdr:cNvCxnSpPr/>
      </xdr:nvCxnSpPr>
      <xdr:spPr>
        <a:xfrm flipV="1">
          <a:off x="14592300" y="13669011"/>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27939</xdr:rowOff>
    </xdr:from>
    <xdr:to>
      <xdr:col>72</xdr:col>
      <xdr:colOff>38100</xdr:colOff>
      <xdr:row>79</xdr:row>
      <xdr:rowOff>129539</xdr:rowOff>
    </xdr:to>
    <xdr:sp macro="" textlink="">
      <xdr:nvSpPr>
        <xdr:cNvPr id="770" name="楕円 769"/>
        <xdr:cNvSpPr/>
      </xdr:nvSpPr>
      <xdr:spPr>
        <a:xfrm>
          <a:off x="13652500" y="1357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78739</xdr:rowOff>
    </xdr:from>
    <xdr:to>
      <xdr:col>76</xdr:col>
      <xdr:colOff>114300</xdr:colOff>
      <xdr:row>79</xdr:row>
      <xdr:rowOff>138430</xdr:rowOff>
    </xdr:to>
    <xdr:cxnSp macro="">
      <xdr:nvCxnSpPr>
        <xdr:cNvPr id="771" name="直線コネクタ 770"/>
        <xdr:cNvCxnSpPr/>
      </xdr:nvCxnSpPr>
      <xdr:spPr>
        <a:xfrm>
          <a:off x="13703300" y="13623289"/>
          <a:ext cx="889000" cy="5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44450</xdr:rowOff>
    </xdr:from>
    <xdr:to>
      <xdr:col>67</xdr:col>
      <xdr:colOff>101600</xdr:colOff>
      <xdr:row>79</xdr:row>
      <xdr:rowOff>146050</xdr:rowOff>
    </xdr:to>
    <xdr:sp macro="" textlink="">
      <xdr:nvSpPr>
        <xdr:cNvPr id="772" name="楕円 771"/>
        <xdr:cNvSpPr/>
      </xdr:nvSpPr>
      <xdr:spPr>
        <a:xfrm>
          <a:off x="1276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78739</xdr:rowOff>
    </xdr:from>
    <xdr:to>
      <xdr:col>71</xdr:col>
      <xdr:colOff>177800</xdr:colOff>
      <xdr:row>79</xdr:row>
      <xdr:rowOff>95250</xdr:rowOff>
    </xdr:to>
    <xdr:cxnSp macro="">
      <xdr:nvCxnSpPr>
        <xdr:cNvPr id="773" name="直線コネクタ 772"/>
        <xdr:cNvCxnSpPr/>
      </xdr:nvCxnSpPr>
      <xdr:spPr>
        <a:xfrm flipV="1">
          <a:off x="12814300" y="1362328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74" name="n_1aveValue【消防施設】&#10;有形固定資産減価償却率"/>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75" name="n_2aveValue【消防施設】&#10;有形固定資産減価償却率"/>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776" name="n_3aveValue【消防施設】&#10;有形固定資産減価償却率"/>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77" name="n_4aveValue【消防施設】&#10;有形固定資産減価償却率"/>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20338</xdr:rowOff>
    </xdr:from>
    <xdr:ext cx="405111" cy="259045"/>
    <xdr:sp macro="" textlink="">
      <xdr:nvSpPr>
        <xdr:cNvPr id="778" name="n_1mainValue【消防施設】&#10;有形固定資産減価償却率"/>
        <xdr:cNvSpPr txBox="1"/>
      </xdr:nvSpPr>
      <xdr:spPr>
        <a:xfrm>
          <a:off x="15266044" y="13393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34307</xdr:rowOff>
    </xdr:from>
    <xdr:ext cx="405111" cy="259045"/>
    <xdr:sp macro="" textlink="">
      <xdr:nvSpPr>
        <xdr:cNvPr id="779" name="n_2mainValue【消防施設】&#10;有形固定資産減価償却率"/>
        <xdr:cNvSpPr txBox="1"/>
      </xdr:nvSpPr>
      <xdr:spPr>
        <a:xfrm>
          <a:off x="14389744" y="1340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146066</xdr:rowOff>
    </xdr:from>
    <xdr:ext cx="405111" cy="259045"/>
    <xdr:sp macro="" textlink="">
      <xdr:nvSpPr>
        <xdr:cNvPr id="780" name="n_3mainValue【消防施設】&#10;有形固定資産減価償却率"/>
        <xdr:cNvSpPr txBox="1"/>
      </xdr:nvSpPr>
      <xdr:spPr>
        <a:xfrm>
          <a:off x="13500744" y="1334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162577</xdr:rowOff>
    </xdr:from>
    <xdr:ext cx="405111" cy="259045"/>
    <xdr:sp macro="" textlink="">
      <xdr:nvSpPr>
        <xdr:cNvPr id="781" name="n_4mainValue【消防施設】&#10;有形固定資産減価償却率"/>
        <xdr:cNvSpPr txBox="1"/>
      </xdr:nvSpPr>
      <xdr:spPr>
        <a:xfrm>
          <a:off x="12611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62940</xdr:rowOff>
    </xdr:from>
    <xdr:to>
      <xdr:col>116</xdr:col>
      <xdr:colOff>114300</xdr:colOff>
      <xdr:row>86</xdr:row>
      <xdr:rowOff>164540</xdr:rowOff>
    </xdr:to>
    <xdr:sp macro="" textlink="">
      <xdr:nvSpPr>
        <xdr:cNvPr id="821" name="楕円 820"/>
        <xdr:cNvSpPr/>
      </xdr:nvSpPr>
      <xdr:spPr>
        <a:xfrm>
          <a:off x="22110700" y="1480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62933</xdr:rowOff>
    </xdr:from>
    <xdr:to>
      <xdr:col>112</xdr:col>
      <xdr:colOff>38100</xdr:colOff>
      <xdr:row>86</xdr:row>
      <xdr:rowOff>164533</xdr:rowOff>
    </xdr:to>
    <xdr:sp macro="" textlink="">
      <xdr:nvSpPr>
        <xdr:cNvPr id="823" name="楕円 822"/>
        <xdr:cNvSpPr/>
      </xdr:nvSpPr>
      <xdr:spPr>
        <a:xfrm>
          <a:off x="21272500" y="1480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113733</xdr:rowOff>
    </xdr:from>
    <xdr:to>
      <xdr:col>116</xdr:col>
      <xdr:colOff>63500</xdr:colOff>
      <xdr:row>86</xdr:row>
      <xdr:rowOff>113740</xdr:rowOff>
    </xdr:to>
    <xdr:cxnSp macro="">
      <xdr:nvCxnSpPr>
        <xdr:cNvPr id="824" name="直線コネクタ 823"/>
        <xdr:cNvCxnSpPr/>
      </xdr:nvCxnSpPr>
      <xdr:spPr>
        <a:xfrm>
          <a:off x="21323300" y="14858433"/>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62993</xdr:rowOff>
    </xdr:from>
    <xdr:to>
      <xdr:col>107</xdr:col>
      <xdr:colOff>101600</xdr:colOff>
      <xdr:row>86</xdr:row>
      <xdr:rowOff>164593</xdr:rowOff>
    </xdr:to>
    <xdr:sp macro="" textlink="">
      <xdr:nvSpPr>
        <xdr:cNvPr id="825" name="楕円 824"/>
        <xdr:cNvSpPr/>
      </xdr:nvSpPr>
      <xdr:spPr>
        <a:xfrm>
          <a:off x="20383500" y="1480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113733</xdr:rowOff>
    </xdr:from>
    <xdr:to>
      <xdr:col>111</xdr:col>
      <xdr:colOff>177800</xdr:colOff>
      <xdr:row>86</xdr:row>
      <xdr:rowOff>113793</xdr:rowOff>
    </xdr:to>
    <xdr:cxnSp macro="">
      <xdr:nvCxnSpPr>
        <xdr:cNvPr id="826" name="直線コネクタ 825"/>
        <xdr:cNvCxnSpPr/>
      </xdr:nvCxnSpPr>
      <xdr:spPr>
        <a:xfrm flipV="1">
          <a:off x="20434300" y="14858433"/>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63019</xdr:rowOff>
    </xdr:from>
    <xdr:to>
      <xdr:col>102</xdr:col>
      <xdr:colOff>165100</xdr:colOff>
      <xdr:row>86</xdr:row>
      <xdr:rowOff>164619</xdr:rowOff>
    </xdr:to>
    <xdr:sp macro="" textlink="">
      <xdr:nvSpPr>
        <xdr:cNvPr id="827" name="楕円 826"/>
        <xdr:cNvSpPr/>
      </xdr:nvSpPr>
      <xdr:spPr>
        <a:xfrm>
          <a:off x="19494500" y="148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113793</xdr:rowOff>
    </xdr:from>
    <xdr:to>
      <xdr:col>107</xdr:col>
      <xdr:colOff>50800</xdr:colOff>
      <xdr:row>86</xdr:row>
      <xdr:rowOff>113819</xdr:rowOff>
    </xdr:to>
    <xdr:cxnSp macro="">
      <xdr:nvCxnSpPr>
        <xdr:cNvPr id="828" name="直線コネクタ 827"/>
        <xdr:cNvCxnSpPr/>
      </xdr:nvCxnSpPr>
      <xdr:spPr>
        <a:xfrm flipV="1">
          <a:off x="19545300" y="14858493"/>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63040</xdr:rowOff>
    </xdr:from>
    <xdr:to>
      <xdr:col>98</xdr:col>
      <xdr:colOff>38100</xdr:colOff>
      <xdr:row>86</xdr:row>
      <xdr:rowOff>164640</xdr:rowOff>
    </xdr:to>
    <xdr:sp macro="" textlink="">
      <xdr:nvSpPr>
        <xdr:cNvPr id="829" name="楕円 828"/>
        <xdr:cNvSpPr/>
      </xdr:nvSpPr>
      <xdr:spPr>
        <a:xfrm>
          <a:off x="18605500" y="148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113819</xdr:rowOff>
    </xdr:from>
    <xdr:to>
      <xdr:col>102</xdr:col>
      <xdr:colOff>114300</xdr:colOff>
      <xdr:row>86</xdr:row>
      <xdr:rowOff>113840</xdr:rowOff>
    </xdr:to>
    <xdr:cxnSp macro="">
      <xdr:nvCxnSpPr>
        <xdr:cNvPr id="830" name="直線コネクタ 829"/>
        <xdr:cNvCxnSpPr/>
      </xdr:nvCxnSpPr>
      <xdr:spPr>
        <a:xfrm flipV="1">
          <a:off x="18656300" y="14858519"/>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832" name="n_2aveValue【消防施設】&#10;一人当たり面積"/>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833" name="n_3aveValue【消防施設】&#10;一人当たり面積"/>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834" name="n_4aveValue【消防施設】&#10;一人当たり面積"/>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155660</xdr:rowOff>
    </xdr:from>
    <xdr:ext cx="469744" cy="259045"/>
    <xdr:sp macro="" textlink="">
      <xdr:nvSpPr>
        <xdr:cNvPr id="835" name="n_1mainValue【消防施設】&#10;一人当たり面積"/>
        <xdr:cNvSpPr txBox="1"/>
      </xdr:nvSpPr>
      <xdr:spPr>
        <a:xfrm>
          <a:off x="21075727" y="149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155720</xdr:rowOff>
    </xdr:from>
    <xdr:ext cx="469744" cy="259045"/>
    <xdr:sp macro="" textlink="">
      <xdr:nvSpPr>
        <xdr:cNvPr id="836" name="n_2mainValue【消防施設】&#10;一人当たり面積"/>
        <xdr:cNvSpPr txBox="1"/>
      </xdr:nvSpPr>
      <xdr:spPr>
        <a:xfrm>
          <a:off x="20199427" y="1490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155746</xdr:rowOff>
    </xdr:from>
    <xdr:ext cx="469744" cy="259045"/>
    <xdr:sp macro="" textlink="">
      <xdr:nvSpPr>
        <xdr:cNvPr id="837" name="n_3mainValue【消防施設】&#10;一人当たり面積"/>
        <xdr:cNvSpPr txBox="1"/>
      </xdr:nvSpPr>
      <xdr:spPr>
        <a:xfrm>
          <a:off x="19310427" y="1490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155767</xdr:rowOff>
    </xdr:from>
    <xdr:ext cx="469744" cy="259045"/>
    <xdr:sp macro="" textlink="">
      <xdr:nvSpPr>
        <xdr:cNvPr id="838" name="n_4mainValue【消防施設】&#10;一人当たり面積"/>
        <xdr:cNvSpPr txBox="1"/>
      </xdr:nvSpPr>
      <xdr:spPr>
        <a:xfrm>
          <a:off x="18421427" y="1490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69"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20501</xdr:rowOff>
    </xdr:from>
    <xdr:to>
      <xdr:col>85</xdr:col>
      <xdr:colOff>177800</xdr:colOff>
      <xdr:row>103</xdr:row>
      <xdr:rowOff>122101</xdr:rowOff>
    </xdr:to>
    <xdr:sp macro="" textlink="">
      <xdr:nvSpPr>
        <xdr:cNvPr id="880" name="楕円 879"/>
        <xdr:cNvSpPr/>
      </xdr:nvSpPr>
      <xdr:spPr>
        <a:xfrm>
          <a:off x="162687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43378</xdr:rowOff>
    </xdr:from>
    <xdr:ext cx="405111" cy="259045"/>
    <xdr:sp macro="" textlink="">
      <xdr:nvSpPr>
        <xdr:cNvPr id="881" name="【庁舎】&#10;有形固定資産減価償却率該当値テキスト"/>
        <xdr:cNvSpPr txBox="1"/>
      </xdr:nvSpPr>
      <xdr:spPr>
        <a:xfrm>
          <a:off x="16357600" y="1753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131536</xdr:rowOff>
    </xdr:from>
    <xdr:to>
      <xdr:col>81</xdr:col>
      <xdr:colOff>101600</xdr:colOff>
      <xdr:row>103</xdr:row>
      <xdr:rowOff>61686</xdr:rowOff>
    </xdr:to>
    <xdr:sp macro="" textlink="">
      <xdr:nvSpPr>
        <xdr:cNvPr id="882" name="楕円 881"/>
        <xdr:cNvSpPr/>
      </xdr:nvSpPr>
      <xdr:spPr>
        <a:xfrm>
          <a:off x="15430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10886</xdr:rowOff>
    </xdr:from>
    <xdr:to>
      <xdr:col>85</xdr:col>
      <xdr:colOff>127000</xdr:colOff>
      <xdr:row>103</xdr:row>
      <xdr:rowOff>71301</xdr:rowOff>
    </xdr:to>
    <xdr:cxnSp macro="">
      <xdr:nvCxnSpPr>
        <xdr:cNvPr id="883" name="直線コネクタ 882"/>
        <xdr:cNvCxnSpPr/>
      </xdr:nvCxnSpPr>
      <xdr:spPr>
        <a:xfrm>
          <a:off x="15481300" y="17670236"/>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69487</xdr:rowOff>
    </xdr:from>
    <xdr:to>
      <xdr:col>76</xdr:col>
      <xdr:colOff>165100</xdr:colOff>
      <xdr:row>102</xdr:row>
      <xdr:rowOff>171087</xdr:rowOff>
    </xdr:to>
    <xdr:sp macro="" textlink="">
      <xdr:nvSpPr>
        <xdr:cNvPr id="884" name="楕円 883"/>
        <xdr:cNvSpPr/>
      </xdr:nvSpPr>
      <xdr:spPr>
        <a:xfrm>
          <a:off x="14541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120287</xdr:rowOff>
    </xdr:from>
    <xdr:to>
      <xdr:col>81</xdr:col>
      <xdr:colOff>50800</xdr:colOff>
      <xdr:row>103</xdr:row>
      <xdr:rowOff>10886</xdr:rowOff>
    </xdr:to>
    <xdr:cxnSp macro="">
      <xdr:nvCxnSpPr>
        <xdr:cNvPr id="885" name="直線コネクタ 884"/>
        <xdr:cNvCxnSpPr/>
      </xdr:nvCxnSpPr>
      <xdr:spPr>
        <a:xfrm>
          <a:off x="14592300" y="1760818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9071</xdr:rowOff>
    </xdr:from>
    <xdr:to>
      <xdr:col>72</xdr:col>
      <xdr:colOff>38100</xdr:colOff>
      <xdr:row>102</xdr:row>
      <xdr:rowOff>110671</xdr:rowOff>
    </xdr:to>
    <xdr:sp macro="" textlink="">
      <xdr:nvSpPr>
        <xdr:cNvPr id="886" name="楕円 885"/>
        <xdr:cNvSpPr/>
      </xdr:nvSpPr>
      <xdr:spPr>
        <a:xfrm>
          <a:off x="13652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59871</xdr:rowOff>
    </xdr:from>
    <xdr:to>
      <xdr:col>76</xdr:col>
      <xdr:colOff>114300</xdr:colOff>
      <xdr:row>102</xdr:row>
      <xdr:rowOff>120287</xdr:rowOff>
    </xdr:to>
    <xdr:cxnSp macro="">
      <xdr:nvCxnSpPr>
        <xdr:cNvPr id="887" name="直線コネクタ 886"/>
        <xdr:cNvCxnSpPr/>
      </xdr:nvCxnSpPr>
      <xdr:spPr>
        <a:xfrm>
          <a:off x="13703300" y="1754777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120106</xdr:rowOff>
    </xdr:from>
    <xdr:to>
      <xdr:col>67</xdr:col>
      <xdr:colOff>101600</xdr:colOff>
      <xdr:row>102</xdr:row>
      <xdr:rowOff>50256</xdr:rowOff>
    </xdr:to>
    <xdr:sp macro="" textlink="">
      <xdr:nvSpPr>
        <xdr:cNvPr id="888" name="楕円 887"/>
        <xdr:cNvSpPr/>
      </xdr:nvSpPr>
      <xdr:spPr>
        <a:xfrm>
          <a:off x="12763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170906</xdr:rowOff>
    </xdr:from>
    <xdr:to>
      <xdr:col>71</xdr:col>
      <xdr:colOff>177800</xdr:colOff>
      <xdr:row>102</xdr:row>
      <xdr:rowOff>59871</xdr:rowOff>
    </xdr:to>
    <xdr:cxnSp macro="">
      <xdr:nvCxnSpPr>
        <xdr:cNvPr id="889" name="直線コネクタ 888"/>
        <xdr:cNvCxnSpPr/>
      </xdr:nvCxnSpPr>
      <xdr:spPr>
        <a:xfrm>
          <a:off x="12814300" y="1748735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90" name="n_1ave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91" name="n_2aveValue【庁舎】&#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92" name="n_3ave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93" name="n_4aveValue【庁舎】&#10;有形固定資産減価償却率"/>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78213</xdr:rowOff>
    </xdr:from>
    <xdr:ext cx="405111" cy="259045"/>
    <xdr:sp macro="" textlink="">
      <xdr:nvSpPr>
        <xdr:cNvPr id="894" name="n_1mainValue【庁舎】&#10;有形固定資産減価償却率"/>
        <xdr:cNvSpPr txBox="1"/>
      </xdr:nvSpPr>
      <xdr:spPr>
        <a:xfrm>
          <a:off x="1526604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16164</xdr:rowOff>
    </xdr:from>
    <xdr:ext cx="405111" cy="259045"/>
    <xdr:sp macro="" textlink="">
      <xdr:nvSpPr>
        <xdr:cNvPr id="895" name="n_2mainValue【庁舎】&#10;有形固定資産減価償却率"/>
        <xdr:cNvSpPr txBox="1"/>
      </xdr:nvSpPr>
      <xdr:spPr>
        <a:xfrm>
          <a:off x="14389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127198</xdr:rowOff>
    </xdr:from>
    <xdr:ext cx="405111" cy="259045"/>
    <xdr:sp macro="" textlink="">
      <xdr:nvSpPr>
        <xdr:cNvPr id="896" name="n_3mainValue【庁舎】&#10;有形固定資産減価償却率"/>
        <xdr:cNvSpPr txBox="1"/>
      </xdr:nvSpPr>
      <xdr:spPr>
        <a:xfrm>
          <a:off x="13500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66783</xdr:rowOff>
    </xdr:from>
    <xdr:ext cx="405111" cy="259045"/>
    <xdr:sp macro="" textlink="">
      <xdr:nvSpPr>
        <xdr:cNvPr id="897" name="n_4mainValue【庁舎】&#10;有形固定資産減価償却率"/>
        <xdr:cNvSpPr txBox="1"/>
      </xdr:nvSpPr>
      <xdr:spPr>
        <a:xfrm>
          <a:off x="126117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8" name="【庁舎】&#10;一人当たり面積平均値テキスト"/>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146231</xdr:rowOff>
    </xdr:from>
    <xdr:to>
      <xdr:col>116</xdr:col>
      <xdr:colOff>114300</xdr:colOff>
      <xdr:row>106</xdr:row>
      <xdr:rowOff>76381</xdr:rowOff>
    </xdr:to>
    <xdr:sp macro="" textlink="">
      <xdr:nvSpPr>
        <xdr:cNvPr id="939" name="楕円 938"/>
        <xdr:cNvSpPr/>
      </xdr:nvSpPr>
      <xdr:spPr>
        <a:xfrm>
          <a:off x="221107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124658</xdr:rowOff>
    </xdr:from>
    <xdr:ext cx="469744" cy="259045"/>
    <xdr:sp macro="" textlink="">
      <xdr:nvSpPr>
        <xdr:cNvPr id="940" name="【庁舎】&#10;一人当たり面積該当値テキスト"/>
        <xdr:cNvSpPr txBox="1"/>
      </xdr:nvSpPr>
      <xdr:spPr>
        <a:xfrm>
          <a:off x="22199600" y="1812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152763</xdr:rowOff>
    </xdr:from>
    <xdr:to>
      <xdr:col>112</xdr:col>
      <xdr:colOff>38100</xdr:colOff>
      <xdr:row>106</xdr:row>
      <xdr:rowOff>82913</xdr:rowOff>
    </xdr:to>
    <xdr:sp macro="" textlink="">
      <xdr:nvSpPr>
        <xdr:cNvPr id="941" name="楕円 940"/>
        <xdr:cNvSpPr/>
      </xdr:nvSpPr>
      <xdr:spPr>
        <a:xfrm>
          <a:off x="21272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25581</xdr:rowOff>
    </xdr:from>
    <xdr:to>
      <xdr:col>116</xdr:col>
      <xdr:colOff>63500</xdr:colOff>
      <xdr:row>106</xdr:row>
      <xdr:rowOff>32113</xdr:rowOff>
    </xdr:to>
    <xdr:cxnSp macro="">
      <xdr:nvCxnSpPr>
        <xdr:cNvPr id="942" name="直線コネクタ 941"/>
        <xdr:cNvCxnSpPr/>
      </xdr:nvCxnSpPr>
      <xdr:spPr>
        <a:xfrm flipV="1">
          <a:off x="21323300" y="1819928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159294</xdr:rowOff>
    </xdr:from>
    <xdr:to>
      <xdr:col>107</xdr:col>
      <xdr:colOff>101600</xdr:colOff>
      <xdr:row>106</xdr:row>
      <xdr:rowOff>89444</xdr:rowOff>
    </xdr:to>
    <xdr:sp macro="" textlink="">
      <xdr:nvSpPr>
        <xdr:cNvPr id="943" name="楕円 942"/>
        <xdr:cNvSpPr/>
      </xdr:nvSpPr>
      <xdr:spPr>
        <a:xfrm>
          <a:off x="20383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32113</xdr:rowOff>
    </xdr:from>
    <xdr:to>
      <xdr:col>111</xdr:col>
      <xdr:colOff>177800</xdr:colOff>
      <xdr:row>106</xdr:row>
      <xdr:rowOff>38644</xdr:rowOff>
    </xdr:to>
    <xdr:cxnSp macro="">
      <xdr:nvCxnSpPr>
        <xdr:cNvPr id="944" name="直線コネクタ 943"/>
        <xdr:cNvCxnSpPr/>
      </xdr:nvCxnSpPr>
      <xdr:spPr>
        <a:xfrm flipV="1">
          <a:off x="20434300" y="182058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164193</xdr:rowOff>
    </xdr:from>
    <xdr:to>
      <xdr:col>102</xdr:col>
      <xdr:colOff>165100</xdr:colOff>
      <xdr:row>106</xdr:row>
      <xdr:rowOff>94343</xdr:rowOff>
    </xdr:to>
    <xdr:sp macro="" textlink="">
      <xdr:nvSpPr>
        <xdr:cNvPr id="945" name="楕円 944"/>
        <xdr:cNvSpPr/>
      </xdr:nvSpPr>
      <xdr:spPr>
        <a:xfrm>
          <a:off x="19494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38644</xdr:rowOff>
    </xdr:from>
    <xdr:to>
      <xdr:col>107</xdr:col>
      <xdr:colOff>50800</xdr:colOff>
      <xdr:row>106</xdr:row>
      <xdr:rowOff>43543</xdr:rowOff>
    </xdr:to>
    <xdr:cxnSp macro="">
      <xdr:nvCxnSpPr>
        <xdr:cNvPr id="946" name="直線コネクタ 945"/>
        <xdr:cNvCxnSpPr/>
      </xdr:nvCxnSpPr>
      <xdr:spPr>
        <a:xfrm flipV="1">
          <a:off x="19545300" y="182123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169092</xdr:rowOff>
    </xdr:from>
    <xdr:to>
      <xdr:col>98</xdr:col>
      <xdr:colOff>38100</xdr:colOff>
      <xdr:row>106</xdr:row>
      <xdr:rowOff>99242</xdr:rowOff>
    </xdr:to>
    <xdr:sp macro="" textlink="">
      <xdr:nvSpPr>
        <xdr:cNvPr id="947" name="楕円 946"/>
        <xdr:cNvSpPr/>
      </xdr:nvSpPr>
      <xdr:spPr>
        <a:xfrm>
          <a:off x="18605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43543</xdr:rowOff>
    </xdr:from>
    <xdr:to>
      <xdr:col>102</xdr:col>
      <xdr:colOff>114300</xdr:colOff>
      <xdr:row>106</xdr:row>
      <xdr:rowOff>48442</xdr:rowOff>
    </xdr:to>
    <xdr:cxnSp macro="">
      <xdr:nvCxnSpPr>
        <xdr:cNvPr id="948" name="直線コネクタ 947"/>
        <xdr:cNvCxnSpPr/>
      </xdr:nvCxnSpPr>
      <xdr:spPr>
        <a:xfrm flipV="1">
          <a:off x="18656300" y="1821724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49" name="n_1aveValue【庁舎】&#10;一人当たり面積"/>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50" name="n_2aveValue【庁舎】&#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51" name="n_3aveValue【庁舎】&#10;一人当たり面積"/>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52" name="n_4aveValue【庁舎】&#10;一人当たり面積"/>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74040</xdr:rowOff>
    </xdr:from>
    <xdr:ext cx="469744" cy="259045"/>
    <xdr:sp macro="" textlink="">
      <xdr:nvSpPr>
        <xdr:cNvPr id="953" name="n_1mainValue【庁舎】&#10;一人当たり面積"/>
        <xdr:cNvSpPr txBox="1"/>
      </xdr:nvSpPr>
      <xdr:spPr>
        <a:xfrm>
          <a:off x="21075727" y="182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80571</xdr:rowOff>
    </xdr:from>
    <xdr:ext cx="469744" cy="259045"/>
    <xdr:sp macro="" textlink="">
      <xdr:nvSpPr>
        <xdr:cNvPr id="954" name="n_2mainValue【庁舎】&#10;一人当たり面積"/>
        <xdr:cNvSpPr txBox="1"/>
      </xdr:nvSpPr>
      <xdr:spPr>
        <a:xfrm>
          <a:off x="20199427" y="1825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85470</xdr:rowOff>
    </xdr:from>
    <xdr:ext cx="469744" cy="259045"/>
    <xdr:sp macro="" textlink="">
      <xdr:nvSpPr>
        <xdr:cNvPr id="955" name="n_3mainValue【庁舎】&#10;一人当たり面積"/>
        <xdr:cNvSpPr txBox="1"/>
      </xdr:nvSpPr>
      <xdr:spPr>
        <a:xfrm>
          <a:off x="193104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90369</xdr:rowOff>
    </xdr:from>
    <xdr:ext cx="469744" cy="259045"/>
    <xdr:sp macro="" textlink="">
      <xdr:nvSpPr>
        <xdr:cNvPr id="956" name="n_4mainValue【庁舎】&#10;一人当たり面積"/>
        <xdr:cNvSpPr txBox="1"/>
      </xdr:nvSpPr>
      <xdr:spPr>
        <a:xfrm>
          <a:off x="18421427" y="182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類似団体平均と比較して有形固定資産減価償却率が高くなっている施設は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一般廃棄物処理施設、体育館・プール、保健センター・保健所、</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市民会館であり、低くなっている施設は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一般廃棄物処理施設、児童館、体育館・プール、保健センター・保健所、市民会館についてはいずれも建設当初からの建物といったケースが多く、耐用年数に近い年数を経過した施設が多く存在することが理由の１つとなる。今後は公共施設等総合管理計画や施設の個別施設計画に基づき、老朽化対策に努めていく。なお、市民会館については令和６年度に文化複合施設が完成予定であり、有形固定資産減価償却率が減少することが見込まれる。消防施設については四万十消防署西土佐分署</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年に完成したため、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経過年数が短く有形固定資産減価償却率が低くなっている。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32,904
32,779
632.29
26,035,343
25,166,451
381,775
12,726,166
26,192,179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本年度は、市税が対前年度と</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ほぼ同額と</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なっており、人口の減少や全国平均を上回る高齢化率（令和２年国勢調査</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37.1</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脆弱な産業基盤と長引く景気低迷などにより、財政力指数は類似団体平均を下回っており、ほぼ横這いで推移している。平成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年度に「第２次行政改革大綱・推進計画」を策定し、自主財源の確保、負担の公平化や行政の効率化に取り組むことにより、財政の健全化に努めている。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7" name="直線コネクタ 66"/>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0" name="直線コネクタ 69"/>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3" name="直線コネクタ 72"/>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170180</xdr:rowOff>
    </xdr:to>
    <xdr:cxnSp macro="">
      <xdr:nvCxnSpPr>
        <xdr:cNvPr id="76" name="直線コネクタ 75"/>
        <xdr:cNvCxnSpPr/>
      </xdr:nvCxnSpPr>
      <xdr:spPr>
        <a:xfrm flipV="1">
          <a:off x="1447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0" name="楕円 89"/>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1" name="テキスト ボックス 9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2" name="楕円 91"/>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3" name="テキスト ボックス 92"/>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4" name="楕円 93"/>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34307</xdr:rowOff>
    </xdr:from>
    <xdr:ext cx="762000" cy="259045"/>
    <xdr:sp macro="" textlink="">
      <xdr:nvSpPr>
        <xdr:cNvPr id="95" name="テキスト ボックス 94"/>
        <xdr:cNvSpPr txBox="1"/>
      </xdr:nvSpPr>
      <xdr:spPr>
        <a:xfrm>
          <a:off x="1066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年度から「第２次行政改革大綱・推進計画」を策定し、事務・事業の見直しや行政の効率化に努めている。本年度は普通交付税の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大幅な</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増などにより歳入経常一般財源は前年度比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759,381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千円の増となった。また経常経費充当一般財源は、退職手当</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101,914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千円減したものの公債費、物件費や維持補修費の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増などにより前年度比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57,758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千円の増となった。歳入経常一般財源の増が大きく影響し、比率は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ポイント減少し、本年度は類似団体平均より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ポイント低い比率となっている。今後も</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継続して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行政改革に継続的に取り組み、歳入の確保、歳出の抑制に努めていく必要がある。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72179</xdr:rowOff>
    </xdr:from>
    <xdr:to>
      <xdr:col>23</xdr:col>
      <xdr:colOff>133350</xdr:colOff>
      <xdr:row>60</xdr:row>
      <xdr:rowOff>129963</xdr:rowOff>
    </xdr:to>
    <xdr:cxnSp macro="">
      <xdr:nvCxnSpPr>
        <xdr:cNvPr id="130" name="直線コネクタ 129"/>
        <xdr:cNvCxnSpPr/>
      </xdr:nvCxnSpPr>
      <xdr:spPr>
        <a:xfrm flipV="1">
          <a:off x="4114800" y="10187729"/>
          <a:ext cx="838200" cy="2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129963</xdr:rowOff>
    </xdr:from>
    <xdr:to>
      <xdr:col>19</xdr:col>
      <xdr:colOff>133350</xdr:colOff>
      <xdr:row>61</xdr:row>
      <xdr:rowOff>6773</xdr:rowOff>
    </xdr:to>
    <xdr:cxnSp macro="">
      <xdr:nvCxnSpPr>
        <xdr:cNvPr id="133" name="直線コネクタ 132"/>
        <xdr:cNvCxnSpPr/>
      </xdr:nvCxnSpPr>
      <xdr:spPr>
        <a:xfrm flipV="1">
          <a:off x="3225800" y="104169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6773</xdr:rowOff>
    </xdr:from>
    <xdr:to>
      <xdr:col>15</xdr:col>
      <xdr:colOff>82550</xdr:colOff>
      <xdr:row>61</xdr:row>
      <xdr:rowOff>123402</xdr:rowOff>
    </xdr:to>
    <xdr:cxnSp macro="">
      <xdr:nvCxnSpPr>
        <xdr:cNvPr id="136" name="直線コネクタ 135"/>
        <xdr:cNvCxnSpPr/>
      </xdr:nvCxnSpPr>
      <xdr:spPr>
        <a:xfrm flipV="1">
          <a:off x="2336800" y="10465223"/>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91229</xdr:rowOff>
    </xdr:from>
    <xdr:to>
      <xdr:col>11</xdr:col>
      <xdr:colOff>31750</xdr:colOff>
      <xdr:row>61</xdr:row>
      <xdr:rowOff>123402</xdr:rowOff>
    </xdr:to>
    <xdr:cxnSp macro="">
      <xdr:nvCxnSpPr>
        <xdr:cNvPr id="139" name="直線コネクタ 138"/>
        <xdr:cNvCxnSpPr/>
      </xdr:nvCxnSpPr>
      <xdr:spPr>
        <a:xfrm>
          <a:off x="1447800" y="1054967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21379</xdr:rowOff>
    </xdr:from>
    <xdr:to>
      <xdr:col>23</xdr:col>
      <xdr:colOff>184150</xdr:colOff>
      <xdr:row>59</xdr:row>
      <xdr:rowOff>122979</xdr:rowOff>
    </xdr:to>
    <xdr:sp macro="" textlink="">
      <xdr:nvSpPr>
        <xdr:cNvPr id="149" name="楕円 148"/>
        <xdr:cNvSpPr/>
      </xdr:nvSpPr>
      <xdr:spPr>
        <a:xfrm>
          <a:off x="49022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37906</xdr:rowOff>
    </xdr:from>
    <xdr:ext cx="762000" cy="259045"/>
    <xdr:sp macro="" textlink="">
      <xdr:nvSpPr>
        <xdr:cNvPr id="150" name="財政構造の弾力性該当値テキスト"/>
        <xdr:cNvSpPr txBox="1"/>
      </xdr:nvSpPr>
      <xdr:spPr>
        <a:xfrm>
          <a:off x="5041900" y="998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79163</xdr:rowOff>
    </xdr:from>
    <xdr:to>
      <xdr:col>19</xdr:col>
      <xdr:colOff>184150</xdr:colOff>
      <xdr:row>61</xdr:row>
      <xdr:rowOff>9313</xdr:rowOff>
    </xdr:to>
    <xdr:sp macro="" textlink="">
      <xdr:nvSpPr>
        <xdr:cNvPr id="151" name="楕円 150"/>
        <xdr:cNvSpPr/>
      </xdr:nvSpPr>
      <xdr:spPr>
        <a:xfrm>
          <a:off x="4064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52" name="テキスト ボックス 151"/>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127423</xdr:rowOff>
    </xdr:from>
    <xdr:to>
      <xdr:col>15</xdr:col>
      <xdr:colOff>133350</xdr:colOff>
      <xdr:row>61</xdr:row>
      <xdr:rowOff>57573</xdr:rowOff>
    </xdr:to>
    <xdr:sp macro="" textlink="">
      <xdr:nvSpPr>
        <xdr:cNvPr id="153" name="楕円 152"/>
        <xdr:cNvSpPr/>
      </xdr:nvSpPr>
      <xdr:spPr>
        <a:xfrm>
          <a:off x="3175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67750</xdr:rowOff>
    </xdr:from>
    <xdr:ext cx="762000" cy="259045"/>
    <xdr:sp macro="" textlink="">
      <xdr:nvSpPr>
        <xdr:cNvPr id="154" name="テキスト ボックス 153"/>
        <xdr:cNvSpPr txBox="1"/>
      </xdr:nvSpPr>
      <xdr:spPr>
        <a:xfrm>
          <a:off x="2844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72602</xdr:rowOff>
    </xdr:from>
    <xdr:to>
      <xdr:col>11</xdr:col>
      <xdr:colOff>82550</xdr:colOff>
      <xdr:row>62</xdr:row>
      <xdr:rowOff>2752</xdr:rowOff>
    </xdr:to>
    <xdr:sp macro="" textlink="">
      <xdr:nvSpPr>
        <xdr:cNvPr id="155" name="楕円 154"/>
        <xdr:cNvSpPr/>
      </xdr:nvSpPr>
      <xdr:spPr>
        <a:xfrm>
          <a:off x="2286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158979</xdr:rowOff>
    </xdr:from>
    <xdr:ext cx="762000" cy="259045"/>
    <xdr:sp macro="" textlink="">
      <xdr:nvSpPr>
        <xdr:cNvPr id="156" name="テキスト ボックス 155"/>
        <xdr:cNvSpPr txBox="1"/>
      </xdr:nvSpPr>
      <xdr:spPr>
        <a:xfrm>
          <a:off x="1955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40429</xdr:rowOff>
    </xdr:from>
    <xdr:to>
      <xdr:col>7</xdr:col>
      <xdr:colOff>31750</xdr:colOff>
      <xdr:row>61</xdr:row>
      <xdr:rowOff>142029</xdr:rowOff>
    </xdr:to>
    <xdr:sp macro="" textlink="">
      <xdr:nvSpPr>
        <xdr:cNvPr id="157" name="楕円 156"/>
        <xdr:cNvSpPr/>
      </xdr:nvSpPr>
      <xdr:spPr>
        <a:xfrm>
          <a:off x="1397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126806</xdr:rowOff>
    </xdr:from>
    <xdr:ext cx="762000" cy="259045"/>
    <xdr:sp macro="" textlink="">
      <xdr:nvSpPr>
        <xdr:cNvPr id="158" name="テキスト ボックス 157"/>
        <xdr:cNvSpPr txBox="1"/>
      </xdr:nvSpPr>
      <xdr:spPr>
        <a:xfrm>
          <a:off x="1066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政面積が広大で保育所数が多く、それら保育所と公民館などの施設運営を直営で行っていることによる人件費がこれまで類似団体を上回っている要因となっており、保育所統廃合や公民館などの運営体制の見直しなどを進めていく必要がある。本年度は、人件費では退職手当の</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や会計年度任用職員</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増などにより前年度比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、物件費については主に</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新型コロナウイルス感染症対策にかかるワクチン接種などの</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影響が大きく、前年度</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となっており、人口一人当たりの人件費・物件費でみると、前年度比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130251</xdr:rowOff>
    </xdr:from>
    <xdr:to>
      <xdr:col>23</xdr:col>
      <xdr:colOff>133350</xdr:colOff>
      <xdr:row>82</xdr:row>
      <xdr:rowOff>142367</xdr:rowOff>
    </xdr:to>
    <xdr:cxnSp macro="">
      <xdr:nvCxnSpPr>
        <xdr:cNvPr id="192" name="直線コネクタ 191"/>
        <xdr:cNvCxnSpPr/>
      </xdr:nvCxnSpPr>
      <xdr:spPr>
        <a:xfrm>
          <a:off x="4114800" y="14189151"/>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112444</xdr:rowOff>
    </xdr:from>
    <xdr:to>
      <xdr:col>19</xdr:col>
      <xdr:colOff>133350</xdr:colOff>
      <xdr:row>82</xdr:row>
      <xdr:rowOff>130251</xdr:rowOff>
    </xdr:to>
    <xdr:cxnSp macro="">
      <xdr:nvCxnSpPr>
        <xdr:cNvPr id="195" name="直線コネクタ 194"/>
        <xdr:cNvCxnSpPr/>
      </xdr:nvCxnSpPr>
      <xdr:spPr>
        <a:xfrm>
          <a:off x="3225800" y="14171344"/>
          <a:ext cx="889000" cy="1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102002</xdr:rowOff>
    </xdr:from>
    <xdr:to>
      <xdr:col>15</xdr:col>
      <xdr:colOff>82550</xdr:colOff>
      <xdr:row>82</xdr:row>
      <xdr:rowOff>112444</xdr:rowOff>
    </xdr:to>
    <xdr:cxnSp macro="">
      <xdr:nvCxnSpPr>
        <xdr:cNvPr id="198" name="直線コネクタ 197"/>
        <xdr:cNvCxnSpPr/>
      </xdr:nvCxnSpPr>
      <xdr:spPr>
        <a:xfrm>
          <a:off x="2336800" y="14160902"/>
          <a:ext cx="889000" cy="1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95486</xdr:rowOff>
    </xdr:from>
    <xdr:to>
      <xdr:col>11</xdr:col>
      <xdr:colOff>31750</xdr:colOff>
      <xdr:row>82</xdr:row>
      <xdr:rowOff>102002</xdr:rowOff>
    </xdr:to>
    <xdr:cxnSp macro="">
      <xdr:nvCxnSpPr>
        <xdr:cNvPr id="201" name="直線コネクタ 200"/>
        <xdr:cNvCxnSpPr/>
      </xdr:nvCxnSpPr>
      <xdr:spPr>
        <a:xfrm>
          <a:off x="1447800" y="14154386"/>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91567</xdr:rowOff>
    </xdr:from>
    <xdr:to>
      <xdr:col>23</xdr:col>
      <xdr:colOff>184150</xdr:colOff>
      <xdr:row>83</xdr:row>
      <xdr:rowOff>21717</xdr:rowOff>
    </xdr:to>
    <xdr:sp macro="" textlink="">
      <xdr:nvSpPr>
        <xdr:cNvPr id="211" name="楕円 210"/>
        <xdr:cNvSpPr/>
      </xdr:nvSpPr>
      <xdr:spPr>
        <a:xfrm>
          <a:off x="4902200" y="141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108094</xdr:rowOff>
    </xdr:from>
    <xdr:ext cx="762000" cy="259045"/>
    <xdr:sp macro="" textlink="">
      <xdr:nvSpPr>
        <xdr:cNvPr id="212" name="人件費・物件費等の状況該当値テキスト"/>
        <xdr:cNvSpPr txBox="1"/>
      </xdr:nvSpPr>
      <xdr:spPr>
        <a:xfrm>
          <a:off x="5041900" y="1399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79451</xdr:rowOff>
    </xdr:from>
    <xdr:to>
      <xdr:col>19</xdr:col>
      <xdr:colOff>184150</xdr:colOff>
      <xdr:row>83</xdr:row>
      <xdr:rowOff>9601</xdr:rowOff>
    </xdr:to>
    <xdr:sp macro="" textlink="">
      <xdr:nvSpPr>
        <xdr:cNvPr id="213" name="楕円 212"/>
        <xdr:cNvSpPr/>
      </xdr:nvSpPr>
      <xdr:spPr>
        <a:xfrm>
          <a:off x="4064000" y="1413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19778</xdr:rowOff>
    </xdr:from>
    <xdr:ext cx="736600" cy="259045"/>
    <xdr:sp macro="" textlink="">
      <xdr:nvSpPr>
        <xdr:cNvPr id="214" name="テキスト ボックス 213"/>
        <xdr:cNvSpPr txBox="1"/>
      </xdr:nvSpPr>
      <xdr:spPr>
        <a:xfrm>
          <a:off x="3733800" y="13907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61644</xdr:rowOff>
    </xdr:from>
    <xdr:to>
      <xdr:col>15</xdr:col>
      <xdr:colOff>133350</xdr:colOff>
      <xdr:row>82</xdr:row>
      <xdr:rowOff>163244</xdr:rowOff>
    </xdr:to>
    <xdr:sp macro="" textlink="">
      <xdr:nvSpPr>
        <xdr:cNvPr id="215" name="楕円 214"/>
        <xdr:cNvSpPr/>
      </xdr:nvSpPr>
      <xdr:spPr>
        <a:xfrm>
          <a:off x="3175000" y="1412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148021</xdr:rowOff>
    </xdr:from>
    <xdr:ext cx="762000" cy="259045"/>
    <xdr:sp macro="" textlink="">
      <xdr:nvSpPr>
        <xdr:cNvPr id="216" name="テキスト ボックス 215"/>
        <xdr:cNvSpPr txBox="1"/>
      </xdr:nvSpPr>
      <xdr:spPr>
        <a:xfrm>
          <a:off x="2844800" y="1420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51202</xdr:rowOff>
    </xdr:from>
    <xdr:to>
      <xdr:col>11</xdr:col>
      <xdr:colOff>82550</xdr:colOff>
      <xdr:row>82</xdr:row>
      <xdr:rowOff>152802</xdr:rowOff>
    </xdr:to>
    <xdr:sp macro="" textlink="">
      <xdr:nvSpPr>
        <xdr:cNvPr id="217" name="楕円 216"/>
        <xdr:cNvSpPr/>
      </xdr:nvSpPr>
      <xdr:spPr>
        <a:xfrm>
          <a:off x="2286000" y="1411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137579</xdr:rowOff>
    </xdr:from>
    <xdr:ext cx="762000" cy="259045"/>
    <xdr:sp macro="" textlink="">
      <xdr:nvSpPr>
        <xdr:cNvPr id="218" name="テキスト ボックス 217"/>
        <xdr:cNvSpPr txBox="1"/>
      </xdr:nvSpPr>
      <xdr:spPr>
        <a:xfrm>
          <a:off x="1955800" y="1419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44686</xdr:rowOff>
    </xdr:from>
    <xdr:to>
      <xdr:col>7</xdr:col>
      <xdr:colOff>31750</xdr:colOff>
      <xdr:row>82</xdr:row>
      <xdr:rowOff>146286</xdr:rowOff>
    </xdr:to>
    <xdr:sp macro="" textlink="">
      <xdr:nvSpPr>
        <xdr:cNvPr id="219" name="楕円 218"/>
        <xdr:cNvSpPr/>
      </xdr:nvSpPr>
      <xdr:spPr>
        <a:xfrm>
          <a:off x="1397000" y="141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131063</xdr:rowOff>
    </xdr:from>
    <xdr:ext cx="762000" cy="259045"/>
    <xdr:sp macro="" textlink="">
      <xdr:nvSpPr>
        <xdr:cNvPr id="220" name="テキスト ボックス 219"/>
        <xdr:cNvSpPr txBox="1"/>
      </xdr:nvSpPr>
      <xdr:spPr>
        <a:xfrm>
          <a:off x="1066800" y="1418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国の行政職俸給表に準じた給料表への改定（</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や職務給の適正化（３級止め）（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～）を実施しており、給与水準の適正化を図っている。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今後も引き続き、各種手当の見直しなど、給与水準の適正化に努める。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54" name="直線コネクタ 253"/>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18345</xdr:rowOff>
    </xdr:to>
    <xdr:cxnSp macro="">
      <xdr:nvCxnSpPr>
        <xdr:cNvPr id="257" name="直線コネクタ 256"/>
        <xdr:cNvCxnSpPr/>
      </xdr:nvCxnSpPr>
      <xdr:spPr>
        <a:xfrm flipV="1">
          <a:off x="15290800" y="145245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31750</xdr:rowOff>
    </xdr:to>
    <xdr:cxnSp macro="">
      <xdr:nvCxnSpPr>
        <xdr:cNvPr id="260" name="直線コネクタ 259"/>
        <xdr:cNvCxnSpPr/>
      </xdr:nvCxnSpPr>
      <xdr:spPr>
        <a:xfrm flipV="1">
          <a:off x="14401800" y="1459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31750</xdr:rowOff>
    </xdr:to>
    <xdr:cxnSp macro="">
      <xdr:nvCxnSpPr>
        <xdr:cNvPr id="263" name="直線コネクタ 262"/>
        <xdr:cNvCxnSpPr/>
      </xdr:nvCxnSpPr>
      <xdr:spPr>
        <a:xfrm>
          <a:off x="13512800" y="1459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3" name="楕円 272"/>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4"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5" name="楕円 274"/>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6" name="テキスト ボックス 275"/>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77" name="楕円 276"/>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78" name="テキスト ボックス 277"/>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9" name="楕円 278"/>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0" name="テキスト ボックス 279"/>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81" name="楕円 280"/>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82" name="テキスト ボックス 281"/>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類似団体平均を上回っているのは、行政面積が広大で保育所数が多く、それら保育所の施設運営を直営で行っていることが主な要因である。今後は、保育所の統廃合、民間委託や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給食業務の在り方</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、また会計年度任用職員制度による職の整理等の検討と歩調を合わせた取り組みを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引き続き検討していくとともに、新たな定員管理計画の検討及び策定に努める。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167640</xdr:rowOff>
    </xdr:from>
    <xdr:to>
      <xdr:col>81</xdr:col>
      <xdr:colOff>44450</xdr:colOff>
      <xdr:row>62</xdr:row>
      <xdr:rowOff>14575</xdr:rowOff>
    </xdr:to>
    <xdr:cxnSp macro="">
      <xdr:nvCxnSpPr>
        <xdr:cNvPr id="319" name="直線コネクタ 318"/>
        <xdr:cNvCxnSpPr/>
      </xdr:nvCxnSpPr>
      <xdr:spPr>
        <a:xfrm>
          <a:off x="16179800" y="10626090"/>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157299</xdr:rowOff>
    </xdr:from>
    <xdr:to>
      <xdr:col>77</xdr:col>
      <xdr:colOff>44450</xdr:colOff>
      <xdr:row>61</xdr:row>
      <xdr:rowOff>167640</xdr:rowOff>
    </xdr:to>
    <xdr:cxnSp macro="">
      <xdr:nvCxnSpPr>
        <xdr:cNvPr id="322" name="直線コネクタ 321"/>
        <xdr:cNvCxnSpPr/>
      </xdr:nvCxnSpPr>
      <xdr:spPr>
        <a:xfrm>
          <a:off x="15290800" y="1061574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150404</xdr:rowOff>
    </xdr:from>
    <xdr:to>
      <xdr:col>72</xdr:col>
      <xdr:colOff>203200</xdr:colOff>
      <xdr:row>61</xdr:row>
      <xdr:rowOff>157299</xdr:rowOff>
    </xdr:to>
    <xdr:cxnSp macro="">
      <xdr:nvCxnSpPr>
        <xdr:cNvPr id="325" name="直線コネクタ 324"/>
        <xdr:cNvCxnSpPr/>
      </xdr:nvCxnSpPr>
      <xdr:spPr>
        <a:xfrm>
          <a:off x="14401800" y="1060885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150404</xdr:rowOff>
    </xdr:from>
    <xdr:to>
      <xdr:col>68</xdr:col>
      <xdr:colOff>152400</xdr:colOff>
      <xdr:row>61</xdr:row>
      <xdr:rowOff>150404</xdr:rowOff>
    </xdr:to>
    <xdr:cxnSp macro="">
      <xdr:nvCxnSpPr>
        <xdr:cNvPr id="328" name="直線コネクタ 327"/>
        <xdr:cNvCxnSpPr/>
      </xdr:nvCxnSpPr>
      <xdr:spPr>
        <a:xfrm>
          <a:off x="13512800" y="10608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135225</xdr:rowOff>
    </xdr:from>
    <xdr:to>
      <xdr:col>81</xdr:col>
      <xdr:colOff>95250</xdr:colOff>
      <xdr:row>62</xdr:row>
      <xdr:rowOff>65375</xdr:rowOff>
    </xdr:to>
    <xdr:sp macro="" textlink="">
      <xdr:nvSpPr>
        <xdr:cNvPr id="338" name="楕円 337"/>
        <xdr:cNvSpPr/>
      </xdr:nvSpPr>
      <xdr:spPr>
        <a:xfrm>
          <a:off x="16967200" y="105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107302</xdr:rowOff>
    </xdr:from>
    <xdr:ext cx="762000" cy="259045"/>
    <xdr:sp macro="" textlink="">
      <xdr:nvSpPr>
        <xdr:cNvPr id="339" name="定員管理の状況該当値テキスト"/>
        <xdr:cNvSpPr txBox="1"/>
      </xdr:nvSpPr>
      <xdr:spPr>
        <a:xfrm>
          <a:off x="17106900" y="1056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40" name="楕円 339"/>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31767</xdr:rowOff>
    </xdr:from>
    <xdr:ext cx="736600" cy="259045"/>
    <xdr:sp macro="" textlink="">
      <xdr:nvSpPr>
        <xdr:cNvPr id="341" name="テキスト ボックス 34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106499</xdr:rowOff>
    </xdr:from>
    <xdr:to>
      <xdr:col>73</xdr:col>
      <xdr:colOff>44450</xdr:colOff>
      <xdr:row>62</xdr:row>
      <xdr:rowOff>36649</xdr:rowOff>
    </xdr:to>
    <xdr:sp macro="" textlink="">
      <xdr:nvSpPr>
        <xdr:cNvPr id="342" name="楕円 341"/>
        <xdr:cNvSpPr/>
      </xdr:nvSpPr>
      <xdr:spPr>
        <a:xfrm>
          <a:off x="15240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21426</xdr:rowOff>
    </xdr:from>
    <xdr:ext cx="762000" cy="259045"/>
    <xdr:sp macro="" textlink="">
      <xdr:nvSpPr>
        <xdr:cNvPr id="343" name="テキスト ボックス 342"/>
        <xdr:cNvSpPr txBox="1"/>
      </xdr:nvSpPr>
      <xdr:spPr>
        <a:xfrm>
          <a:off x="14909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99604</xdr:rowOff>
    </xdr:from>
    <xdr:to>
      <xdr:col>68</xdr:col>
      <xdr:colOff>203200</xdr:colOff>
      <xdr:row>62</xdr:row>
      <xdr:rowOff>29754</xdr:rowOff>
    </xdr:to>
    <xdr:sp macro="" textlink="">
      <xdr:nvSpPr>
        <xdr:cNvPr id="344" name="楕円 343"/>
        <xdr:cNvSpPr/>
      </xdr:nvSpPr>
      <xdr:spPr>
        <a:xfrm>
          <a:off x="14351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14531</xdr:rowOff>
    </xdr:from>
    <xdr:ext cx="762000" cy="259045"/>
    <xdr:sp macro="" textlink="">
      <xdr:nvSpPr>
        <xdr:cNvPr id="345" name="テキスト ボックス 344"/>
        <xdr:cNvSpPr txBox="1"/>
      </xdr:nvSpPr>
      <xdr:spPr>
        <a:xfrm>
          <a:off x="140208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99604</xdr:rowOff>
    </xdr:from>
    <xdr:to>
      <xdr:col>64</xdr:col>
      <xdr:colOff>152400</xdr:colOff>
      <xdr:row>62</xdr:row>
      <xdr:rowOff>29754</xdr:rowOff>
    </xdr:to>
    <xdr:sp macro="" textlink="">
      <xdr:nvSpPr>
        <xdr:cNvPr id="346" name="楕円 345"/>
        <xdr:cNvSpPr/>
      </xdr:nvSpPr>
      <xdr:spPr>
        <a:xfrm>
          <a:off x="13462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14531</xdr:rowOff>
    </xdr:from>
    <xdr:ext cx="762000" cy="259045"/>
    <xdr:sp macro="" textlink="">
      <xdr:nvSpPr>
        <xdr:cNvPr id="347" name="テキスト ボックス 346"/>
        <xdr:cNvSpPr txBox="1"/>
      </xdr:nvSpPr>
      <xdr:spPr>
        <a:xfrm>
          <a:off x="131318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年度からの普通建設事業の大幅削減による地方債発行額の抑制などにより、改善してきているが、依然として類似団体平均を上回っている。また、平成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新庁舎建設、給食センター建設、西土佐総合支所庁舎建設など合併関連の大型施設整備や、南海トラフ地震に備えた防災関連施設の整備もある程度完了し、公債費は減少傾向にある。財政の硬直化を招かないよう、普通建設事業の削減による地方債発行額の抑制、合併特例債や辺地・過疎対策事業債など交付税措置の有利な地方債の活用、繰上償還の実施など、適正化に努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32067</xdr:rowOff>
    </xdr:from>
    <xdr:to>
      <xdr:col>81</xdr:col>
      <xdr:colOff>44450</xdr:colOff>
      <xdr:row>37</xdr:row>
      <xdr:rowOff>40111</xdr:rowOff>
    </xdr:to>
    <xdr:cxnSp macro="">
      <xdr:nvCxnSpPr>
        <xdr:cNvPr id="381" name="直線コネクタ 380"/>
        <xdr:cNvCxnSpPr/>
      </xdr:nvCxnSpPr>
      <xdr:spPr>
        <a:xfrm flipV="1">
          <a:off x="16179800" y="6375717"/>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40111</xdr:rowOff>
    </xdr:from>
    <xdr:to>
      <xdr:col>77</xdr:col>
      <xdr:colOff>44450</xdr:colOff>
      <xdr:row>37</xdr:row>
      <xdr:rowOff>58208</xdr:rowOff>
    </xdr:to>
    <xdr:cxnSp macro="">
      <xdr:nvCxnSpPr>
        <xdr:cNvPr id="384" name="直線コネクタ 383"/>
        <xdr:cNvCxnSpPr/>
      </xdr:nvCxnSpPr>
      <xdr:spPr>
        <a:xfrm flipV="1">
          <a:off x="15290800" y="638376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58208</xdr:rowOff>
    </xdr:from>
    <xdr:to>
      <xdr:col>72</xdr:col>
      <xdr:colOff>203200</xdr:colOff>
      <xdr:row>37</xdr:row>
      <xdr:rowOff>60219</xdr:rowOff>
    </xdr:to>
    <xdr:cxnSp macro="">
      <xdr:nvCxnSpPr>
        <xdr:cNvPr id="387" name="直線コネクタ 386"/>
        <xdr:cNvCxnSpPr/>
      </xdr:nvCxnSpPr>
      <xdr:spPr>
        <a:xfrm flipV="1">
          <a:off x="14401800" y="640185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60219</xdr:rowOff>
    </xdr:from>
    <xdr:to>
      <xdr:col>68</xdr:col>
      <xdr:colOff>152400</xdr:colOff>
      <xdr:row>37</xdr:row>
      <xdr:rowOff>60219</xdr:rowOff>
    </xdr:to>
    <xdr:cxnSp macro="">
      <xdr:nvCxnSpPr>
        <xdr:cNvPr id="390" name="直線コネクタ 389"/>
        <xdr:cNvCxnSpPr/>
      </xdr:nvCxnSpPr>
      <xdr:spPr>
        <a:xfrm>
          <a:off x="13512800" y="64038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152717</xdr:rowOff>
    </xdr:from>
    <xdr:to>
      <xdr:col>81</xdr:col>
      <xdr:colOff>95250</xdr:colOff>
      <xdr:row>37</xdr:row>
      <xdr:rowOff>82867</xdr:rowOff>
    </xdr:to>
    <xdr:sp macro="" textlink="">
      <xdr:nvSpPr>
        <xdr:cNvPr id="400" name="楕円 399"/>
        <xdr:cNvSpPr/>
      </xdr:nvSpPr>
      <xdr:spPr>
        <a:xfrm>
          <a:off x="169672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124794</xdr:rowOff>
    </xdr:from>
    <xdr:ext cx="762000" cy="259045"/>
    <xdr:sp macro="" textlink="">
      <xdr:nvSpPr>
        <xdr:cNvPr id="401" name="公債費負担の状況該当値テキスト"/>
        <xdr:cNvSpPr txBox="1"/>
      </xdr:nvSpPr>
      <xdr:spPr>
        <a:xfrm>
          <a:off x="17106900" y="629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160761</xdr:rowOff>
    </xdr:from>
    <xdr:to>
      <xdr:col>77</xdr:col>
      <xdr:colOff>95250</xdr:colOff>
      <xdr:row>37</xdr:row>
      <xdr:rowOff>90911</xdr:rowOff>
    </xdr:to>
    <xdr:sp macro="" textlink="">
      <xdr:nvSpPr>
        <xdr:cNvPr id="402" name="楕円 401"/>
        <xdr:cNvSpPr/>
      </xdr:nvSpPr>
      <xdr:spPr>
        <a:xfrm>
          <a:off x="16129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75688</xdr:rowOff>
    </xdr:from>
    <xdr:ext cx="736600" cy="259045"/>
    <xdr:sp macro="" textlink="">
      <xdr:nvSpPr>
        <xdr:cNvPr id="403" name="テキスト ボックス 402"/>
        <xdr:cNvSpPr txBox="1"/>
      </xdr:nvSpPr>
      <xdr:spPr>
        <a:xfrm>
          <a:off x="15798800" y="641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7408</xdr:rowOff>
    </xdr:from>
    <xdr:to>
      <xdr:col>73</xdr:col>
      <xdr:colOff>44450</xdr:colOff>
      <xdr:row>37</xdr:row>
      <xdr:rowOff>109008</xdr:rowOff>
    </xdr:to>
    <xdr:sp macro="" textlink="">
      <xdr:nvSpPr>
        <xdr:cNvPr id="404" name="楕円 403"/>
        <xdr:cNvSpPr/>
      </xdr:nvSpPr>
      <xdr:spPr>
        <a:xfrm>
          <a:off x="15240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93785</xdr:rowOff>
    </xdr:from>
    <xdr:ext cx="762000" cy="259045"/>
    <xdr:sp macro="" textlink="">
      <xdr:nvSpPr>
        <xdr:cNvPr id="405" name="テキスト ボックス 404"/>
        <xdr:cNvSpPr txBox="1"/>
      </xdr:nvSpPr>
      <xdr:spPr>
        <a:xfrm>
          <a:off x="14909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9419</xdr:rowOff>
    </xdr:from>
    <xdr:to>
      <xdr:col>68</xdr:col>
      <xdr:colOff>203200</xdr:colOff>
      <xdr:row>37</xdr:row>
      <xdr:rowOff>111019</xdr:rowOff>
    </xdr:to>
    <xdr:sp macro="" textlink="">
      <xdr:nvSpPr>
        <xdr:cNvPr id="406" name="楕円 405"/>
        <xdr:cNvSpPr/>
      </xdr:nvSpPr>
      <xdr:spPr>
        <a:xfrm>
          <a:off x="14351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407" name="テキスト ボックス 406"/>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408" name="楕円 407"/>
        <xdr:cNvSpPr/>
      </xdr:nvSpPr>
      <xdr:spPr>
        <a:xfrm>
          <a:off x="13462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409" name="テキスト ボックス 408"/>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類似団体平均を上回っているのは、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これまでの</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南海トラフ地震に備えた防災関連施設の整備、合併特例債の活用、道の駅整備など</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投資</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地方債残高の増が主な理由である。選択と集中による普通建設事業の抑制や合併特例債、辺地・過疎対策事業債など交付税措置の有利な地方債の活用、繰上償還の実施など、公債費負担の適正化に努めている。 本年度は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財政調整基金等の充当可能財源の増</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により比率</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82880</xdr:rowOff>
    </xdr:from>
    <xdr:to>
      <xdr:col>81</xdr:col>
      <xdr:colOff>44450</xdr:colOff>
      <xdr:row>16</xdr:row>
      <xdr:rowOff>113767</xdr:rowOff>
    </xdr:to>
    <xdr:cxnSp macro="">
      <xdr:nvCxnSpPr>
        <xdr:cNvPr id="441" name="直線コネクタ 440"/>
        <xdr:cNvCxnSpPr/>
      </xdr:nvCxnSpPr>
      <xdr:spPr>
        <a:xfrm flipV="1">
          <a:off x="16179800" y="2826080"/>
          <a:ext cx="8382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113767</xdr:rowOff>
    </xdr:from>
    <xdr:to>
      <xdr:col>77</xdr:col>
      <xdr:colOff>44450</xdr:colOff>
      <xdr:row>17</xdr:row>
      <xdr:rowOff>83718</xdr:rowOff>
    </xdr:to>
    <xdr:cxnSp macro="">
      <xdr:nvCxnSpPr>
        <xdr:cNvPr id="444" name="直線コネクタ 443"/>
        <xdr:cNvCxnSpPr/>
      </xdr:nvCxnSpPr>
      <xdr:spPr>
        <a:xfrm flipV="1">
          <a:off x="15290800" y="2856967"/>
          <a:ext cx="889000" cy="14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83718</xdr:rowOff>
    </xdr:from>
    <xdr:to>
      <xdr:col>72</xdr:col>
      <xdr:colOff>203200</xdr:colOff>
      <xdr:row>17</xdr:row>
      <xdr:rowOff>122809</xdr:rowOff>
    </xdr:to>
    <xdr:cxnSp macro="">
      <xdr:nvCxnSpPr>
        <xdr:cNvPr id="447" name="直線コネクタ 446"/>
        <xdr:cNvCxnSpPr/>
      </xdr:nvCxnSpPr>
      <xdr:spPr>
        <a:xfrm flipV="1">
          <a:off x="14401800" y="2998368"/>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122809</xdr:rowOff>
    </xdr:from>
    <xdr:to>
      <xdr:col>68</xdr:col>
      <xdr:colOff>152400</xdr:colOff>
      <xdr:row>17</xdr:row>
      <xdr:rowOff>151282</xdr:rowOff>
    </xdr:to>
    <xdr:cxnSp macro="">
      <xdr:nvCxnSpPr>
        <xdr:cNvPr id="450" name="直線コネクタ 449"/>
        <xdr:cNvCxnSpPr/>
      </xdr:nvCxnSpPr>
      <xdr:spPr>
        <a:xfrm flipV="1">
          <a:off x="13512800" y="3037459"/>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32080</xdr:rowOff>
    </xdr:from>
    <xdr:to>
      <xdr:col>81</xdr:col>
      <xdr:colOff>95250</xdr:colOff>
      <xdr:row>16</xdr:row>
      <xdr:rowOff>133680</xdr:rowOff>
    </xdr:to>
    <xdr:sp macro="" textlink="">
      <xdr:nvSpPr>
        <xdr:cNvPr id="460" name="楕円 459"/>
        <xdr:cNvSpPr/>
      </xdr:nvSpPr>
      <xdr:spPr>
        <a:xfrm>
          <a:off x="16967200" y="27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4157</xdr:rowOff>
    </xdr:from>
    <xdr:ext cx="762000" cy="259045"/>
    <xdr:sp macro="" textlink="">
      <xdr:nvSpPr>
        <xdr:cNvPr id="461" name="将来負担の状況該当値テキスト"/>
        <xdr:cNvSpPr txBox="1"/>
      </xdr:nvSpPr>
      <xdr:spPr>
        <a:xfrm>
          <a:off x="17106900" y="274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62967</xdr:rowOff>
    </xdr:from>
    <xdr:to>
      <xdr:col>77</xdr:col>
      <xdr:colOff>95250</xdr:colOff>
      <xdr:row>16</xdr:row>
      <xdr:rowOff>164567</xdr:rowOff>
    </xdr:to>
    <xdr:sp macro="" textlink="">
      <xdr:nvSpPr>
        <xdr:cNvPr id="462" name="楕円 461"/>
        <xdr:cNvSpPr/>
      </xdr:nvSpPr>
      <xdr:spPr>
        <a:xfrm>
          <a:off x="16129000" y="28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149344</xdr:rowOff>
    </xdr:from>
    <xdr:ext cx="736600" cy="259045"/>
    <xdr:sp macro="" textlink="">
      <xdr:nvSpPr>
        <xdr:cNvPr id="463" name="テキスト ボックス 462"/>
        <xdr:cNvSpPr txBox="1"/>
      </xdr:nvSpPr>
      <xdr:spPr>
        <a:xfrm>
          <a:off x="15798800" y="289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32918</xdr:rowOff>
    </xdr:from>
    <xdr:to>
      <xdr:col>73</xdr:col>
      <xdr:colOff>44450</xdr:colOff>
      <xdr:row>17</xdr:row>
      <xdr:rowOff>134518</xdr:rowOff>
    </xdr:to>
    <xdr:sp macro="" textlink="">
      <xdr:nvSpPr>
        <xdr:cNvPr id="464" name="楕円 463"/>
        <xdr:cNvSpPr/>
      </xdr:nvSpPr>
      <xdr:spPr>
        <a:xfrm>
          <a:off x="15240000" y="2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119295</xdr:rowOff>
    </xdr:from>
    <xdr:ext cx="762000" cy="259045"/>
    <xdr:sp macro="" textlink="">
      <xdr:nvSpPr>
        <xdr:cNvPr id="465" name="テキスト ボックス 464"/>
        <xdr:cNvSpPr txBox="1"/>
      </xdr:nvSpPr>
      <xdr:spPr>
        <a:xfrm>
          <a:off x="14909800" y="303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72009</xdr:rowOff>
    </xdr:from>
    <xdr:to>
      <xdr:col>68</xdr:col>
      <xdr:colOff>203200</xdr:colOff>
      <xdr:row>18</xdr:row>
      <xdr:rowOff>2159</xdr:rowOff>
    </xdr:to>
    <xdr:sp macro="" textlink="">
      <xdr:nvSpPr>
        <xdr:cNvPr id="466" name="楕円 465"/>
        <xdr:cNvSpPr/>
      </xdr:nvSpPr>
      <xdr:spPr>
        <a:xfrm>
          <a:off x="14351000" y="2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158386</xdr:rowOff>
    </xdr:from>
    <xdr:ext cx="762000" cy="259045"/>
    <xdr:sp macro="" textlink="">
      <xdr:nvSpPr>
        <xdr:cNvPr id="467" name="テキスト ボックス 466"/>
        <xdr:cNvSpPr txBox="1"/>
      </xdr:nvSpPr>
      <xdr:spPr>
        <a:xfrm>
          <a:off x="14020800" y="307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100482</xdr:rowOff>
    </xdr:from>
    <xdr:to>
      <xdr:col>64</xdr:col>
      <xdr:colOff>152400</xdr:colOff>
      <xdr:row>18</xdr:row>
      <xdr:rowOff>30632</xdr:rowOff>
    </xdr:to>
    <xdr:sp macro="" textlink="">
      <xdr:nvSpPr>
        <xdr:cNvPr id="468" name="楕円 467"/>
        <xdr:cNvSpPr/>
      </xdr:nvSpPr>
      <xdr:spPr>
        <a:xfrm>
          <a:off x="13462000" y="30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15409</xdr:rowOff>
    </xdr:from>
    <xdr:ext cx="762000" cy="259045"/>
    <xdr:sp macro="" textlink="">
      <xdr:nvSpPr>
        <xdr:cNvPr id="469" name="テキスト ボックス 468"/>
        <xdr:cNvSpPr txBox="1"/>
      </xdr:nvSpPr>
      <xdr:spPr>
        <a:xfrm>
          <a:off x="13131800" y="310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47625</xdr:rowOff>
    </xdr:from>
    <xdr:ext cx="11605741" cy="425758"/>
    <xdr:sp macro="" textlink="">
      <xdr:nvSpPr>
        <xdr:cNvPr id="470" name="テキスト ボックス 469"/>
        <xdr:cNvSpPr txBox="1"/>
      </xdr:nvSpPr>
      <xdr:spPr>
        <a:xfrm>
          <a:off x="762000" y="4505325"/>
          <a:ext cx="1160574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effectLst/>
              <a:latin typeface="ＭＳ Ｐゴシック" panose="020B0600070205080204" pitchFamily="50" charset="-128"/>
              <a:ea typeface="ＭＳ Ｐゴシック" panose="020B0600070205080204" pitchFamily="50" charset="-128"/>
            </a:rPr>
            <a:t>「定員管理の状況」の「人口</a:t>
          </a:r>
          <a:r>
            <a:rPr lang="en-US" altLang="ja-JP" sz="1000">
              <a:effectLst/>
              <a:latin typeface="ＭＳ Ｐゴシック" panose="020B0600070205080204" pitchFamily="50" charset="-128"/>
              <a:ea typeface="ＭＳ Ｐゴシック" panose="020B0600070205080204" pitchFamily="50" charset="-128"/>
            </a:rPr>
            <a:t>1,000</a:t>
          </a:r>
          <a:r>
            <a:rPr lang="ja-JP" altLang="en-US" sz="1000">
              <a:effectLst/>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人当たり職員数」の算出に用いる職員数及び「給与水準（国との比較）」の「ラスパイレス指数」については、各調査対象年度の翌年の地方公務員給与実態調査に基づいているが、</a:t>
          </a:r>
          <a:br>
            <a:rPr lang="ja-JP" altLang="en-US" sz="1000">
              <a:effectLst/>
              <a:latin typeface="ＭＳ Ｐゴシック" panose="020B0600070205080204" pitchFamily="50" charset="-128"/>
              <a:ea typeface="ＭＳ Ｐゴシック" panose="020B0600070205080204" pitchFamily="50" charset="-128"/>
            </a:rPr>
          </a:br>
          <a:r>
            <a:rPr lang="ja-JP" altLang="en-US" sz="1000">
              <a:effectLst/>
              <a:latin typeface="ＭＳ Ｐゴシック" panose="020B0600070205080204" pitchFamily="50" charset="-128"/>
              <a:ea typeface="ＭＳ Ｐゴシック" panose="020B0600070205080204" pitchFamily="50" charset="-128"/>
            </a:rPr>
            <a:t>　　令和</a:t>
          </a:r>
          <a:r>
            <a:rPr lang="en-US" altLang="ja-JP" sz="1000">
              <a:effectLst/>
              <a:latin typeface="ＭＳ Ｐゴシック" panose="020B0600070205080204" pitchFamily="50" charset="-128"/>
              <a:ea typeface="ＭＳ Ｐゴシック" panose="020B0600070205080204" pitchFamily="50" charset="-128"/>
            </a:rPr>
            <a:t>3</a:t>
          </a:r>
          <a:r>
            <a:rPr lang="ja-JP" altLang="en-US" sz="1000">
              <a:effectLst/>
              <a:latin typeface="ＭＳ Ｐゴシック" panose="020B0600070205080204" pitchFamily="50" charset="-128"/>
              <a:ea typeface="ＭＳ Ｐゴシック" panose="020B0600070205080204" pitchFamily="50" charset="-128"/>
            </a:rPr>
            <a:t>年度は令和</a:t>
          </a:r>
          <a:r>
            <a:rPr lang="en-US" altLang="ja-JP" sz="1000">
              <a:effectLst/>
              <a:latin typeface="ＭＳ Ｐゴシック" panose="020B0600070205080204" pitchFamily="50" charset="-128"/>
              <a:ea typeface="ＭＳ Ｐゴシック" panose="020B0600070205080204" pitchFamily="50" charset="-128"/>
            </a:rPr>
            <a:t>3</a:t>
          </a:r>
          <a:r>
            <a:rPr lang="ja-JP" altLang="en-US" sz="1000">
              <a:effectLst/>
              <a:latin typeface="ＭＳ Ｐゴシック" panose="020B0600070205080204" pitchFamily="50" charset="-128"/>
              <a:ea typeface="ＭＳ Ｐゴシック" panose="020B0600070205080204" pitchFamily="50" charset="-128"/>
            </a:rPr>
            <a:t>年調査の数値を引用している。」　</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32,904
32,779
632.29
26,035,343
25,166,451
381,775
12,726,166
26,192,179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本年度は、退職手当の</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減及び</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会計年度任用職員</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の増など</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、経常経費充当一般財源は</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151,775</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し、歳入経常一般財源が前年度より</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％増加したことにより、対前年度比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となっている。類似団体平均と比較して</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回って</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いるが</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は行政面積が広大で保育所数が多く、それら保育所と公民館などの施設関係職員数が多い状況に変わりはなく、保育所の統廃合、公民館などの運営体制の見直しなどによる職員数の適正化と、給与水準の適正化を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38</xdr:row>
      <xdr:rowOff>35560</xdr:rowOff>
    </xdr:to>
    <xdr:cxnSp macro="">
      <xdr:nvCxnSpPr>
        <xdr:cNvPr id="66" name="直線コネクタ 65"/>
        <xdr:cNvCxnSpPr/>
      </xdr:nvCxnSpPr>
      <xdr:spPr>
        <a:xfrm flipV="1">
          <a:off x="3987800" y="63220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38</xdr:row>
      <xdr:rowOff>35560</xdr:rowOff>
    </xdr:to>
    <xdr:cxnSp macro="">
      <xdr:nvCxnSpPr>
        <xdr:cNvPr id="69" name="直線コネクタ 68"/>
        <xdr:cNvCxnSpPr/>
      </xdr:nvCxnSpPr>
      <xdr:spPr>
        <a:xfrm>
          <a:off x="3098800" y="63068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37</xdr:row>
      <xdr:rowOff>100330</xdr:rowOff>
    </xdr:to>
    <xdr:cxnSp macro="">
      <xdr:nvCxnSpPr>
        <xdr:cNvPr id="72" name="直線コネクタ 71"/>
        <xdr:cNvCxnSpPr/>
      </xdr:nvCxnSpPr>
      <xdr:spPr>
        <a:xfrm flipV="1">
          <a:off x="2209800" y="6306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100330</xdr:rowOff>
    </xdr:to>
    <xdr:cxnSp macro="">
      <xdr:nvCxnSpPr>
        <xdr:cNvPr id="75" name="直線コネクタ 74"/>
        <xdr:cNvCxnSpPr/>
      </xdr:nvCxnSpPr>
      <xdr:spPr>
        <a:xfrm>
          <a:off x="1320800" y="639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6"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90" name="テキスト ボックス 89"/>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類似団体平均を大きく下回るのは、直営での施設管理業務が多いことが要因と考えられる。本年度は、物件費に係る経常一般財源は、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体育施設の指定管理料や小中学校管理費などが増しているが</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、比率算定の分母となる歳入経常一般財源が増加（対前年度比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％増）しており、前年度比から</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ポイント減少となっている。今後も、行政改革に引続き取り組み、歳出の削減に努める。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57150</xdr:rowOff>
    </xdr:to>
    <xdr:cxnSp macro="">
      <xdr:nvCxnSpPr>
        <xdr:cNvPr id="127" name="直線コネクタ 126"/>
        <xdr:cNvCxnSpPr/>
      </xdr:nvCxnSpPr>
      <xdr:spPr>
        <a:xfrm flipV="1">
          <a:off x="15671800" y="2603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57150</xdr:rowOff>
    </xdr:from>
    <xdr:to>
      <xdr:col>78</xdr:col>
      <xdr:colOff>69850</xdr:colOff>
      <xdr:row>16</xdr:row>
      <xdr:rowOff>139700</xdr:rowOff>
    </xdr:to>
    <xdr:cxnSp macro="">
      <xdr:nvCxnSpPr>
        <xdr:cNvPr id="130" name="直線コネクタ 129"/>
        <xdr:cNvCxnSpPr/>
      </xdr:nvCxnSpPr>
      <xdr:spPr>
        <a:xfrm flipV="1">
          <a:off x="14782800" y="2628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139700</xdr:rowOff>
    </xdr:from>
    <xdr:to>
      <xdr:col>73</xdr:col>
      <xdr:colOff>180975</xdr:colOff>
      <xdr:row>16</xdr:row>
      <xdr:rowOff>139700</xdr:rowOff>
    </xdr:to>
    <xdr:cxnSp macro="">
      <xdr:nvCxnSpPr>
        <xdr:cNvPr id="133" name="直線コネクタ 132"/>
        <xdr:cNvCxnSpPr/>
      </xdr:nvCxnSpPr>
      <xdr:spPr>
        <a:xfrm>
          <a:off x="13893800" y="288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114300</xdr:rowOff>
    </xdr:from>
    <xdr:to>
      <xdr:col>69</xdr:col>
      <xdr:colOff>92075</xdr:colOff>
      <xdr:row>16</xdr:row>
      <xdr:rowOff>139700</xdr:rowOff>
    </xdr:to>
    <xdr:cxnSp macro="">
      <xdr:nvCxnSpPr>
        <xdr:cNvPr id="136" name="直線コネクタ 135"/>
        <xdr:cNvCxnSpPr/>
      </xdr:nvCxnSpPr>
      <xdr:spPr>
        <a:xfrm>
          <a:off x="13004800" y="285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7"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6350</xdr:rowOff>
    </xdr:from>
    <xdr:to>
      <xdr:col>78</xdr:col>
      <xdr:colOff>120650</xdr:colOff>
      <xdr:row>15</xdr:row>
      <xdr:rowOff>107950</xdr:rowOff>
    </xdr:to>
    <xdr:sp macro="" textlink="">
      <xdr:nvSpPr>
        <xdr:cNvPr id="148" name="楕円 147"/>
        <xdr:cNvSpPr/>
      </xdr:nvSpPr>
      <xdr:spPr>
        <a:xfrm>
          <a:off x="15621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118127</xdr:rowOff>
    </xdr:from>
    <xdr:ext cx="736600" cy="259045"/>
    <xdr:sp macro="" textlink="">
      <xdr:nvSpPr>
        <xdr:cNvPr id="149" name="テキスト ボックス 148"/>
        <xdr:cNvSpPr txBox="1"/>
      </xdr:nvSpPr>
      <xdr:spPr>
        <a:xfrm>
          <a:off x="15290800" y="23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88900</xdr:rowOff>
    </xdr:from>
    <xdr:to>
      <xdr:col>74</xdr:col>
      <xdr:colOff>31750</xdr:colOff>
      <xdr:row>17</xdr:row>
      <xdr:rowOff>19050</xdr:rowOff>
    </xdr:to>
    <xdr:sp macro="" textlink="">
      <xdr:nvSpPr>
        <xdr:cNvPr id="150" name="楕円 149"/>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51" name="テキスト ボックス 150"/>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88900</xdr:rowOff>
    </xdr:from>
    <xdr:to>
      <xdr:col>69</xdr:col>
      <xdr:colOff>142875</xdr:colOff>
      <xdr:row>17</xdr:row>
      <xdr:rowOff>19050</xdr:rowOff>
    </xdr:to>
    <xdr:sp macro="" textlink="">
      <xdr:nvSpPr>
        <xdr:cNvPr id="152" name="楕円 151"/>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53" name="テキスト ボックス 152"/>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54" name="楕円 153"/>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55" name="テキスト ボックス 154"/>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扶助費に係る経常収支比率は類似団体平均を</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ポイント上回っている。前年度と比較すると、経常経費充当一般財源は</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40,198</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％減少している。また、歳入経常一般財源が前年度より</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％増加したことにより、対前年度比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少している</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生活保護費や</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児童手当が減少したことが影響している。</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高齢化の進展による高齢者人口の増加ど、扶助費の増加が見込まれるため、資格審査等の適正化に努める。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58</xdr:row>
      <xdr:rowOff>0</xdr:rowOff>
    </xdr:to>
    <xdr:cxnSp macro="">
      <xdr:nvCxnSpPr>
        <xdr:cNvPr id="188" name="直線コネクタ 187"/>
        <xdr:cNvCxnSpPr/>
      </xdr:nvCxnSpPr>
      <xdr:spPr>
        <a:xfrm flipV="1">
          <a:off x="3987800" y="9817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58</xdr:row>
      <xdr:rowOff>38100</xdr:rowOff>
    </xdr:to>
    <xdr:cxnSp macro="">
      <xdr:nvCxnSpPr>
        <xdr:cNvPr id="191" name="直線コネクタ 190"/>
        <xdr:cNvCxnSpPr/>
      </xdr:nvCxnSpPr>
      <xdr:spPr>
        <a:xfrm flipV="1">
          <a:off x="30988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58</xdr:row>
      <xdr:rowOff>38100</xdr:rowOff>
    </xdr:to>
    <xdr:cxnSp macro="">
      <xdr:nvCxnSpPr>
        <xdr:cNvPr id="194" name="直線コネクタ 193"/>
        <xdr:cNvCxnSpPr/>
      </xdr:nvCxnSpPr>
      <xdr:spPr>
        <a:xfrm>
          <a:off x="22098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58</xdr:row>
      <xdr:rowOff>0</xdr:rowOff>
    </xdr:to>
    <xdr:cxnSp macro="">
      <xdr:nvCxnSpPr>
        <xdr:cNvPr id="197" name="直線コネクタ 196"/>
        <xdr:cNvCxnSpPr/>
      </xdr:nvCxnSpPr>
      <xdr:spPr>
        <a:xfrm>
          <a:off x="1320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7" name="楕円 206"/>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137177</xdr:rowOff>
    </xdr:from>
    <xdr:ext cx="762000" cy="259045"/>
    <xdr:sp macro="" textlink="">
      <xdr:nvSpPr>
        <xdr:cNvPr id="208" name="扶助費該当値テキスト"/>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09" name="楕円 208"/>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10" name="テキスト ボックス 209"/>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158750</xdr:rowOff>
    </xdr:from>
    <xdr:to>
      <xdr:col>15</xdr:col>
      <xdr:colOff>149225</xdr:colOff>
      <xdr:row>58</xdr:row>
      <xdr:rowOff>88900</xdr:rowOff>
    </xdr:to>
    <xdr:sp macro="" textlink="">
      <xdr:nvSpPr>
        <xdr:cNvPr id="211" name="楕円 210"/>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73677</xdr:rowOff>
    </xdr:from>
    <xdr:ext cx="762000" cy="259045"/>
    <xdr:sp macro="" textlink="">
      <xdr:nvSpPr>
        <xdr:cNvPr id="212" name="テキスト ボックス 211"/>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3" name="楕円 212"/>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4" name="テキスト ボックス 213"/>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5" name="楕円 214"/>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6" name="テキスト ボックス 215"/>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その他に係る経常収支比率は本年度類似団体平均を下回っている。施設の老朽化による維持補修費は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、対前年度</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76,701</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64.5</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％の増と増加傾向</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であるが、比率算定の分母となる歳入経常一般財源も対前年度比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％増加しているため、対前年度比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となっている。引き続き、施設の計画的な修繕による長寿命化などに取り組む。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7801</xdr:rowOff>
    </xdr:to>
    <xdr:cxnSp macro="">
      <xdr:nvCxnSpPr>
        <xdr:cNvPr id="251" name="直線コネクタ 250"/>
        <xdr:cNvCxnSpPr/>
      </xdr:nvCxnSpPr>
      <xdr:spPr>
        <a:xfrm>
          <a:off x="15671800" y="94310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56</xdr:row>
      <xdr:rowOff>117203</xdr:rowOff>
    </xdr:to>
    <xdr:cxnSp macro="">
      <xdr:nvCxnSpPr>
        <xdr:cNvPr id="254" name="直線コネクタ 253"/>
        <xdr:cNvCxnSpPr/>
      </xdr:nvCxnSpPr>
      <xdr:spPr>
        <a:xfrm flipV="1">
          <a:off x="14782800" y="9431020"/>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117203</xdr:rowOff>
    </xdr:from>
    <xdr:to>
      <xdr:col>73</xdr:col>
      <xdr:colOff>180975</xdr:colOff>
      <xdr:row>56</xdr:row>
      <xdr:rowOff>169454</xdr:rowOff>
    </xdr:to>
    <xdr:cxnSp macro="">
      <xdr:nvCxnSpPr>
        <xdr:cNvPr id="257" name="直線コネクタ 256"/>
        <xdr:cNvCxnSpPr/>
      </xdr:nvCxnSpPr>
      <xdr:spPr>
        <a:xfrm flipV="1">
          <a:off x="13893800" y="97184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117203</xdr:rowOff>
    </xdr:from>
    <xdr:to>
      <xdr:col>69</xdr:col>
      <xdr:colOff>92075</xdr:colOff>
      <xdr:row>56</xdr:row>
      <xdr:rowOff>169454</xdr:rowOff>
    </xdr:to>
    <xdr:cxnSp macro="">
      <xdr:nvCxnSpPr>
        <xdr:cNvPr id="260" name="直線コネクタ 259"/>
        <xdr:cNvCxnSpPr/>
      </xdr:nvCxnSpPr>
      <xdr:spPr>
        <a:xfrm>
          <a:off x="13004800" y="97184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128451</xdr:rowOff>
    </xdr:from>
    <xdr:to>
      <xdr:col>82</xdr:col>
      <xdr:colOff>158750</xdr:colOff>
      <xdr:row>55</xdr:row>
      <xdr:rowOff>58601</xdr:rowOff>
    </xdr:to>
    <xdr:sp macro="" textlink="">
      <xdr:nvSpPr>
        <xdr:cNvPr id="270" name="楕円 269"/>
        <xdr:cNvSpPr/>
      </xdr:nvSpPr>
      <xdr:spPr>
        <a:xfrm>
          <a:off x="164592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144978</xdr:rowOff>
    </xdr:from>
    <xdr:ext cx="762000" cy="259045"/>
    <xdr:sp macro="" textlink="">
      <xdr:nvSpPr>
        <xdr:cNvPr id="271" name="その他該当値テキスト"/>
        <xdr:cNvSpPr txBox="1"/>
      </xdr:nvSpPr>
      <xdr:spPr>
        <a:xfrm>
          <a:off x="16598900" y="923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72" name="楕円 271"/>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73" name="テキスト ボックス 272"/>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66403</xdr:rowOff>
    </xdr:from>
    <xdr:to>
      <xdr:col>74</xdr:col>
      <xdr:colOff>31750</xdr:colOff>
      <xdr:row>56</xdr:row>
      <xdr:rowOff>168003</xdr:rowOff>
    </xdr:to>
    <xdr:sp macro="" textlink="">
      <xdr:nvSpPr>
        <xdr:cNvPr id="274" name="楕円 273"/>
        <xdr:cNvSpPr/>
      </xdr:nvSpPr>
      <xdr:spPr>
        <a:xfrm>
          <a:off x="14732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152780</xdr:rowOff>
    </xdr:from>
    <xdr:ext cx="762000" cy="259045"/>
    <xdr:sp macro="" textlink="">
      <xdr:nvSpPr>
        <xdr:cNvPr id="275" name="テキスト ボックス 274"/>
        <xdr:cNvSpPr txBox="1"/>
      </xdr:nvSpPr>
      <xdr:spPr>
        <a:xfrm>
          <a:off x="14401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118654</xdr:rowOff>
    </xdr:from>
    <xdr:to>
      <xdr:col>69</xdr:col>
      <xdr:colOff>142875</xdr:colOff>
      <xdr:row>57</xdr:row>
      <xdr:rowOff>48804</xdr:rowOff>
    </xdr:to>
    <xdr:sp macro="" textlink="">
      <xdr:nvSpPr>
        <xdr:cNvPr id="276" name="楕円 275"/>
        <xdr:cNvSpPr/>
      </xdr:nvSpPr>
      <xdr:spPr>
        <a:xfrm>
          <a:off x="13843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33581</xdr:rowOff>
    </xdr:from>
    <xdr:ext cx="762000" cy="259045"/>
    <xdr:sp macro="" textlink="">
      <xdr:nvSpPr>
        <xdr:cNvPr id="277" name="テキスト ボックス 276"/>
        <xdr:cNvSpPr txBox="1"/>
      </xdr:nvSpPr>
      <xdr:spPr>
        <a:xfrm>
          <a:off x="13512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66403</xdr:rowOff>
    </xdr:from>
    <xdr:to>
      <xdr:col>65</xdr:col>
      <xdr:colOff>53975</xdr:colOff>
      <xdr:row>56</xdr:row>
      <xdr:rowOff>168003</xdr:rowOff>
    </xdr:to>
    <xdr:sp macro="" textlink="">
      <xdr:nvSpPr>
        <xdr:cNvPr id="278" name="楕円 277"/>
        <xdr:cNvSpPr/>
      </xdr:nvSpPr>
      <xdr:spPr>
        <a:xfrm>
          <a:off x="12954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152780</xdr:rowOff>
    </xdr:from>
    <xdr:ext cx="762000" cy="259045"/>
    <xdr:sp macro="" textlink="">
      <xdr:nvSpPr>
        <xdr:cNvPr id="279" name="テキスト ボックス 278"/>
        <xdr:cNvSpPr txBox="1"/>
      </xdr:nvSpPr>
      <xdr:spPr>
        <a:xfrm>
          <a:off x="12623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本年度は、補助費等に係る経常一般財源は、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幡多広域市町村圏事務組合や幡多中央消防組合への負担金の増</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などにより、全体で対前年度比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％のとなっている。比率算定の分母となる歳入経常一般財源も対前年度比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％増加している</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、前年度比で</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の減少</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となっている。引き続き、ごみ減量化の促進、一部事務組合運営の合理化に努めるとともに、各種補助金の見直しや廃止を検討する。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24130</xdr:rowOff>
    </xdr:to>
    <xdr:cxnSp macro="">
      <xdr:nvCxnSpPr>
        <xdr:cNvPr id="309" name="直線コネクタ 308"/>
        <xdr:cNvCxnSpPr/>
      </xdr:nvCxnSpPr>
      <xdr:spPr>
        <a:xfrm flipV="1">
          <a:off x="15671800" y="6344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37</xdr:row>
      <xdr:rowOff>24130</xdr:rowOff>
    </xdr:to>
    <xdr:cxnSp macro="">
      <xdr:nvCxnSpPr>
        <xdr:cNvPr id="312" name="直線コネクタ 311"/>
        <xdr:cNvCxnSpPr/>
      </xdr:nvCxnSpPr>
      <xdr:spPr>
        <a:xfrm>
          <a:off x="14782800" y="624433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72136</xdr:rowOff>
    </xdr:to>
    <xdr:cxnSp macro="">
      <xdr:nvCxnSpPr>
        <xdr:cNvPr id="315" name="直線コネクタ 314"/>
        <xdr:cNvCxnSpPr/>
      </xdr:nvCxnSpPr>
      <xdr:spPr>
        <a:xfrm>
          <a:off x="13893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127000</xdr:rowOff>
    </xdr:to>
    <xdr:cxnSp macro="">
      <xdr:nvCxnSpPr>
        <xdr:cNvPr id="318" name="直線コネクタ 317"/>
        <xdr:cNvCxnSpPr/>
      </xdr:nvCxnSpPr>
      <xdr:spPr>
        <a:xfrm flipV="1">
          <a:off x="13004800" y="62397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8" name="楕円 327"/>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9"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0" name="楕円 329"/>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1" name="テキスト ボックス 33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2" name="楕円 331"/>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33" name="テキスト ボックス 332"/>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4" name="楕円 333"/>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5" name="テキスト ボックス 334"/>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6" name="楕円 335"/>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7" name="テキスト ボックス 336"/>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これまで</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を上回っていたが、普通建設事業の大幅な削減による地方債発行の抑制に努めていた結果、同率となった。引き続き、これまでの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大型施設整備や南海トラフ地震に備えた防災関連施設の整備、合併特例債</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による投資に伴う償還が必要であり、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今後も、普通建設事業の削減による地方債発行額の抑制、交付税措置の有利な地方債の活用など、適正化に努める。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149861</xdr:rowOff>
    </xdr:from>
    <xdr:to>
      <xdr:col>24</xdr:col>
      <xdr:colOff>25400</xdr:colOff>
      <xdr:row>76</xdr:row>
      <xdr:rowOff>3556</xdr:rowOff>
    </xdr:to>
    <xdr:cxnSp macro="">
      <xdr:nvCxnSpPr>
        <xdr:cNvPr id="367" name="直線コネクタ 366"/>
        <xdr:cNvCxnSpPr/>
      </xdr:nvCxnSpPr>
      <xdr:spPr>
        <a:xfrm flipV="1">
          <a:off x="3987800" y="13008611"/>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xdr:rowOff>
    </xdr:from>
    <xdr:to>
      <xdr:col>19</xdr:col>
      <xdr:colOff>187325</xdr:colOff>
      <xdr:row>76</xdr:row>
      <xdr:rowOff>12700</xdr:rowOff>
    </xdr:to>
    <xdr:cxnSp macro="">
      <xdr:nvCxnSpPr>
        <xdr:cNvPr id="370" name="直線コネクタ 369"/>
        <xdr:cNvCxnSpPr/>
      </xdr:nvCxnSpPr>
      <xdr:spPr>
        <a:xfrm flipV="1">
          <a:off x="3098800" y="13033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28702</xdr:rowOff>
    </xdr:to>
    <xdr:cxnSp macro="">
      <xdr:nvCxnSpPr>
        <xdr:cNvPr id="373" name="直線コネクタ 372"/>
        <xdr:cNvCxnSpPr/>
      </xdr:nvCxnSpPr>
      <xdr:spPr>
        <a:xfrm flipV="1">
          <a:off x="2209800" y="1304290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28702</xdr:rowOff>
    </xdr:from>
    <xdr:to>
      <xdr:col>11</xdr:col>
      <xdr:colOff>9525</xdr:colOff>
      <xdr:row>76</xdr:row>
      <xdr:rowOff>30987</xdr:rowOff>
    </xdr:to>
    <xdr:cxnSp macro="">
      <xdr:nvCxnSpPr>
        <xdr:cNvPr id="376" name="直線コネクタ 375"/>
        <xdr:cNvCxnSpPr/>
      </xdr:nvCxnSpPr>
      <xdr:spPr>
        <a:xfrm flipV="1">
          <a:off x="1320800" y="130589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86" name="楕円 385"/>
        <xdr:cNvSpPr/>
      </xdr:nvSpPr>
      <xdr:spPr>
        <a:xfrm>
          <a:off x="4775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71137</xdr:rowOff>
    </xdr:from>
    <xdr:ext cx="762000" cy="259045"/>
    <xdr:sp macro="" textlink="">
      <xdr:nvSpPr>
        <xdr:cNvPr id="387" name="公債費該当値テキスト"/>
        <xdr:cNvSpPr txBox="1"/>
      </xdr:nvSpPr>
      <xdr:spPr>
        <a:xfrm>
          <a:off x="49149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124206</xdr:rowOff>
    </xdr:from>
    <xdr:to>
      <xdr:col>20</xdr:col>
      <xdr:colOff>38100</xdr:colOff>
      <xdr:row>76</xdr:row>
      <xdr:rowOff>54356</xdr:rowOff>
    </xdr:to>
    <xdr:sp macro="" textlink="">
      <xdr:nvSpPr>
        <xdr:cNvPr id="388" name="楕円 387"/>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39133</xdr:rowOff>
    </xdr:from>
    <xdr:ext cx="736600" cy="259045"/>
    <xdr:sp macro="" textlink="">
      <xdr:nvSpPr>
        <xdr:cNvPr id="389" name="テキスト ボックス 388"/>
        <xdr:cNvSpPr txBox="1"/>
      </xdr:nvSpPr>
      <xdr:spPr>
        <a:xfrm>
          <a:off x="3606800" y="1306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0" name="楕円 389"/>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48277</xdr:rowOff>
    </xdr:from>
    <xdr:ext cx="762000" cy="259045"/>
    <xdr:sp macro="" textlink="">
      <xdr:nvSpPr>
        <xdr:cNvPr id="391" name="テキスト ボックス 390"/>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149352</xdr:rowOff>
    </xdr:from>
    <xdr:to>
      <xdr:col>11</xdr:col>
      <xdr:colOff>60325</xdr:colOff>
      <xdr:row>76</xdr:row>
      <xdr:rowOff>79502</xdr:rowOff>
    </xdr:to>
    <xdr:sp macro="" textlink="">
      <xdr:nvSpPr>
        <xdr:cNvPr id="392" name="楕円 391"/>
        <xdr:cNvSpPr/>
      </xdr:nvSpPr>
      <xdr:spPr>
        <a:xfrm>
          <a:off x="2159000" y="130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64279</xdr:rowOff>
    </xdr:from>
    <xdr:ext cx="762000" cy="259045"/>
    <xdr:sp macro="" textlink="">
      <xdr:nvSpPr>
        <xdr:cNvPr id="393" name="テキスト ボックス 392"/>
        <xdr:cNvSpPr txBox="1"/>
      </xdr:nvSpPr>
      <xdr:spPr>
        <a:xfrm>
          <a:off x="1828800" y="1309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94" name="楕円 393"/>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66564</xdr:rowOff>
    </xdr:from>
    <xdr:ext cx="762000" cy="259045"/>
    <xdr:sp macro="" textlink="">
      <xdr:nvSpPr>
        <xdr:cNvPr id="395" name="テキスト ボックス 394"/>
        <xdr:cNvSpPr txBox="1"/>
      </xdr:nvSpPr>
      <xdr:spPr>
        <a:xfrm>
          <a:off x="939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本年度は類似団体平均を下回っている。公債費以外の経費のうち人件費・補助費</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については、類似団体平均を上回っているため、各分析欄に記した取り組みを推進して、一層の削減に努める。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79</xdr:row>
      <xdr:rowOff>1270</xdr:rowOff>
    </xdr:to>
    <xdr:cxnSp macro="">
      <xdr:nvCxnSpPr>
        <xdr:cNvPr id="426" name="直線コネクタ 425"/>
        <xdr:cNvCxnSpPr/>
      </xdr:nvCxnSpPr>
      <xdr:spPr>
        <a:xfrm flipV="1">
          <a:off x="15671800" y="13335508"/>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37846</xdr:rowOff>
    </xdr:to>
    <xdr:cxnSp macro="">
      <xdr:nvCxnSpPr>
        <xdr:cNvPr id="429" name="直線コネクタ 428"/>
        <xdr:cNvCxnSpPr/>
      </xdr:nvCxnSpPr>
      <xdr:spPr>
        <a:xfrm flipV="1">
          <a:off x="14782800" y="135458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37846</xdr:rowOff>
    </xdr:from>
    <xdr:to>
      <xdr:col>73</xdr:col>
      <xdr:colOff>180975</xdr:colOff>
      <xdr:row>79</xdr:row>
      <xdr:rowOff>138430</xdr:rowOff>
    </xdr:to>
    <xdr:cxnSp macro="">
      <xdr:nvCxnSpPr>
        <xdr:cNvPr id="432" name="直線コネクタ 431"/>
        <xdr:cNvCxnSpPr/>
      </xdr:nvCxnSpPr>
      <xdr:spPr>
        <a:xfrm flipV="1">
          <a:off x="13893800" y="135823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97282</xdr:rowOff>
    </xdr:from>
    <xdr:to>
      <xdr:col>69</xdr:col>
      <xdr:colOff>92075</xdr:colOff>
      <xdr:row>79</xdr:row>
      <xdr:rowOff>138430</xdr:rowOff>
    </xdr:to>
    <xdr:cxnSp macro="">
      <xdr:nvCxnSpPr>
        <xdr:cNvPr id="435" name="直線コネクタ 434"/>
        <xdr:cNvCxnSpPr/>
      </xdr:nvCxnSpPr>
      <xdr:spPr>
        <a:xfrm>
          <a:off x="13004800" y="136418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5" name="楕円 444"/>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99585</xdr:rowOff>
    </xdr:from>
    <xdr:ext cx="762000" cy="259045"/>
    <xdr:sp macro="" textlink="">
      <xdr:nvSpPr>
        <xdr:cNvPr id="446" name="公債費以外該当値テキスト"/>
        <xdr:cNvSpPr txBox="1"/>
      </xdr:nvSpPr>
      <xdr:spPr>
        <a:xfrm>
          <a:off x="16598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47" name="楕円 446"/>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48" name="テキスト ボックス 447"/>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158496</xdr:rowOff>
    </xdr:from>
    <xdr:to>
      <xdr:col>74</xdr:col>
      <xdr:colOff>31750</xdr:colOff>
      <xdr:row>79</xdr:row>
      <xdr:rowOff>88646</xdr:rowOff>
    </xdr:to>
    <xdr:sp macro="" textlink="">
      <xdr:nvSpPr>
        <xdr:cNvPr id="449" name="楕円 448"/>
        <xdr:cNvSpPr/>
      </xdr:nvSpPr>
      <xdr:spPr>
        <a:xfrm>
          <a:off x="14732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98823</xdr:rowOff>
    </xdr:from>
    <xdr:ext cx="762000" cy="259045"/>
    <xdr:sp macro="" textlink="">
      <xdr:nvSpPr>
        <xdr:cNvPr id="450" name="テキスト ボックス 449"/>
        <xdr:cNvSpPr txBox="1"/>
      </xdr:nvSpPr>
      <xdr:spPr>
        <a:xfrm>
          <a:off x="14401800" y="1330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1" name="楕円 450"/>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2" name="テキスト ボックス 451"/>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53" name="楕円 452"/>
        <xdr:cNvSpPr/>
      </xdr:nvSpPr>
      <xdr:spPr>
        <a:xfrm>
          <a:off x="12954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132859</xdr:rowOff>
    </xdr:from>
    <xdr:ext cx="762000" cy="259045"/>
    <xdr:sp macro="" textlink="">
      <xdr:nvSpPr>
        <xdr:cNvPr id="454" name="テキスト ボックス 453"/>
        <xdr:cNvSpPr txBox="1"/>
      </xdr:nvSpPr>
      <xdr:spPr>
        <a:xfrm>
          <a:off x="12623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127292</xdr:rowOff>
    </xdr:from>
    <xdr:to>
      <xdr:col>29</xdr:col>
      <xdr:colOff>127000</xdr:colOff>
      <xdr:row>15</xdr:row>
      <xdr:rowOff>161061</xdr:rowOff>
    </xdr:to>
    <xdr:cxnSp macro="">
      <xdr:nvCxnSpPr>
        <xdr:cNvPr id="50" name="直線コネクタ 49"/>
        <xdr:cNvCxnSpPr/>
      </xdr:nvCxnSpPr>
      <xdr:spPr bwMode="auto">
        <a:xfrm flipV="1">
          <a:off x="5003800" y="2746667"/>
          <a:ext cx="647700" cy="33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113970</xdr:rowOff>
    </xdr:from>
    <xdr:to>
      <xdr:col>26</xdr:col>
      <xdr:colOff>50800</xdr:colOff>
      <xdr:row>15</xdr:row>
      <xdr:rowOff>161061</xdr:rowOff>
    </xdr:to>
    <xdr:cxnSp macro="">
      <xdr:nvCxnSpPr>
        <xdr:cNvPr id="53" name="直線コネクタ 52"/>
        <xdr:cNvCxnSpPr/>
      </xdr:nvCxnSpPr>
      <xdr:spPr bwMode="auto">
        <a:xfrm>
          <a:off x="4305300" y="2733345"/>
          <a:ext cx="698500" cy="4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113970</xdr:rowOff>
    </xdr:from>
    <xdr:to>
      <xdr:col>22</xdr:col>
      <xdr:colOff>114300</xdr:colOff>
      <xdr:row>15</xdr:row>
      <xdr:rowOff>132347</xdr:rowOff>
    </xdr:to>
    <xdr:cxnSp macro="">
      <xdr:nvCxnSpPr>
        <xdr:cNvPr id="56" name="直線コネクタ 55"/>
        <xdr:cNvCxnSpPr/>
      </xdr:nvCxnSpPr>
      <xdr:spPr bwMode="auto">
        <a:xfrm flipV="1">
          <a:off x="3606800" y="2733345"/>
          <a:ext cx="698500" cy="18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132347</xdr:rowOff>
    </xdr:from>
    <xdr:to>
      <xdr:col>18</xdr:col>
      <xdr:colOff>177800</xdr:colOff>
      <xdr:row>15</xdr:row>
      <xdr:rowOff>153607</xdr:rowOff>
    </xdr:to>
    <xdr:cxnSp macro="">
      <xdr:nvCxnSpPr>
        <xdr:cNvPr id="59" name="直線コネクタ 58"/>
        <xdr:cNvCxnSpPr/>
      </xdr:nvCxnSpPr>
      <xdr:spPr bwMode="auto">
        <a:xfrm flipV="1">
          <a:off x="2908300" y="2751722"/>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76492</xdr:rowOff>
    </xdr:from>
    <xdr:to>
      <xdr:col>29</xdr:col>
      <xdr:colOff>177800</xdr:colOff>
      <xdr:row>16</xdr:row>
      <xdr:rowOff>6642</xdr:rowOff>
    </xdr:to>
    <xdr:sp macro="" textlink="">
      <xdr:nvSpPr>
        <xdr:cNvPr id="69" name="楕円 68"/>
        <xdr:cNvSpPr/>
      </xdr:nvSpPr>
      <xdr:spPr bwMode="auto">
        <a:xfrm>
          <a:off x="5600700" y="2695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93019</xdr:rowOff>
    </xdr:from>
    <xdr:ext cx="762000" cy="259045"/>
    <xdr:sp macro="" textlink="">
      <xdr:nvSpPr>
        <xdr:cNvPr id="70" name="人口1人当たり決算額の推移該当値テキスト130"/>
        <xdr:cNvSpPr txBox="1"/>
      </xdr:nvSpPr>
      <xdr:spPr>
        <a:xfrm>
          <a:off x="5740400" y="254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110261</xdr:rowOff>
    </xdr:from>
    <xdr:to>
      <xdr:col>26</xdr:col>
      <xdr:colOff>101600</xdr:colOff>
      <xdr:row>16</xdr:row>
      <xdr:rowOff>40411</xdr:rowOff>
    </xdr:to>
    <xdr:sp macro="" textlink="">
      <xdr:nvSpPr>
        <xdr:cNvPr id="71" name="楕円 70"/>
        <xdr:cNvSpPr/>
      </xdr:nvSpPr>
      <xdr:spPr bwMode="auto">
        <a:xfrm>
          <a:off x="4953000" y="272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50588</xdr:rowOff>
    </xdr:from>
    <xdr:ext cx="736600" cy="259045"/>
    <xdr:sp macro="" textlink="">
      <xdr:nvSpPr>
        <xdr:cNvPr id="72" name="テキスト ボックス 71"/>
        <xdr:cNvSpPr txBox="1"/>
      </xdr:nvSpPr>
      <xdr:spPr>
        <a:xfrm>
          <a:off x="4622800" y="249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63170</xdr:rowOff>
    </xdr:from>
    <xdr:to>
      <xdr:col>22</xdr:col>
      <xdr:colOff>165100</xdr:colOff>
      <xdr:row>15</xdr:row>
      <xdr:rowOff>164770</xdr:rowOff>
    </xdr:to>
    <xdr:sp macro="" textlink="">
      <xdr:nvSpPr>
        <xdr:cNvPr id="73" name="楕円 72"/>
        <xdr:cNvSpPr/>
      </xdr:nvSpPr>
      <xdr:spPr bwMode="auto">
        <a:xfrm>
          <a:off x="4254500" y="2682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3497</xdr:rowOff>
    </xdr:from>
    <xdr:ext cx="762000" cy="259045"/>
    <xdr:sp macro="" textlink="">
      <xdr:nvSpPr>
        <xdr:cNvPr id="74" name="テキスト ボックス 73"/>
        <xdr:cNvSpPr txBox="1"/>
      </xdr:nvSpPr>
      <xdr:spPr>
        <a:xfrm>
          <a:off x="3924300" y="245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81547</xdr:rowOff>
    </xdr:from>
    <xdr:to>
      <xdr:col>19</xdr:col>
      <xdr:colOff>38100</xdr:colOff>
      <xdr:row>16</xdr:row>
      <xdr:rowOff>11697</xdr:rowOff>
    </xdr:to>
    <xdr:sp macro="" textlink="">
      <xdr:nvSpPr>
        <xdr:cNvPr id="75" name="楕円 74"/>
        <xdr:cNvSpPr/>
      </xdr:nvSpPr>
      <xdr:spPr bwMode="auto">
        <a:xfrm>
          <a:off x="3556000" y="2700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21874</xdr:rowOff>
    </xdr:from>
    <xdr:ext cx="762000" cy="259045"/>
    <xdr:sp macro="" textlink="">
      <xdr:nvSpPr>
        <xdr:cNvPr id="76" name="テキスト ボックス 75"/>
        <xdr:cNvSpPr txBox="1"/>
      </xdr:nvSpPr>
      <xdr:spPr>
        <a:xfrm>
          <a:off x="3225800" y="246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102807</xdr:rowOff>
    </xdr:from>
    <xdr:to>
      <xdr:col>15</xdr:col>
      <xdr:colOff>101600</xdr:colOff>
      <xdr:row>16</xdr:row>
      <xdr:rowOff>32957</xdr:rowOff>
    </xdr:to>
    <xdr:sp macro="" textlink="">
      <xdr:nvSpPr>
        <xdr:cNvPr id="77" name="楕円 76"/>
        <xdr:cNvSpPr/>
      </xdr:nvSpPr>
      <xdr:spPr bwMode="auto">
        <a:xfrm>
          <a:off x="2857500" y="272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43134</xdr:rowOff>
    </xdr:from>
    <xdr:ext cx="762000" cy="259045"/>
    <xdr:sp macro="" textlink="">
      <xdr:nvSpPr>
        <xdr:cNvPr id="78" name="テキスト ボックス 77"/>
        <xdr:cNvSpPr txBox="1"/>
      </xdr:nvSpPr>
      <xdr:spPr>
        <a:xfrm>
          <a:off x="2527300" y="24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314086</xdr:rowOff>
    </xdr:from>
    <xdr:to>
      <xdr:col>29</xdr:col>
      <xdr:colOff>127000</xdr:colOff>
      <xdr:row>37</xdr:row>
      <xdr:rowOff>328358</xdr:rowOff>
    </xdr:to>
    <xdr:cxnSp macro="">
      <xdr:nvCxnSpPr>
        <xdr:cNvPr id="112" name="直線コネクタ 111"/>
        <xdr:cNvCxnSpPr/>
      </xdr:nvCxnSpPr>
      <xdr:spPr bwMode="auto">
        <a:xfrm flipV="1">
          <a:off x="5003800" y="7438786"/>
          <a:ext cx="647700" cy="14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298864</xdr:rowOff>
    </xdr:from>
    <xdr:ext cx="762000" cy="259045"/>
    <xdr:sp macro="" textlink="">
      <xdr:nvSpPr>
        <xdr:cNvPr id="113" name="人口1人当たり決算額の推移平均値テキスト445"/>
        <xdr:cNvSpPr txBox="1"/>
      </xdr:nvSpPr>
      <xdr:spPr>
        <a:xfrm>
          <a:off x="5740400" y="7423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316513</xdr:rowOff>
    </xdr:from>
    <xdr:to>
      <xdr:col>26</xdr:col>
      <xdr:colOff>50800</xdr:colOff>
      <xdr:row>37</xdr:row>
      <xdr:rowOff>328358</xdr:rowOff>
    </xdr:to>
    <xdr:cxnSp macro="">
      <xdr:nvCxnSpPr>
        <xdr:cNvPr id="115" name="直線コネクタ 114"/>
        <xdr:cNvCxnSpPr/>
      </xdr:nvCxnSpPr>
      <xdr:spPr bwMode="auto">
        <a:xfrm>
          <a:off x="4305300" y="7441213"/>
          <a:ext cx="698500" cy="11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316513</xdr:rowOff>
    </xdr:from>
    <xdr:to>
      <xdr:col>22</xdr:col>
      <xdr:colOff>114300</xdr:colOff>
      <xdr:row>37</xdr:row>
      <xdr:rowOff>317085</xdr:rowOff>
    </xdr:to>
    <xdr:cxnSp macro="">
      <xdr:nvCxnSpPr>
        <xdr:cNvPr id="118" name="直線コネクタ 117"/>
        <xdr:cNvCxnSpPr/>
      </xdr:nvCxnSpPr>
      <xdr:spPr bwMode="auto">
        <a:xfrm flipV="1">
          <a:off x="3606800" y="7441213"/>
          <a:ext cx="698500" cy="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307716</xdr:rowOff>
    </xdr:from>
    <xdr:to>
      <xdr:col>18</xdr:col>
      <xdr:colOff>177800</xdr:colOff>
      <xdr:row>37</xdr:row>
      <xdr:rowOff>317085</xdr:rowOff>
    </xdr:to>
    <xdr:cxnSp macro="">
      <xdr:nvCxnSpPr>
        <xdr:cNvPr id="121" name="直線コネクタ 120"/>
        <xdr:cNvCxnSpPr/>
      </xdr:nvCxnSpPr>
      <xdr:spPr bwMode="auto">
        <a:xfrm>
          <a:off x="2908300" y="7432416"/>
          <a:ext cx="698500" cy="9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263286</xdr:rowOff>
    </xdr:from>
    <xdr:to>
      <xdr:col>29</xdr:col>
      <xdr:colOff>177800</xdr:colOff>
      <xdr:row>38</xdr:row>
      <xdr:rowOff>21986</xdr:rowOff>
    </xdr:to>
    <xdr:sp macro="" textlink="">
      <xdr:nvSpPr>
        <xdr:cNvPr id="131" name="楕円 130"/>
        <xdr:cNvSpPr/>
      </xdr:nvSpPr>
      <xdr:spPr bwMode="auto">
        <a:xfrm>
          <a:off x="5600700" y="738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108363</xdr:rowOff>
    </xdr:from>
    <xdr:ext cx="762000" cy="259045"/>
    <xdr:sp macro="" textlink="">
      <xdr:nvSpPr>
        <xdr:cNvPr id="132" name="人口1人当たり決算額の推移該当値テキスト445"/>
        <xdr:cNvSpPr txBox="1"/>
      </xdr:nvSpPr>
      <xdr:spPr>
        <a:xfrm>
          <a:off x="5740400" y="723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277558</xdr:rowOff>
    </xdr:from>
    <xdr:to>
      <xdr:col>26</xdr:col>
      <xdr:colOff>101600</xdr:colOff>
      <xdr:row>38</xdr:row>
      <xdr:rowOff>36258</xdr:rowOff>
    </xdr:to>
    <xdr:sp macro="" textlink="">
      <xdr:nvSpPr>
        <xdr:cNvPr id="133" name="楕円 132"/>
        <xdr:cNvSpPr/>
      </xdr:nvSpPr>
      <xdr:spPr bwMode="auto">
        <a:xfrm>
          <a:off x="4953000" y="7402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46435</xdr:rowOff>
    </xdr:from>
    <xdr:ext cx="736600" cy="259045"/>
    <xdr:sp macro="" textlink="">
      <xdr:nvSpPr>
        <xdr:cNvPr id="134" name="テキスト ボックス 133"/>
        <xdr:cNvSpPr txBox="1"/>
      </xdr:nvSpPr>
      <xdr:spPr>
        <a:xfrm>
          <a:off x="4622800" y="717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265713</xdr:rowOff>
    </xdr:from>
    <xdr:to>
      <xdr:col>22</xdr:col>
      <xdr:colOff>165100</xdr:colOff>
      <xdr:row>38</xdr:row>
      <xdr:rowOff>24413</xdr:rowOff>
    </xdr:to>
    <xdr:sp macro="" textlink="">
      <xdr:nvSpPr>
        <xdr:cNvPr id="135" name="楕円 134"/>
        <xdr:cNvSpPr/>
      </xdr:nvSpPr>
      <xdr:spPr bwMode="auto">
        <a:xfrm>
          <a:off x="4254500" y="7390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34590</xdr:rowOff>
    </xdr:from>
    <xdr:ext cx="762000" cy="259045"/>
    <xdr:sp macro="" textlink="">
      <xdr:nvSpPr>
        <xdr:cNvPr id="136" name="テキスト ボックス 135"/>
        <xdr:cNvSpPr txBox="1"/>
      </xdr:nvSpPr>
      <xdr:spPr>
        <a:xfrm>
          <a:off x="3924300" y="715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266285</xdr:rowOff>
    </xdr:from>
    <xdr:to>
      <xdr:col>19</xdr:col>
      <xdr:colOff>38100</xdr:colOff>
      <xdr:row>38</xdr:row>
      <xdr:rowOff>24985</xdr:rowOff>
    </xdr:to>
    <xdr:sp macro="" textlink="">
      <xdr:nvSpPr>
        <xdr:cNvPr id="137" name="楕円 136"/>
        <xdr:cNvSpPr/>
      </xdr:nvSpPr>
      <xdr:spPr bwMode="auto">
        <a:xfrm>
          <a:off x="3556000" y="739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35162</xdr:rowOff>
    </xdr:from>
    <xdr:ext cx="762000" cy="259045"/>
    <xdr:sp macro="" textlink="">
      <xdr:nvSpPr>
        <xdr:cNvPr id="138" name="テキスト ボックス 137"/>
        <xdr:cNvSpPr txBox="1"/>
      </xdr:nvSpPr>
      <xdr:spPr>
        <a:xfrm>
          <a:off x="3225800" y="715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256916</xdr:rowOff>
    </xdr:from>
    <xdr:to>
      <xdr:col>15</xdr:col>
      <xdr:colOff>101600</xdr:colOff>
      <xdr:row>38</xdr:row>
      <xdr:rowOff>15616</xdr:rowOff>
    </xdr:to>
    <xdr:sp macro="" textlink="">
      <xdr:nvSpPr>
        <xdr:cNvPr id="139" name="楕円 138"/>
        <xdr:cNvSpPr/>
      </xdr:nvSpPr>
      <xdr:spPr bwMode="auto">
        <a:xfrm>
          <a:off x="2857500" y="7381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25793</xdr:rowOff>
    </xdr:from>
    <xdr:ext cx="762000" cy="259045"/>
    <xdr:sp macro="" textlink="">
      <xdr:nvSpPr>
        <xdr:cNvPr id="140" name="テキスト ボックス 139"/>
        <xdr:cNvSpPr txBox="1"/>
      </xdr:nvSpPr>
      <xdr:spPr>
        <a:xfrm>
          <a:off x="2527300" y="715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32,904
32,779
632.29
26,035,343
25,166,451
381,775
12,726,166
26,192,179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61900</xdr:rowOff>
    </xdr:from>
    <xdr:to>
      <xdr:col>24</xdr:col>
      <xdr:colOff>63500</xdr:colOff>
      <xdr:row>35</xdr:row>
      <xdr:rowOff>71107</xdr:rowOff>
    </xdr:to>
    <xdr:cxnSp macro="">
      <xdr:nvCxnSpPr>
        <xdr:cNvPr id="61" name="直線コネクタ 60"/>
        <xdr:cNvCxnSpPr/>
      </xdr:nvCxnSpPr>
      <xdr:spPr>
        <a:xfrm>
          <a:off x="3797300" y="6062650"/>
          <a:ext cx="8382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61900</xdr:rowOff>
    </xdr:from>
    <xdr:to>
      <xdr:col>19</xdr:col>
      <xdr:colOff>177800</xdr:colOff>
      <xdr:row>36</xdr:row>
      <xdr:rowOff>52946</xdr:rowOff>
    </xdr:to>
    <xdr:cxnSp macro="">
      <xdr:nvCxnSpPr>
        <xdr:cNvPr id="64" name="直線コネクタ 63"/>
        <xdr:cNvCxnSpPr/>
      </xdr:nvCxnSpPr>
      <xdr:spPr>
        <a:xfrm flipV="1">
          <a:off x="2908300" y="6062650"/>
          <a:ext cx="889000" cy="16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171120</xdr:rowOff>
    </xdr:from>
    <xdr:to>
      <xdr:col>15</xdr:col>
      <xdr:colOff>50800</xdr:colOff>
      <xdr:row>36</xdr:row>
      <xdr:rowOff>52946</xdr:rowOff>
    </xdr:to>
    <xdr:cxnSp macro="">
      <xdr:nvCxnSpPr>
        <xdr:cNvPr id="67" name="直線コネクタ 66"/>
        <xdr:cNvCxnSpPr/>
      </xdr:nvCxnSpPr>
      <xdr:spPr>
        <a:xfrm>
          <a:off x="2019300" y="6171870"/>
          <a:ext cx="889000" cy="5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171120</xdr:rowOff>
    </xdr:from>
    <xdr:to>
      <xdr:col>10</xdr:col>
      <xdr:colOff>114300</xdr:colOff>
      <xdr:row>36</xdr:row>
      <xdr:rowOff>39383</xdr:rowOff>
    </xdr:to>
    <xdr:cxnSp macro="">
      <xdr:nvCxnSpPr>
        <xdr:cNvPr id="70" name="直線コネクタ 69"/>
        <xdr:cNvCxnSpPr/>
      </xdr:nvCxnSpPr>
      <xdr:spPr>
        <a:xfrm flipV="1">
          <a:off x="1130300" y="6171870"/>
          <a:ext cx="8890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20307</xdr:rowOff>
    </xdr:from>
    <xdr:to>
      <xdr:col>24</xdr:col>
      <xdr:colOff>114300</xdr:colOff>
      <xdr:row>35</xdr:row>
      <xdr:rowOff>121907</xdr:rowOff>
    </xdr:to>
    <xdr:sp macro="" textlink="">
      <xdr:nvSpPr>
        <xdr:cNvPr id="80" name="楕円 79"/>
        <xdr:cNvSpPr/>
      </xdr:nvSpPr>
      <xdr:spPr>
        <a:xfrm>
          <a:off x="4584700" y="602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43184</xdr:rowOff>
    </xdr:from>
    <xdr:ext cx="599010" cy="259045"/>
    <xdr:sp macro="" textlink="">
      <xdr:nvSpPr>
        <xdr:cNvPr id="81" name="人件費該当値テキスト"/>
        <xdr:cNvSpPr txBox="1"/>
      </xdr:nvSpPr>
      <xdr:spPr>
        <a:xfrm>
          <a:off x="4686300" y="587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11100</xdr:rowOff>
    </xdr:from>
    <xdr:to>
      <xdr:col>20</xdr:col>
      <xdr:colOff>38100</xdr:colOff>
      <xdr:row>35</xdr:row>
      <xdr:rowOff>112700</xdr:rowOff>
    </xdr:to>
    <xdr:sp macro="" textlink="">
      <xdr:nvSpPr>
        <xdr:cNvPr id="82" name="楕円 81"/>
        <xdr:cNvSpPr/>
      </xdr:nvSpPr>
      <xdr:spPr>
        <a:xfrm>
          <a:off x="3746500" y="60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129227</xdr:rowOff>
    </xdr:from>
    <xdr:ext cx="599010" cy="259045"/>
    <xdr:sp macro="" textlink="">
      <xdr:nvSpPr>
        <xdr:cNvPr id="83" name="テキスト ボックス 82"/>
        <xdr:cNvSpPr txBox="1"/>
      </xdr:nvSpPr>
      <xdr:spPr>
        <a:xfrm>
          <a:off x="3497795" y="57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2146</xdr:rowOff>
    </xdr:from>
    <xdr:to>
      <xdr:col>15</xdr:col>
      <xdr:colOff>101600</xdr:colOff>
      <xdr:row>36</xdr:row>
      <xdr:rowOff>103746</xdr:rowOff>
    </xdr:to>
    <xdr:sp macro="" textlink="">
      <xdr:nvSpPr>
        <xdr:cNvPr id="84" name="楕円 83"/>
        <xdr:cNvSpPr/>
      </xdr:nvSpPr>
      <xdr:spPr>
        <a:xfrm>
          <a:off x="2857500" y="61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120273</xdr:rowOff>
    </xdr:from>
    <xdr:ext cx="534377" cy="259045"/>
    <xdr:sp macro="" textlink="">
      <xdr:nvSpPr>
        <xdr:cNvPr id="85" name="テキスト ボックス 84"/>
        <xdr:cNvSpPr txBox="1"/>
      </xdr:nvSpPr>
      <xdr:spPr>
        <a:xfrm>
          <a:off x="2641111" y="59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120320</xdr:rowOff>
    </xdr:from>
    <xdr:to>
      <xdr:col>10</xdr:col>
      <xdr:colOff>165100</xdr:colOff>
      <xdr:row>36</xdr:row>
      <xdr:rowOff>50470</xdr:rowOff>
    </xdr:to>
    <xdr:sp macro="" textlink="">
      <xdr:nvSpPr>
        <xdr:cNvPr id="86" name="楕円 85"/>
        <xdr:cNvSpPr/>
      </xdr:nvSpPr>
      <xdr:spPr>
        <a:xfrm>
          <a:off x="1968500" y="61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66997</xdr:rowOff>
    </xdr:from>
    <xdr:ext cx="599010" cy="259045"/>
    <xdr:sp macro="" textlink="">
      <xdr:nvSpPr>
        <xdr:cNvPr id="87" name="テキスト ボックス 86"/>
        <xdr:cNvSpPr txBox="1"/>
      </xdr:nvSpPr>
      <xdr:spPr>
        <a:xfrm>
          <a:off x="1719795" y="58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160033</xdr:rowOff>
    </xdr:from>
    <xdr:to>
      <xdr:col>6</xdr:col>
      <xdr:colOff>38100</xdr:colOff>
      <xdr:row>36</xdr:row>
      <xdr:rowOff>90183</xdr:rowOff>
    </xdr:to>
    <xdr:sp macro="" textlink="">
      <xdr:nvSpPr>
        <xdr:cNvPr id="88" name="楕円 87"/>
        <xdr:cNvSpPr/>
      </xdr:nvSpPr>
      <xdr:spPr>
        <a:xfrm>
          <a:off x="1079500" y="616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106710</xdr:rowOff>
    </xdr:from>
    <xdr:ext cx="599010" cy="259045"/>
    <xdr:sp macro="" textlink="">
      <xdr:nvSpPr>
        <xdr:cNvPr id="89" name="テキスト ボックス 88"/>
        <xdr:cNvSpPr txBox="1"/>
      </xdr:nvSpPr>
      <xdr:spPr>
        <a:xfrm>
          <a:off x="830795" y="593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111864</xdr:rowOff>
    </xdr:from>
    <xdr:to>
      <xdr:col>24</xdr:col>
      <xdr:colOff>63500</xdr:colOff>
      <xdr:row>57</xdr:row>
      <xdr:rowOff>122290</xdr:rowOff>
    </xdr:to>
    <xdr:cxnSp macro="">
      <xdr:nvCxnSpPr>
        <xdr:cNvPr id="116" name="直線コネクタ 115"/>
        <xdr:cNvCxnSpPr/>
      </xdr:nvCxnSpPr>
      <xdr:spPr>
        <a:xfrm flipV="1">
          <a:off x="3797300" y="9884514"/>
          <a:ext cx="838200" cy="1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114456</xdr:rowOff>
    </xdr:from>
    <xdr:to>
      <xdr:col>19</xdr:col>
      <xdr:colOff>177800</xdr:colOff>
      <xdr:row>57</xdr:row>
      <xdr:rowOff>122290</xdr:rowOff>
    </xdr:to>
    <xdr:cxnSp macro="">
      <xdr:nvCxnSpPr>
        <xdr:cNvPr id="119" name="直線コネクタ 118"/>
        <xdr:cNvCxnSpPr/>
      </xdr:nvCxnSpPr>
      <xdr:spPr>
        <a:xfrm>
          <a:off x="2908300" y="9887106"/>
          <a:ext cx="8890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114456</xdr:rowOff>
    </xdr:from>
    <xdr:to>
      <xdr:col>15</xdr:col>
      <xdr:colOff>50800</xdr:colOff>
      <xdr:row>57</xdr:row>
      <xdr:rowOff>131056</xdr:rowOff>
    </xdr:to>
    <xdr:cxnSp macro="">
      <xdr:nvCxnSpPr>
        <xdr:cNvPr id="122" name="直線コネクタ 121"/>
        <xdr:cNvCxnSpPr/>
      </xdr:nvCxnSpPr>
      <xdr:spPr>
        <a:xfrm flipV="1">
          <a:off x="2019300" y="9887106"/>
          <a:ext cx="889000" cy="1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131056</xdr:rowOff>
    </xdr:from>
    <xdr:to>
      <xdr:col>10</xdr:col>
      <xdr:colOff>114300</xdr:colOff>
      <xdr:row>57</xdr:row>
      <xdr:rowOff>133255</xdr:rowOff>
    </xdr:to>
    <xdr:cxnSp macro="">
      <xdr:nvCxnSpPr>
        <xdr:cNvPr id="125" name="直線コネクタ 124"/>
        <xdr:cNvCxnSpPr/>
      </xdr:nvCxnSpPr>
      <xdr:spPr>
        <a:xfrm flipV="1">
          <a:off x="1130300" y="9903706"/>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61064</xdr:rowOff>
    </xdr:from>
    <xdr:to>
      <xdr:col>24</xdr:col>
      <xdr:colOff>114300</xdr:colOff>
      <xdr:row>57</xdr:row>
      <xdr:rowOff>162664</xdr:rowOff>
    </xdr:to>
    <xdr:sp macro="" textlink="">
      <xdr:nvSpPr>
        <xdr:cNvPr id="135" name="楕円 134"/>
        <xdr:cNvSpPr/>
      </xdr:nvSpPr>
      <xdr:spPr>
        <a:xfrm>
          <a:off x="4584700" y="98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17246</xdr:rowOff>
    </xdr:from>
    <xdr:ext cx="534377" cy="259045"/>
    <xdr:sp macro="" textlink="">
      <xdr:nvSpPr>
        <xdr:cNvPr id="136" name="物件費該当値テキスト"/>
        <xdr:cNvSpPr txBox="1"/>
      </xdr:nvSpPr>
      <xdr:spPr>
        <a:xfrm>
          <a:off x="4686300" y="97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71490</xdr:rowOff>
    </xdr:from>
    <xdr:to>
      <xdr:col>20</xdr:col>
      <xdr:colOff>38100</xdr:colOff>
      <xdr:row>58</xdr:row>
      <xdr:rowOff>1640</xdr:rowOff>
    </xdr:to>
    <xdr:sp macro="" textlink="">
      <xdr:nvSpPr>
        <xdr:cNvPr id="137" name="楕円 136"/>
        <xdr:cNvSpPr/>
      </xdr:nvSpPr>
      <xdr:spPr>
        <a:xfrm>
          <a:off x="3746500" y="98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164217</xdr:rowOff>
    </xdr:from>
    <xdr:ext cx="534377" cy="259045"/>
    <xdr:sp macro="" textlink="">
      <xdr:nvSpPr>
        <xdr:cNvPr id="138" name="テキスト ボックス 137"/>
        <xdr:cNvSpPr txBox="1"/>
      </xdr:nvSpPr>
      <xdr:spPr>
        <a:xfrm>
          <a:off x="3530111" y="993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63656</xdr:rowOff>
    </xdr:from>
    <xdr:to>
      <xdr:col>15</xdr:col>
      <xdr:colOff>101600</xdr:colOff>
      <xdr:row>57</xdr:row>
      <xdr:rowOff>165256</xdr:rowOff>
    </xdr:to>
    <xdr:sp macro="" textlink="">
      <xdr:nvSpPr>
        <xdr:cNvPr id="139" name="楕円 138"/>
        <xdr:cNvSpPr/>
      </xdr:nvSpPr>
      <xdr:spPr>
        <a:xfrm>
          <a:off x="2857500" y="983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156383</xdr:rowOff>
    </xdr:from>
    <xdr:ext cx="534377" cy="259045"/>
    <xdr:sp macro="" textlink="">
      <xdr:nvSpPr>
        <xdr:cNvPr id="140" name="テキスト ボックス 139"/>
        <xdr:cNvSpPr txBox="1"/>
      </xdr:nvSpPr>
      <xdr:spPr>
        <a:xfrm>
          <a:off x="2641111" y="992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80256</xdr:rowOff>
    </xdr:from>
    <xdr:to>
      <xdr:col>10</xdr:col>
      <xdr:colOff>165100</xdr:colOff>
      <xdr:row>58</xdr:row>
      <xdr:rowOff>10406</xdr:rowOff>
    </xdr:to>
    <xdr:sp macro="" textlink="">
      <xdr:nvSpPr>
        <xdr:cNvPr id="141" name="楕円 140"/>
        <xdr:cNvSpPr/>
      </xdr:nvSpPr>
      <xdr:spPr>
        <a:xfrm>
          <a:off x="1968500" y="98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1533</xdr:rowOff>
    </xdr:from>
    <xdr:ext cx="534377" cy="259045"/>
    <xdr:sp macro="" textlink="">
      <xdr:nvSpPr>
        <xdr:cNvPr id="142" name="テキスト ボックス 141"/>
        <xdr:cNvSpPr txBox="1"/>
      </xdr:nvSpPr>
      <xdr:spPr>
        <a:xfrm>
          <a:off x="1752111" y="99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82455</xdr:rowOff>
    </xdr:from>
    <xdr:to>
      <xdr:col>6</xdr:col>
      <xdr:colOff>38100</xdr:colOff>
      <xdr:row>58</xdr:row>
      <xdr:rowOff>12605</xdr:rowOff>
    </xdr:to>
    <xdr:sp macro="" textlink="">
      <xdr:nvSpPr>
        <xdr:cNvPr id="143" name="楕円 142"/>
        <xdr:cNvSpPr/>
      </xdr:nvSpPr>
      <xdr:spPr>
        <a:xfrm>
          <a:off x="1079500" y="98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29132</xdr:rowOff>
    </xdr:from>
    <xdr:ext cx="534377" cy="259045"/>
    <xdr:sp macro="" textlink="">
      <xdr:nvSpPr>
        <xdr:cNvPr id="144" name="テキスト ボックス 143"/>
        <xdr:cNvSpPr txBox="1"/>
      </xdr:nvSpPr>
      <xdr:spPr>
        <a:xfrm>
          <a:off x="863111" y="9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129691</xdr:rowOff>
    </xdr:from>
    <xdr:to>
      <xdr:col>24</xdr:col>
      <xdr:colOff>63500</xdr:colOff>
      <xdr:row>78</xdr:row>
      <xdr:rowOff>133544</xdr:rowOff>
    </xdr:to>
    <xdr:cxnSp macro="">
      <xdr:nvCxnSpPr>
        <xdr:cNvPr id="175" name="直線コネクタ 174"/>
        <xdr:cNvCxnSpPr/>
      </xdr:nvCxnSpPr>
      <xdr:spPr>
        <a:xfrm flipV="1">
          <a:off x="3797300" y="13502791"/>
          <a:ext cx="8382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133544</xdr:rowOff>
    </xdr:from>
    <xdr:to>
      <xdr:col>19</xdr:col>
      <xdr:colOff>177800</xdr:colOff>
      <xdr:row>78</xdr:row>
      <xdr:rowOff>142362</xdr:rowOff>
    </xdr:to>
    <xdr:cxnSp macro="">
      <xdr:nvCxnSpPr>
        <xdr:cNvPr id="178" name="直線コネクタ 177"/>
        <xdr:cNvCxnSpPr/>
      </xdr:nvCxnSpPr>
      <xdr:spPr>
        <a:xfrm flipV="1">
          <a:off x="2908300" y="13506644"/>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138280</xdr:rowOff>
    </xdr:from>
    <xdr:to>
      <xdr:col>15</xdr:col>
      <xdr:colOff>50800</xdr:colOff>
      <xdr:row>78</xdr:row>
      <xdr:rowOff>142362</xdr:rowOff>
    </xdr:to>
    <xdr:cxnSp macro="">
      <xdr:nvCxnSpPr>
        <xdr:cNvPr id="181" name="直線コネクタ 180"/>
        <xdr:cNvCxnSpPr/>
      </xdr:nvCxnSpPr>
      <xdr:spPr>
        <a:xfrm>
          <a:off x="2019300" y="13511380"/>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138280</xdr:rowOff>
    </xdr:from>
    <xdr:to>
      <xdr:col>10</xdr:col>
      <xdr:colOff>114300</xdr:colOff>
      <xdr:row>78</xdr:row>
      <xdr:rowOff>154070</xdr:rowOff>
    </xdr:to>
    <xdr:cxnSp macro="">
      <xdr:nvCxnSpPr>
        <xdr:cNvPr id="184" name="直線コネクタ 183"/>
        <xdr:cNvCxnSpPr/>
      </xdr:nvCxnSpPr>
      <xdr:spPr>
        <a:xfrm flipV="1">
          <a:off x="1130300" y="13511380"/>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78891</xdr:rowOff>
    </xdr:from>
    <xdr:to>
      <xdr:col>24</xdr:col>
      <xdr:colOff>114300</xdr:colOff>
      <xdr:row>79</xdr:row>
      <xdr:rowOff>9041</xdr:rowOff>
    </xdr:to>
    <xdr:sp macro="" textlink="">
      <xdr:nvSpPr>
        <xdr:cNvPr id="194" name="楕円 193"/>
        <xdr:cNvSpPr/>
      </xdr:nvSpPr>
      <xdr:spPr>
        <a:xfrm>
          <a:off x="4584700" y="1345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57318</xdr:rowOff>
    </xdr:from>
    <xdr:ext cx="469744" cy="259045"/>
    <xdr:sp macro="" textlink="">
      <xdr:nvSpPr>
        <xdr:cNvPr id="195" name="維持補修費該当値テキスト"/>
        <xdr:cNvSpPr txBox="1"/>
      </xdr:nvSpPr>
      <xdr:spPr>
        <a:xfrm>
          <a:off x="4686300" y="1343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82744</xdr:rowOff>
    </xdr:from>
    <xdr:to>
      <xdr:col>20</xdr:col>
      <xdr:colOff>38100</xdr:colOff>
      <xdr:row>79</xdr:row>
      <xdr:rowOff>12894</xdr:rowOff>
    </xdr:to>
    <xdr:sp macro="" textlink="">
      <xdr:nvSpPr>
        <xdr:cNvPr id="196" name="楕円 195"/>
        <xdr:cNvSpPr/>
      </xdr:nvSpPr>
      <xdr:spPr>
        <a:xfrm>
          <a:off x="3746500" y="134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4021</xdr:rowOff>
    </xdr:from>
    <xdr:ext cx="469744" cy="259045"/>
    <xdr:sp macro="" textlink="">
      <xdr:nvSpPr>
        <xdr:cNvPr id="197" name="テキスト ボックス 196"/>
        <xdr:cNvSpPr txBox="1"/>
      </xdr:nvSpPr>
      <xdr:spPr>
        <a:xfrm>
          <a:off x="3562428" y="1354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91562</xdr:rowOff>
    </xdr:from>
    <xdr:to>
      <xdr:col>15</xdr:col>
      <xdr:colOff>101600</xdr:colOff>
      <xdr:row>79</xdr:row>
      <xdr:rowOff>21712</xdr:rowOff>
    </xdr:to>
    <xdr:sp macro="" textlink="">
      <xdr:nvSpPr>
        <xdr:cNvPr id="198" name="楕円 197"/>
        <xdr:cNvSpPr/>
      </xdr:nvSpPr>
      <xdr:spPr>
        <a:xfrm>
          <a:off x="2857500" y="134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38239</xdr:rowOff>
    </xdr:from>
    <xdr:ext cx="469744" cy="259045"/>
    <xdr:sp macro="" textlink="">
      <xdr:nvSpPr>
        <xdr:cNvPr id="199" name="テキスト ボックス 198"/>
        <xdr:cNvSpPr txBox="1"/>
      </xdr:nvSpPr>
      <xdr:spPr>
        <a:xfrm>
          <a:off x="2673428" y="1323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87480</xdr:rowOff>
    </xdr:from>
    <xdr:to>
      <xdr:col>10</xdr:col>
      <xdr:colOff>165100</xdr:colOff>
      <xdr:row>79</xdr:row>
      <xdr:rowOff>17630</xdr:rowOff>
    </xdr:to>
    <xdr:sp macro="" textlink="">
      <xdr:nvSpPr>
        <xdr:cNvPr id="200" name="楕円 199"/>
        <xdr:cNvSpPr/>
      </xdr:nvSpPr>
      <xdr:spPr>
        <a:xfrm>
          <a:off x="1968500" y="134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34157</xdr:rowOff>
    </xdr:from>
    <xdr:ext cx="469744" cy="259045"/>
    <xdr:sp macro="" textlink="">
      <xdr:nvSpPr>
        <xdr:cNvPr id="201" name="テキスト ボックス 200"/>
        <xdr:cNvSpPr txBox="1"/>
      </xdr:nvSpPr>
      <xdr:spPr>
        <a:xfrm>
          <a:off x="1784428" y="1323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103270</xdr:rowOff>
    </xdr:from>
    <xdr:to>
      <xdr:col>6</xdr:col>
      <xdr:colOff>38100</xdr:colOff>
      <xdr:row>79</xdr:row>
      <xdr:rowOff>33420</xdr:rowOff>
    </xdr:to>
    <xdr:sp macro="" textlink="">
      <xdr:nvSpPr>
        <xdr:cNvPr id="202" name="楕円 201"/>
        <xdr:cNvSpPr/>
      </xdr:nvSpPr>
      <xdr:spPr>
        <a:xfrm>
          <a:off x="1079500" y="134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24547</xdr:rowOff>
    </xdr:from>
    <xdr:ext cx="469744" cy="259045"/>
    <xdr:sp macro="" textlink="">
      <xdr:nvSpPr>
        <xdr:cNvPr id="203" name="テキスト ボックス 202"/>
        <xdr:cNvSpPr txBox="1"/>
      </xdr:nvSpPr>
      <xdr:spPr>
        <a:xfrm>
          <a:off x="895428" y="1356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19265</xdr:rowOff>
    </xdr:from>
    <xdr:to>
      <xdr:col>24</xdr:col>
      <xdr:colOff>63500</xdr:colOff>
      <xdr:row>96</xdr:row>
      <xdr:rowOff>54882</xdr:rowOff>
    </xdr:to>
    <xdr:cxnSp macro="">
      <xdr:nvCxnSpPr>
        <xdr:cNvPr id="233" name="直線コネクタ 232"/>
        <xdr:cNvCxnSpPr/>
      </xdr:nvCxnSpPr>
      <xdr:spPr>
        <a:xfrm flipV="1">
          <a:off x="3797300" y="16307015"/>
          <a:ext cx="838200" cy="20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54882</xdr:rowOff>
    </xdr:from>
    <xdr:to>
      <xdr:col>19</xdr:col>
      <xdr:colOff>177800</xdr:colOff>
      <xdr:row>96</xdr:row>
      <xdr:rowOff>97501</xdr:rowOff>
    </xdr:to>
    <xdr:cxnSp macro="">
      <xdr:nvCxnSpPr>
        <xdr:cNvPr id="236" name="直線コネクタ 235"/>
        <xdr:cNvCxnSpPr/>
      </xdr:nvCxnSpPr>
      <xdr:spPr>
        <a:xfrm flipV="1">
          <a:off x="2908300" y="16514082"/>
          <a:ext cx="889000" cy="4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97501</xdr:rowOff>
    </xdr:from>
    <xdr:to>
      <xdr:col>15</xdr:col>
      <xdr:colOff>50800</xdr:colOff>
      <xdr:row>96</xdr:row>
      <xdr:rowOff>138382</xdr:rowOff>
    </xdr:to>
    <xdr:cxnSp macro="">
      <xdr:nvCxnSpPr>
        <xdr:cNvPr id="239" name="直線コネクタ 238"/>
        <xdr:cNvCxnSpPr/>
      </xdr:nvCxnSpPr>
      <xdr:spPr>
        <a:xfrm flipV="1">
          <a:off x="2019300" y="16556701"/>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126785</xdr:rowOff>
    </xdr:from>
    <xdr:to>
      <xdr:col>10</xdr:col>
      <xdr:colOff>114300</xdr:colOff>
      <xdr:row>96</xdr:row>
      <xdr:rowOff>138382</xdr:rowOff>
    </xdr:to>
    <xdr:cxnSp macro="">
      <xdr:nvCxnSpPr>
        <xdr:cNvPr id="242" name="直線コネクタ 241"/>
        <xdr:cNvCxnSpPr/>
      </xdr:nvCxnSpPr>
      <xdr:spPr>
        <a:xfrm>
          <a:off x="1130300" y="16585985"/>
          <a:ext cx="889000" cy="1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139915</xdr:rowOff>
    </xdr:from>
    <xdr:to>
      <xdr:col>24</xdr:col>
      <xdr:colOff>114300</xdr:colOff>
      <xdr:row>95</xdr:row>
      <xdr:rowOff>70065</xdr:rowOff>
    </xdr:to>
    <xdr:sp macro="" textlink="">
      <xdr:nvSpPr>
        <xdr:cNvPr id="252" name="楕円 251"/>
        <xdr:cNvSpPr/>
      </xdr:nvSpPr>
      <xdr:spPr>
        <a:xfrm>
          <a:off x="4584700" y="162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162792</xdr:rowOff>
    </xdr:from>
    <xdr:ext cx="599010" cy="259045"/>
    <xdr:sp macro="" textlink="">
      <xdr:nvSpPr>
        <xdr:cNvPr id="253" name="扶助費該当値テキスト"/>
        <xdr:cNvSpPr txBox="1"/>
      </xdr:nvSpPr>
      <xdr:spPr>
        <a:xfrm>
          <a:off x="4686300" y="1610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4082</xdr:rowOff>
    </xdr:from>
    <xdr:to>
      <xdr:col>20</xdr:col>
      <xdr:colOff>38100</xdr:colOff>
      <xdr:row>96</xdr:row>
      <xdr:rowOff>105682</xdr:rowOff>
    </xdr:to>
    <xdr:sp macro="" textlink="">
      <xdr:nvSpPr>
        <xdr:cNvPr id="254" name="楕円 253"/>
        <xdr:cNvSpPr/>
      </xdr:nvSpPr>
      <xdr:spPr>
        <a:xfrm>
          <a:off x="3746500" y="1646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122209</xdr:rowOff>
    </xdr:from>
    <xdr:ext cx="599010" cy="259045"/>
    <xdr:sp macro="" textlink="">
      <xdr:nvSpPr>
        <xdr:cNvPr id="255" name="テキスト ボックス 254"/>
        <xdr:cNvSpPr txBox="1"/>
      </xdr:nvSpPr>
      <xdr:spPr>
        <a:xfrm>
          <a:off x="3497795" y="1623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46701</xdr:rowOff>
    </xdr:from>
    <xdr:to>
      <xdr:col>15</xdr:col>
      <xdr:colOff>101600</xdr:colOff>
      <xdr:row>96</xdr:row>
      <xdr:rowOff>148301</xdr:rowOff>
    </xdr:to>
    <xdr:sp macro="" textlink="">
      <xdr:nvSpPr>
        <xdr:cNvPr id="256" name="楕円 255"/>
        <xdr:cNvSpPr/>
      </xdr:nvSpPr>
      <xdr:spPr>
        <a:xfrm>
          <a:off x="2857500" y="165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164828</xdr:rowOff>
    </xdr:from>
    <xdr:ext cx="599010" cy="259045"/>
    <xdr:sp macro="" textlink="">
      <xdr:nvSpPr>
        <xdr:cNvPr id="257" name="テキスト ボックス 256"/>
        <xdr:cNvSpPr txBox="1"/>
      </xdr:nvSpPr>
      <xdr:spPr>
        <a:xfrm>
          <a:off x="2608795" y="1628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87582</xdr:rowOff>
    </xdr:from>
    <xdr:to>
      <xdr:col>10</xdr:col>
      <xdr:colOff>165100</xdr:colOff>
      <xdr:row>97</xdr:row>
      <xdr:rowOff>17732</xdr:rowOff>
    </xdr:to>
    <xdr:sp macro="" textlink="">
      <xdr:nvSpPr>
        <xdr:cNvPr id="258" name="楕円 257"/>
        <xdr:cNvSpPr/>
      </xdr:nvSpPr>
      <xdr:spPr>
        <a:xfrm>
          <a:off x="1968500" y="1654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34259</xdr:rowOff>
    </xdr:from>
    <xdr:ext cx="599010" cy="259045"/>
    <xdr:sp macro="" textlink="">
      <xdr:nvSpPr>
        <xdr:cNvPr id="259" name="テキスト ボックス 258"/>
        <xdr:cNvSpPr txBox="1"/>
      </xdr:nvSpPr>
      <xdr:spPr>
        <a:xfrm>
          <a:off x="1719795" y="1632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75985</xdr:rowOff>
    </xdr:from>
    <xdr:to>
      <xdr:col>6</xdr:col>
      <xdr:colOff>38100</xdr:colOff>
      <xdr:row>97</xdr:row>
      <xdr:rowOff>6135</xdr:rowOff>
    </xdr:to>
    <xdr:sp macro="" textlink="">
      <xdr:nvSpPr>
        <xdr:cNvPr id="260" name="楕円 259"/>
        <xdr:cNvSpPr/>
      </xdr:nvSpPr>
      <xdr:spPr>
        <a:xfrm>
          <a:off x="1079500" y="165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22662</xdr:rowOff>
    </xdr:from>
    <xdr:ext cx="599010" cy="259045"/>
    <xdr:sp macro="" textlink="">
      <xdr:nvSpPr>
        <xdr:cNvPr id="261" name="テキスト ボックス 260"/>
        <xdr:cNvSpPr txBox="1"/>
      </xdr:nvSpPr>
      <xdr:spPr>
        <a:xfrm>
          <a:off x="830795" y="1631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155519</xdr:rowOff>
    </xdr:from>
    <xdr:to>
      <xdr:col>55</xdr:col>
      <xdr:colOff>0</xdr:colOff>
      <xdr:row>37</xdr:row>
      <xdr:rowOff>18390</xdr:rowOff>
    </xdr:to>
    <xdr:cxnSp macro="">
      <xdr:nvCxnSpPr>
        <xdr:cNvPr id="290" name="直線コネクタ 289"/>
        <xdr:cNvCxnSpPr/>
      </xdr:nvCxnSpPr>
      <xdr:spPr>
        <a:xfrm>
          <a:off x="9639300" y="5984819"/>
          <a:ext cx="838200" cy="37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155519</xdr:rowOff>
    </xdr:from>
    <xdr:to>
      <xdr:col>50</xdr:col>
      <xdr:colOff>114300</xdr:colOff>
      <xdr:row>37</xdr:row>
      <xdr:rowOff>96022</xdr:rowOff>
    </xdr:to>
    <xdr:cxnSp macro="">
      <xdr:nvCxnSpPr>
        <xdr:cNvPr id="293" name="直線コネクタ 292"/>
        <xdr:cNvCxnSpPr/>
      </xdr:nvCxnSpPr>
      <xdr:spPr>
        <a:xfrm flipV="1">
          <a:off x="8750300" y="5984819"/>
          <a:ext cx="889000" cy="45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96022</xdr:rowOff>
    </xdr:from>
    <xdr:to>
      <xdr:col>45</xdr:col>
      <xdr:colOff>177800</xdr:colOff>
      <xdr:row>37</xdr:row>
      <xdr:rowOff>103680</xdr:rowOff>
    </xdr:to>
    <xdr:cxnSp macro="">
      <xdr:nvCxnSpPr>
        <xdr:cNvPr id="296" name="直線コネクタ 295"/>
        <xdr:cNvCxnSpPr/>
      </xdr:nvCxnSpPr>
      <xdr:spPr>
        <a:xfrm flipV="1">
          <a:off x="7861300" y="6439672"/>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82211</xdr:rowOff>
    </xdr:from>
    <xdr:to>
      <xdr:col>41</xdr:col>
      <xdr:colOff>50800</xdr:colOff>
      <xdr:row>37</xdr:row>
      <xdr:rowOff>103680</xdr:rowOff>
    </xdr:to>
    <xdr:cxnSp macro="">
      <xdr:nvCxnSpPr>
        <xdr:cNvPr id="299" name="直線コネクタ 298"/>
        <xdr:cNvCxnSpPr/>
      </xdr:nvCxnSpPr>
      <xdr:spPr>
        <a:xfrm>
          <a:off x="6972300" y="6425861"/>
          <a:ext cx="889000" cy="2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139040</xdr:rowOff>
    </xdr:from>
    <xdr:to>
      <xdr:col>55</xdr:col>
      <xdr:colOff>50800</xdr:colOff>
      <xdr:row>37</xdr:row>
      <xdr:rowOff>69190</xdr:rowOff>
    </xdr:to>
    <xdr:sp macro="" textlink="">
      <xdr:nvSpPr>
        <xdr:cNvPr id="309" name="楕円 308"/>
        <xdr:cNvSpPr/>
      </xdr:nvSpPr>
      <xdr:spPr>
        <a:xfrm>
          <a:off x="10426700" y="63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117467</xdr:rowOff>
    </xdr:from>
    <xdr:ext cx="534377" cy="259045"/>
    <xdr:sp macro="" textlink="">
      <xdr:nvSpPr>
        <xdr:cNvPr id="310" name="補助費等該当値テキスト"/>
        <xdr:cNvSpPr txBox="1"/>
      </xdr:nvSpPr>
      <xdr:spPr>
        <a:xfrm>
          <a:off x="10528300" y="628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104719</xdr:rowOff>
    </xdr:from>
    <xdr:to>
      <xdr:col>50</xdr:col>
      <xdr:colOff>165100</xdr:colOff>
      <xdr:row>35</xdr:row>
      <xdr:rowOff>34869</xdr:rowOff>
    </xdr:to>
    <xdr:sp macro="" textlink="">
      <xdr:nvSpPr>
        <xdr:cNvPr id="311" name="楕円 310"/>
        <xdr:cNvSpPr/>
      </xdr:nvSpPr>
      <xdr:spPr>
        <a:xfrm>
          <a:off x="9588500" y="5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25996</xdr:rowOff>
    </xdr:from>
    <xdr:ext cx="599010" cy="259045"/>
    <xdr:sp macro="" textlink="">
      <xdr:nvSpPr>
        <xdr:cNvPr id="312" name="テキスト ボックス 311"/>
        <xdr:cNvSpPr txBox="1"/>
      </xdr:nvSpPr>
      <xdr:spPr>
        <a:xfrm>
          <a:off x="9339795" y="602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45222</xdr:rowOff>
    </xdr:from>
    <xdr:to>
      <xdr:col>46</xdr:col>
      <xdr:colOff>38100</xdr:colOff>
      <xdr:row>37</xdr:row>
      <xdr:rowOff>146822</xdr:rowOff>
    </xdr:to>
    <xdr:sp macro="" textlink="">
      <xdr:nvSpPr>
        <xdr:cNvPr id="313" name="楕円 312"/>
        <xdr:cNvSpPr/>
      </xdr:nvSpPr>
      <xdr:spPr>
        <a:xfrm>
          <a:off x="8699500" y="63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163349</xdr:rowOff>
    </xdr:from>
    <xdr:ext cx="534377" cy="259045"/>
    <xdr:sp macro="" textlink="">
      <xdr:nvSpPr>
        <xdr:cNvPr id="314" name="テキスト ボックス 313"/>
        <xdr:cNvSpPr txBox="1"/>
      </xdr:nvSpPr>
      <xdr:spPr>
        <a:xfrm>
          <a:off x="8483111" y="616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52880</xdr:rowOff>
    </xdr:from>
    <xdr:to>
      <xdr:col>41</xdr:col>
      <xdr:colOff>101600</xdr:colOff>
      <xdr:row>37</xdr:row>
      <xdr:rowOff>154480</xdr:rowOff>
    </xdr:to>
    <xdr:sp macro="" textlink="">
      <xdr:nvSpPr>
        <xdr:cNvPr id="315" name="楕円 314"/>
        <xdr:cNvSpPr/>
      </xdr:nvSpPr>
      <xdr:spPr>
        <a:xfrm>
          <a:off x="7810500" y="639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171007</xdr:rowOff>
    </xdr:from>
    <xdr:ext cx="534377" cy="259045"/>
    <xdr:sp macro="" textlink="">
      <xdr:nvSpPr>
        <xdr:cNvPr id="316" name="テキスト ボックス 315"/>
        <xdr:cNvSpPr txBox="1"/>
      </xdr:nvSpPr>
      <xdr:spPr>
        <a:xfrm>
          <a:off x="7594111" y="617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31411</xdr:rowOff>
    </xdr:from>
    <xdr:to>
      <xdr:col>36</xdr:col>
      <xdr:colOff>165100</xdr:colOff>
      <xdr:row>37</xdr:row>
      <xdr:rowOff>133011</xdr:rowOff>
    </xdr:to>
    <xdr:sp macro="" textlink="">
      <xdr:nvSpPr>
        <xdr:cNvPr id="317" name="楕円 316"/>
        <xdr:cNvSpPr/>
      </xdr:nvSpPr>
      <xdr:spPr>
        <a:xfrm>
          <a:off x="6921500" y="637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149538</xdr:rowOff>
    </xdr:from>
    <xdr:ext cx="534377" cy="259045"/>
    <xdr:sp macro="" textlink="">
      <xdr:nvSpPr>
        <xdr:cNvPr id="318" name="テキスト ボックス 317"/>
        <xdr:cNvSpPr txBox="1"/>
      </xdr:nvSpPr>
      <xdr:spPr>
        <a:xfrm>
          <a:off x="6705111" y="61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1881</xdr:rowOff>
    </xdr:from>
    <xdr:to>
      <xdr:col>55</xdr:col>
      <xdr:colOff>0</xdr:colOff>
      <xdr:row>55</xdr:row>
      <xdr:rowOff>117306</xdr:rowOff>
    </xdr:to>
    <xdr:cxnSp macro="">
      <xdr:nvCxnSpPr>
        <xdr:cNvPr id="345" name="直線コネクタ 344"/>
        <xdr:cNvCxnSpPr/>
      </xdr:nvCxnSpPr>
      <xdr:spPr>
        <a:xfrm flipV="1">
          <a:off x="9639300" y="9431631"/>
          <a:ext cx="838200" cy="11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117306</xdr:rowOff>
    </xdr:from>
    <xdr:to>
      <xdr:col>50</xdr:col>
      <xdr:colOff>114300</xdr:colOff>
      <xdr:row>56</xdr:row>
      <xdr:rowOff>156210</xdr:rowOff>
    </xdr:to>
    <xdr:cxnSp macro="">
      <xdr:nvCxnSpPr>
        <xdr:cNvPr id="348" name="直線コネクタ 347"/>
        <xdr:cNvCxnSpPr/>
      </xdr:nvCxnSpPr>
      <xdr:spPr>
        <a:xfrm flipV="1">
          <a:off x="8750300" y="9547056"/>
          <a:ext cx="889000" cy="21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156210</xdr:rowOff>
    </xdr:from>
    <xdr:to>
      <xdr:col>45</xdr:col>
      <xdr:colOff>177800</xdr:colOff>
      <xdr:row>57</xdr:row>
      <xdr:rowOff>19914</xdr:rowOff>
    </xdr:to>
    <xdr:cxnSp macro="">
      <xdr:nvCxnSpPr>
        <xdr:cNvPr id="351" name="直線コネクタ 350"/>
        <xdr:cNvCxnSpPr/>
      </xdr:nvCxnSpPr>
      <xdr:spPr>
        <a:xfrm flipV="1">
          <a:off x="7861300" y="9757410"/>
          <a:ext cx="889000" cy="3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37763</xdr:rowOff>
    </xdr:from>
    <xdr:to>
      <xdr:col>41</xdr:col>
      <xdr:colOff>50800</xdr:colOff>
      <xdr:row>57</xdr:row>
      <xdr:rowOff>19914</xdr:rowOff>
    </xdr:to>
    <xdr:cxnSp macro="">
      <xdr:nvCxnSpPr>
        <xdr:cNvPr id="354" name="直線コネクタ 353"/>
        <xdr:cNvCxnSpPr/>
      </xdr:nvCxnSpPr>
      <xdr:spPr>
        <a:xfrm>
          <a:off x="6972300" y="9638963"/>
          <a:ext cx="889000" cy="15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122531</xdr:rowOff>
    </xdr:from>
    <xdr:to>
      <xdr:col>55</xdr:col>
      <xdr:colOff>50800</xdr:colOff>
      <xdr:row>55</xdr:row>
      <xdr:rowOff>52681</xdr:rowOff>
    </xdr:to>
    <xdr:sp macro="" textlink="">
      <xdr:nvSpPr>
        <xdr:cNvPr id="364" name="楕円 363"/>
        <xdr:cNvSpPr/>
      </xdr:nvSpPr>
      <xdr:spPr>
        <a:xfrm>
          <a:off x="10426700" y="938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145408</xdr:rowOff>
    </xdr:from>
    <xdr:ext cx="599010" cy="259045"/>
    <xdr:sp macro="" textlink="">
      <xdr:nvSpPr>
        <xdr:cNvPr id="365" name="普通建設事業費該当値テキスト"/>
        <xdr:cNvSpPr txBox="1"/>
      </xdr:nvSpPr>
      <xdr:spPr>
        <a:xfrm>
          <a:off x="10528300" y="92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66506</xdr:rowOff>
    </xdr:from>
    <xdr:to>
      <xdr:col>50</xdr:col>
      <xdr:colOff>165100</xdr:colOff>
      <xdr:row>55</xdr:row>
      <xdr:rowOff>168106</xdr:rowOff>
    </xdr:to>
    <xdr:sp macro="" textlink="">
      <xdr:nvSpPr>
        <xdr:cNvPr id="366" name="楕円 365"/>
        <xdr:cNvSpPr/>
      </xdr:nvSpPr>
      <xdr:spPr>
        <a:xfrm>
          <a:off x="9588500" y="949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13183</xdr:rowOff>
    </xdr:from>
    <xdr:ext cx="599010" cy="259045"/>
    <xdr:sp macro="" textlink="">
      <xdr:nvSpPr>
        <xdr:cNvPr id="367" name="テキスト ボックス 366"/>
        <xdr:cNvSpPr txBox="1"/>
      </xdr:nvSpPr>
      <xdr:spPr>
        <a:xfrm>
          <a:off x="9339795" y="927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105410</xdr:rowOff>
    </xdr:from>
    <xdr:to>
      <xdr:col>46</xdr:col>
      <xdr:colOff>38100</xdr:colOff>
      <xdr:row>57</xdr:row>
      <xdr:rowOff>35560</xdr:rowOff>
    </xdr:to>
    <xdr:sp macro="" textlink="">
      <xdr:nvSpPr>
        <xdr:cNvPr id="368" name="楕円 367"/>
        <xdr:cNvSpPr/>
      </xdr:nvSpPr>
      <xdr:spPr>
        <a:xfrm>
          <a:off x="8699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26687</xdr:rowOff>
    </xdr:from>
    <xdr:ext cx="534377" cy="259045"/>
    <xdr:sp macro="" textlink="">
      <xdr:nvSpPr>
        <xdr:cNvPr id="369" name="テキスト ボックス 368"/>
        <xdr:cNvSpPr txBox="1"/>
      </xdr:nvSpPr>
      <xdr:spPr>
        <a:xfrm>
          <a:off x="8483111" y="979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140564</xdr:rowOff>
    </xdr:from>
    <xdr:to>
      <xdr:col>41</xdr:col>
      <xdr:colOff>101600</xdr:colOff>
      <xdr:row>57</xdr:row>
      <xdr:rowOff>70714</xdr:rowOff>
    </xdr:to>
    <xdr:sp macro="" textlink="">
      <xdr:nvSpPr>
        <xdr:cNvPr id="370" name="楕円 369"/>
        <xdr:cNvSpPr/>
      </xdr:nvSpPr>
      <xdr:spPr>
        <a:xfrm>
          <a:off x="7810500" y="97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61841</xdr:rowOff>
    </xdr:from>
    <xdr:ext cx="534377" cy="259045"/>
    <xdr:sp macro="" textlink="">
      <xdr:nvSpPr>
        <xdr:cNvPr id="371" name="テキスト ボックス 370"/>
        <xdr:cNvSpPr txBox="1"/>
      </xdr:nvSpPr>
      <xdr:spPr>
        <a:xfrm>
          <a:off x="7594111" y="983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158413</xdr:rowOff>
    </xdr:from>
    <xdr:to>
      <xdr:col>36</xdr:col>
      <xdr:colOff>165100</xdr:colOff>
      <xdr:row>56</xdr:row>
      <xdr:rowOff>88563</xdr:rowOff>
    </xdr:to>
    <xdr:sp macro="" textlink="">
      <xdr:nvSpPr>
        <xdr:cNvPr id="372" name="楕円 371"/>
        <xdr:cNvSpPr/>
      </xdr:nvSpPr>
      <xdr:spPr>
        <a:xfrm>
          <a:off x="6921500" y="95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105090</xdr:rowOff>
    </xdr:from>
    <xdr:ext cx="534377" cy="259045"/>
    <xdr:sp macro="" textlink="">
      <xdr:nvSpPr>
        <xdr:cNvPr id="373" name="テキスト ボックス 372"/>
        <xdr:cNvSpPr txBox="1"/>
      </xdr:nvSpPr>
      <xdr:spPr>
        <a:xfrm>
          <a:off x="6705111" y="936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86390</xdr:rowOff>
    </xdr:from>
    <xdr:to>
      <xdr:col>55</xdr:col>
      <xdr:colOff>0</xdr:colOff>
      <xdr:row>77</xdr:row>
      <xdr:rowOff>112874</xdr:rowOff>
    </xdr:to>
    <xdr:cxnSp macro="">
      <xdr:nvCxnSpPr>
        <xdr:cNvPr id="398" name="直線コネクタ 397"/>
        <xdr:cNvCxnSpPr/>
      </xdr:nvCxnSpPr>
      <xdr:spPr>
        <a:xfrm flipV="1">
          <a:off x="9639300" y="13288040"/>
          <a:ext cx="838200" cy="2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112874</xdr:rowOff>
    </xdr:from>
    <xdr:to>
      <xdr:col>50</xdr:col>
      <xdr:colOff>114300</xdr:colOff>
      <xdr:row>77</xdr:row>
      <xdr:rowOff>124092</xdr:rowOff>
    </xdr:to>
    <xdr:cxnSp macro="">
      <xdr:nvCxnSpPr>
        <xdr:cNvPr id="401" name="直線コネクタ 400"/>
        <xdr:cNvCxnSpPr/>
      </xdr:nvCxnSpPr>
      <xdr:spPr>
        <a:xfrm flipV="1">
          <a:off x="8750300" y="13314524"/>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63627</xdr:rowOff>
    </xdr:from>
    <xdr:to>
      <xdr:col>45</xdr:col>
      <xdr:colOff>177800</xdr:colOff>
      <xdr:row>77</xdr:row>
      <xdr:rowOff>124092</xdr:rowOff>
    </xdr:to>
    <xdr:cxnSp macro="">
      <xdr:nvCxnSpPr>
        <xdr:cNvPr id="404" name="直線コネクタ 403"/>
        <xdr:cNvCxnSpPr/>
      </xdr:nvCxnSpPr>
      <xdr:spPr>
        <a:xfrm>
          <a:off x="7861300" y="13265277"/>
          <a:ext cx="889000" cy="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40287</xdr:rowOff>
    </xdr:from>
    <xdr:to>
      <xdr:col>41</xdr:col>
      <xdr:colOff>50800</xdr:colOff>
      <xdr:row>77</xdr:row>
      <xdr:rowOff>63627</xdr:rowOff>
    </xdr:to>
    <xdr:cxnSp macro="">
      <xdr:nvCxnSpPr>
        <xdr:cNvPr id="407" name="直線コネクタ 406"/>
        <xdr:cNvCxnSpPr/>
      </xdr:nvCxnSpPr>
      <xdr:spPr>
        <a:xfrm>
          <a:off x="6972300" y="13241937"/>
          <a:ext cx="8890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35590</xdr:rowOff>
    </xdr:from>
    <xdr:to>
      <xdr:col>55</xdr:col>
      <xdr:colOff>50800</xdr:colOff>
      <xdr:row>77</xdr:row>
      <xdr:rowOff>137190</xdr:rowOff>
    </xdr:to>
    <xdr:sp macro="" textlink="">
      <xdr:nvSpPr>
        <xdr:cNvPr id="417" name="楕円 416"/>
        <xdr:cNvSpPr/>
      </xdr:nvSpPr>
      <xdr:spPr>
        <a:xfrm>
          <a:off x="10426700" y="132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154960</xdr:rowOff>
    </xdr:from>
    <xdr:ext cx="534377" cy="259045"/>
    <xdr:sp macro="" textlink="">
      <xdr:nvSpPr>
        <xdr:cNvPr id="418" name="普通建設事業費 （ うち新規整備　）該当値テキスト"/>
        <xdr:cNvSpPr txBox="1"/>
      </xdr:nvSpPr>
      <xdr:spPr>
        <a:xfrm>
          <a:off x="10528300" y="1318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62074</xdr:rowOff>
    </xdr:from>
    <xdr:to>
      <xdr:col>50</xdr:col>
      <xdr:colOff>165100</xdr:colOff>
      <xdr:row>77</xdr:row>
      <xdr:rowOff>163674</xdr:rowOff>
    </xdr:to>
    <xdr:sp macro="" textlink="">
      <xdr:nvSpPr>
        <xdr:cNvPr id="419" name="楕円 418"/>
        <xdr:cNvSpPr/>
      </xdr:nvSpPr>
      <xdr:spPr>
        <a:xfrm>
          <a:off x="9588500" y="1326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154801</xdr:rowOff>
    </xdr:from>
    <xdr:ext cx="534377" cy="259045"/>
    <xdr:sp macro="" textlink="">
      <xdr:nvSpPr>
        <xdr:cNvPr id="420" name="テキスト ボックス 419"/>
        <xdr:cNvSpPr txBox="1"/>
      </xdr:nvSpPr>
      <xdr:spPr>
        <a:xfrm>
          <a:off x="9372111" y="1335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73292</xdr:rowOff>
    </xdr:from>
    <xdr:to>
      <xdr:col>46</xdr:col>
      <xdr:colOff>38100</xdr:colOff>
      <xdr:row>78</xdr:row>
      <xdr:rowOff>3442</xdr:rowOff>
    </xdr:to>
    <xdr:sp macro="" textlink="">
      <xdr:nvSpPr>
        <xdr:cNvPr id="421" name="楕円 420"/>
        <xdr:cNvSpPr/>
      </xdr:nvSpPr>
      <xdr:spPr>
        <a:xfrm>
          <a:off x="8699500" y="132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166019</xdr:rowOff>
    </xdr:from>
    <xdr:ext cx="534377" cy="259045"/>
    <xdr:sp macro="" textlink="">
      <xdr:nvSpPr>
        <xdr:cNvPr id="422" name="テキスト ボックス 421"/>
        <xdr:cNvSpPr txBox="1"/>
      </xdr:nvSpPr>
      <xdr:spPr>
        <a:xfrm>
          <a:off x="8483111" y="133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12827</xdr:rowOff>
    </xdr:from>
    <xdr:to>
      <xdr:col>41</xdr:col>
      <xdr:colOff>101600</xdr:colOff>
      <xdr:row>77</xdr:row>
      <xdr:rowOff>114427</xdr:rowOff>
    </xdr:to>
    <xdr:sp macro="" textlink="">
      <xdr:nvSpPr>
        <xdr:cNvPr id="423" name="楕円 422"/>
        <xdr:cNvSpPr/>
      </xdr:nvSpPr>
      <xdr:spPr>
        <a:xfrm>
          <a:off x="7810500" y="132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105554</xdr:rowOff>
    </xdr:from>
    <xdr:ext cx="534377" cy="259045"/>
    <xdr:sp macro="" textlink="">
      <xdr:nvSpPr>
        <xdr:cNvPr id="424" name="テキスト ボックス 423"/>
        <xdr:cNvSpPr txBox="1"/>
      </xdr:nvSpPr>
      <xdr:spPr>
        <a:xfrm>
          <a:off x="7594111" y="133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160937</xdr:rowOff>
    </xdr:from>
    <xdr:to>
      <xdr:col>36</xdr:col>
      <xdr:colOff>165100</xdr:colOff>
      <xdr:row>77</xdr:row>
      <xdr:rowOff>91087</xdr:rowOff>
    </xdr:to>
    <xdr:sp macro="" textlink="">
      <xdr:nvSpPr>
        <xdr:cNvPr id="425" name="楕円 424"/>
        <xdr:cNvSpPr/>
      </xdr:nvSpPr>
      <xdr:spPr>
        <a:xfrm>
          <a:off x="6921500" y="1319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107614</xdr:rowOff>
    </xdr:from>
    <xdr:ext cx="534377" cy="259045"/>
    <xdr:sp macro="" textlink="">
      <xdr:nvSpPr>
        <xdr:cNvPr id="426" name="テキスト ボックス 425"/>
        <xdr:cNvSpPr txBox="1"/>
      </xdr:nvSpPr>
      <xdr:spPr>
        <a:xfrm>
          <a:off x="6705111" y="1296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50423</xdr:rowOff>
    </xdr:from>
    <xdr:to>
      <xdr:col>55</xdr:col>
      <xdr:colOff>0</xdr:colOff>
      <xdr:row>97</xdr:row>
      <xdr:rowOff>6637</xdr:rowOff>
    </xdr:to>
    <xdr:cxnSp macro="">
      <xdr:nvCxnSpPr>
        <xdr:cNvPr id="453" name="直線コネクタ 452"/>
        <xdr:cNvCxnSpPr/>
      </xdr:nvCxnSpPr>
      <xdr:spPr>
        <a:xfrm flipV="1">
          <a:off x="9639300" y="16509623"/>
          <a:ext cx="838200" cy="12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6637</xdr:rowOff>
    </xdr:from>
    <xdr:to>
      <xdr:col>50</xdr:col>
      <xdr:colOff>114300</xdr:colOff>
      <xdr:row>97</xdr:row>
      <xdr:rowOff>114458</xdr:rowOff>
    </xdr:to>
    <xdr:cxnSp macro="">
      <xdr:nvCxnSpPr>
        <xdr:cNvPr id="456" name="直線コネクタ 455"/>
        <xdr:cNvCxnSpPr/>
      </xdr:nvCxnSpPr>
      <xdr:spPr>
        <a:xfrm flipV="1">
          <a:off x="8750300" y="16637287"/>
          <a:ext cx="889000" cy="10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114458</xdr:rowOff>
    </xdr:from>
    <xdr:to>
      <xdr:col>45</xdr:col>
      <xdr:colOff>177800</xdr:colOff>
      <xdr:row>98</xdr:row>
      <xdr:rowOff>23676</xdr:rowOff>
    </xdr:to>
    <xdr:cxnSp macro="">
      <xdr:nvCxnSpPr>
        <xdr:cNvPr id="459" name="直線コネクタ 458"/>
        <xdr:cNvCxnSpPr/>
      </xdr:nvCxnSpPr>
      <xdr:spPr>
        <a:xfrm flipV="1">
          <a:off x="7861300" y="16745108"/>
          <a:ext cx="889000" cy="8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73254</xdr:rowOff>
    </xdr:from>
    <xdr:to>
      <xdr:col>41</xdr:col>
      <xdr:colOff>50800</xdr:colOff>
      <xdr:row>98</xdr:row>
      <xdr:rowOff>23676</xdr:rowOff>
    </xdr:to>
    <xdr:cxnSp macro="">
      <xdr:nvCxnSpPr>
        <xdr:cNvPr id="462" name="直線コネクタ 461"/>
        <xdr:cNvCxnSpPr/>
      </xdr:nvCxnSpPr>
      <xdr:spPr>
        <a:xfrm>
          <a:off x="6972300" y="16703904"/>
          <a:ext cx="889000" cy="12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171073</xdr:rowOff>
    </xdr:from>
    <xdr:to>
      <xdr:col>55</xdr:col>
      <xdr:colOff>50800</xdr:colOff>
      <xdr:row>96</xdr:row>
      <xdr:rowOff>101223</xdr:rowOff>
    </xdr:to>
    <xdr:sp macro="" textlink="">
      <xdr:nvSpPr>
        <xdr:cNvPr id="472" name="楕円 471"/>
        <xdr:cNvSpPr/>
      </xdr:nvSpPr>
      <xdr:spPr>
        <a:xfrm>
          <a:off x="10426700" y="164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22500</xdr:rowOff>
    </xdr:from>
    <xdr:ext cx="534377" cy="259045"/>
    <xdr:sp macro="" textlink="">
      <xdr:nvSpPr>
        <xdr:cNvPr id="473" name="普通建設事業費 （ うち更新整備　）該当値テキスト"/>
        <xdr:cNvSpPr txBox="1"/>
      </xdr:nvSpPr>
      <xdr:spPr>
        <a:xfrm>
          <a:off x="10528300" y="1631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127287</xdr:rowOff>
    </xdr:from>
    <xdr:to>
      <xdr:col>50</xdr:col>
      <xdr:colOff>165100</xdr:colOff>
      <xdr:row>97</xdr:row>
      <xdr:rowOff>57437</xdr:rowOff>
    </xdr:to>
    <xdr:sp macro="" textlink="">
      <xdr:nvSpPr>
        <xdr:cNvPr id="474" name="楕円 473"/>
        <xdr:cNvSpPr/>
      </xdr:nvSpPr>
      <xdr:spPr>
        <a:xfrm>
          <a:off x="9588500" y="1658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73964</xdr:rowOff>
    </xdr:from>
    <xdr:ext cx="534377" cy="259045"/>
    <xdr:sp macro="" textlink="">
      <xdr:nvSpPr>
        <xdr:cNvPr id="475" name="テキスト ボックス 474"/>
        <xdr:cNvSpPr txBox="1"/>
      </xdr:nvSpPr>
      <xdr:spPr>
        <a:xfrm>
          <a:off x="9372111" y="163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63658</xdr:rowOff>
    </xdr:from>
    <xdr:to>
      <xdr:col>46</xdr:col>
      <xdr:colOff>38100</xdr:colOff>
      <xdr:row>97</xdr:row>
      <xdr:rowOff>165258</xdr:rowOff>
    </xdr:to>
    <xdr:sp macro="" textlink="">
      <xdr:nvSpPr>
        <xdr:cNvPr id="476" name="楕円 475"/>
        <xdr:cNvSpPr/>
      </xdr:nvSpPr>
      <xdr:spPr>
        <a:xfrm>
          <a:off x="8699500" y="166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156385</xdr:rowOff>
    </xdr:from>
    <xdr:ext cx="534377" cy="259045"/>
    <xdr:sp macro="" textlink="">
      <xdr:nvSpPr>
        <xdr:cNvPr id="477" name="テキスト ボックス 476"/>
        <xdr:cNvSpPr txBox="1"/>
      </xdr:nvSpPr>
      <xdr:spPr>
        <a:xfrm>
          <a:off x="8483111" y="1678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144326</xdr:rowOff>
    </xdr:from>
    <xdr:to>
      <xdr:col>41</xdr:col>
      <xdr:colOff>101600</xdr:colOff>
      <xdr:row>98</xdr:row>
      <xdr:rowOff>74476</xdr:rowOff>
    </xdr:to>
    <xdr:sp macro="" textlink="">
      <xdr:nvSpPr>
        <xdr:cNvPr id="478" name="楕円 477"/>
        <xdr:cNvSpPr/>
      </xdr:nvSpPr>
      <xdr:spPr>
        <a:xfrm>
          <a:off x="7810500" y="167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65603</xdr:rowOff>
    </xdr:from>
    <xdr:ext cx="534377" cy="259045"/>
    <xdr:sp macro="" textlink="">
      <xdr:nvSpPr>
        <xdr:cNvPr id="479" name="テキスト ボックス 478"/>
        <xdr:cNvSpPr txBox="1"/>
      </xdr:nvSpPr>
      <xdr:spPr>
        <a:xfrm>
          <a:off x="7594111" y="168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22454</xdr:rowOff>
    </xdr:from>
    <xdr:to>
      <xdr:col>36</xdr:col>
      <xdr:colOff>165100</xdr:colOff>
      <xdr:row>97</xdr:row>
      <xdr:rowOff>124054</xdr:rowOff>
    </xdr:to>
    <xdr:sp macro="" textlink="">
      <xdr:nvSpPr>
        <xdr:cNvPr id="480" name="楕円 479"/>
        <xdr:cNvSpPr/>
      </xdr:nvSpPr>
      <xdr:spPr>
        <a:xfrm>
          <a:off x="6921500" y="1665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140581</xdr:rowOff>
    </xdr:from>
    <xdr:ext cx="534377" cy="259045"/>
    <xdr:sp macro="" textlink="">
      <xdr:nvSpPr>
        <xdr:cNvPr id="481" name="テキスト ボックス 480"/>
        <xdr:cNvSpPr txBox="1"/>
      </xdr:nvSpPr>
      <xdr:spPr>
        <a:xfrm>
          <a:off x="6705111" y="1642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164978</xdr:rowOff>
    </xdr:from>
    <xdr:to>
      <xdr:col>85</xdr:col>
      <xdr:colOff>127000</xdr:colOff>
      <xdr:row>37</xdr:row>
      <xdr:rowOff>169464</xdr:rowOff>
    </xdr:to>
    <xdr:cxnSp macro="">
      <xdr:nvCxnSpPr>
        <xdr:cNvPr id="506" name="直線コネクタ 505"/>
        <xdr:cNvCxnSpPr/>
      </xdr:nvCxnSpPr>
      <xdr:spPr>
        <a:xfrm flipV="1">
          <a:off x="15481300" y="6508628"/>
          <a:ext cx="838200" cy="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168726</xdr:rowOff>
    </xdr:from>
    <xdr:to>
      <xdr:col>81</xdr:col>
      <xdr:colOff>50800</xdr:colOff>
      <xdr:row>37</xdr:row>
      <xdr:rowOff>169464</xdr:rowOff>
    </xdr:to>
    <xdr:cxnSp macro="">
      <xdr:nvCxnSpPr>
        <xdr:cNvPr id="509" name="直線コネクタ 508"/>
        <xdr:cNvCxnSpPr/>
      </xdr:nvCxnSpPr>
      <xdr:spPr>
        <a:xfrm>
          <a:off x="14592300" y="6512376"/>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151210</xdr:rowOff>
    </xdr:from>
    <xdr:to>
      <xdr:col>76</xdr:col>
      <xdr:colOff>114300</xdr:colOff>
      <xdr:row>37</xdr:row>
      <xdr:rowOff>168726</xdr:rowOff>
    </xdr:to>
    <xdr:cxnSp macro="">
      <xdr:nvCxnSpPr>
        <xdr:cNvPr id="512" name="直線コネクタ 511"/>
        <xdr:cNvCxnSpPr/>
      </xdr:nvCxnSpPr>
      <xdr:spPr>
        <a:xfrm>
          <a:off x="13703300" y="6494860"/>
          <a:ext cx="889000" cy="1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151033</xdr:rowOff>
    </xdr:from>
    <xdr:to>
      <xdr:col>71</xdr:col>
      <xdr:colOff>177800</xdr:colOff>
      <xdr:row>37</xdr:row>
      <xdr:rowOff>151210</xdr:rowOff>
    </xdr:to>
    <xdr:cxnSp macro="">
      <xdr:nvCxnSpPr>
        <xdr:cNvPr id="515" name="直線コネクタ 514"/>
        <xdr:cNvCxnSpPr/>
      </xdr:nvCxnSpPr>
      <xdr:spPr>
        <a:xfrm>
          <a:off x="12814300" y="6494683"/>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xdr:cNvSpPr txBox="1"/>
      </xdr:nvSpPr>
      <xdr:spPr>
        <a:xfrm>
          <a:off x="12579428" y="65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114178</xdr:rowOff>
    </xdr:from>
    <xdr:to>
      <xdr:col>85</xdr:col>
      <xdr:colOff>177800</xdr:colOff>
      <xdr:row>38</xdr:row>
      <xdr:rowOff>44328</xdr:rowOff>
    </xdr:to>
    <xdr:sp macro="" textlink="">
      <xdr:nvSpPr>
        <xdr:cNvPr id="525" name="楕円 524"/>
        <xdr:cNvSpPr/>
      </xdr:nvSpPr>
      <xdr:spPr>
        <a:xfrm>
          <a:off x="16268700" y="645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66962</xdr:rowOff>
    </xdr:from>
    <xdr:ext cx="469744" cy="259045"/>
    <xdr:sp macro="" textlink="">
      <xdr:nvSpPr>
        <xdr:cNvPr id="526" name="災害復旧事業費該当値テキスト"/>
        <xdr:cNvSpPr txBox="1"/>
      </xdr:nvSpPr>
      <xdr:spPr>
        <a:xfrm>
          <a:off x="16370300" y="641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118664</xdr:rowOff>
    </xdr:from>
    <xdr:to>
      <xdr:col>81</xdr:col>
      <xdr:colOff>101600</xdr:colOff>
      <xdr:row>38</xdr:row>
      <xdr:rowOff>48814</xdr:rowOff>
    </xdr:to>
    <xdr:sp macro="" textlink="">
      <xdr:nvSpPr>
        <xdr:cNvPr id="527" name="楕円 526"/>
        <xdr:cNvSpPr/>
      </xdr:nvSpPr>
      <xdr:spPr>
        <a:xfrm>
          <a:off x="15430500" y="646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39941</xdr:rowOff>
    </xdr:from>
    <xdr:ext cx="469744" cy="259045"/>
    <xdr:sp macro="" textlink="">
      <xdr:nvSpPr>
        <xdr:cNvPr id="528" name="テキスト ボックス 527"/>
        <xdr:cNvSpPr txBox="1"/>
      </xdr:nvSpPr>
      <xdr:spPr>
        <a:xfrm>
          <a:off x="15246428" y="655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117927</xdr:rowOff>
    </xdr:from>
    <xdr:to>
      <xdr:col>76</xdr:col>
      <xdr:colOff>165100</xdr:colOff>
      <xdr:row>38</xdr:row>
      <xdr:rowOff>48076</xdr:rowOff>
    </xdr:to>
    <xdr:sp macro="" textlink="">
      <xdr:nvSpPr>
        <xdr:cNvPr id="529" name="楕円 528"/>
        <xdr:cNvSpPr/>
      </xdr:nvSpPr>
      <xdr:spPr>
        <a:xfrm>
          <a:off x="14541500" y="64615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39203</xdr:rowOff>
    </xdr:from>
    <xdr:ext cx="469744" cy="259045"/>
    <xdr:sp macro="" textlink="">
      <xdr:nvSpPr>
        <xdr:cNvPr id="530" name="テキスト ボックス 529"/>
        <xdr:cNvSpPr txBox="1"/>
      </xdr:nvSpPr>
      <xdr:spPr>
        <a:xfrm>
          <a:off x="14357428" y="655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100410</xdr:rowOff>
    </xdr:from>
    <xdr:to>
      <xdr:col>72</xdr:col>
      <xdr:colOff>38100</xdr:colOff>
      <xdr:row>38</xdr:row>
      <xdr:rowOff>30560</xdr:rowOff>
    </xdr:to>
    <xdr:sp macro="" textlink="">
      <xdr:nvSpPr>
        <xdr:cNvPr id="531" name="楕円 530"/>
        <xdr:cNvSpPr/>
      </xdr:nvSpPr>
      <xdr:spPr>
        <a:xfrm>
          <a:off x="13652500" y="64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21687</xdr:rowOff>
    </xdr:from>
    <xdr:ext cx="469744" cy="259045"/>
    <xdr:sp macro="" textlink="">
      <xdr:nvSpPr>
        <xdr:cNvPr id="532" name="テキスト ボックス 531"/>
        <xdr:cNvSpPr txBox="1"/>
      </xdr:nvSpPr>
      <xdr:spPr>
        <a:xfrm>
          <a:off x="13468428" y="653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100233</xdr:rowOff>
    </xdr:from>
    <xdr:to>
      <xdr:col>67</xdr:col>
      <xdr:colOff>101600</xdr:colOff>
      <xdr:row>38</xdr:row>
      <xdr:rowOff>30383</xdr:rowOff>
    </xdr:to>
    <xdr:sp macro="" textlink="">
      <xdr:nvSpPr>
        <xdr:cNvPr id="533" name="楕円 532"/>
        <xdr:cNvSpPr/>
      </xdr:nvSpPr>
      <xdr:spPr>
        <a:xfrm>
          <a:off x="12763500" y="644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46910</xdr:rowOff>
    </xdr:from>
    <xdr:ext cx="469744" cy="259045"/>
    <xdr:sp macro="" textlink="">
      <xdr:nvSpPr>
        <xdr:cNvPr id="534" name="テキスト ボックス 533"/>
        <xdr:cNvSpPr txBox="1"/>
      </xdr:nvSpPr>
      <xdr:spPr>
        <a:xfrm>
          <a:off x="12579428" y="621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27722</xdr:rowOff>
    </xdr:from>
    <xdr:to>
      <xdr:col>85</xdr:col>
      <xdr:colOff>127000</xdr:colOff>
      <xdr:row>78</xdr:row>
      <xdr:rowOff>32592</xdr:rowOff>
    </xdr:to>
    <xdr:cxnSp macro="">
      <xdr:nvCxnSpPr>
        <xdr:cNvPr id="616" name="直線コネクタ 615"/>
        <xdr:cNvCxnSpPr/>
      </xdr:nvCxnSpPr>
      <xdr:spPr>
        <a:xfrm flipV="1">
          <a:off x="15481300" y="13400822"/>
          <a:ext cx="8382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32592</xdr:rowOff>
    </xdr:from>
    <xdr:to>
      <xdr:col>81</xdr:col>
      <xdr:colOff>50800</xdr:colOff>
      <xdr:row>78</xdr:row>
      <xdr:rowOff>36695</xdr:rowOff>
    </xdr:to>
    <xdr:cxnSp macro="">
      <xdr:nvCxnSpPr>
        <xdr:cNvPr id="619" name="直線コネクタ 618"/>
        <xdr:cNvCxnSpPr/>
      </xdr:nvCxnSpPr>
      <xdr:spPr>
        <a:xfrm flipV="1">
          <a:off x="14592300" y="13405692"/>
          <a:ext cx="889000" cy="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33655</xdr:rowOff>
    </xdr:from>
    <xdr:to>
      <xdr:col>76</xdr:col>
      <xdr:colOff>114300</xdr:colOff>
      <xdr:row>78</xdr:row>
      <xdr:rowOff>36695</xdr:rowOff>
    </xdr:to>
    <xdr:cxnSp macro="">
      <xdr:nvCxnSpPr>
        <xdr:cNvPr id="622" name="直線コネクタ 621"/>
        <xdr:cNvCxnSpPr/>
      </xdr:nvCxnSpPr>
      <xdr:spPr>
        <a:xfrm>
          <a:off x="13703300" y="13406755"/>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32790</xdr:rowOff>
    </xdr:from>
    <xdr:to>
      <xdr:col>71</xdr:col>
      <xdr:colOff>177800</xdr:colOff>
      <xdr:row>78</xdr:row>
      <xdr:rowOff>33655</xdr:rowOff>
    </xdr:to>
    <xdr:cxnSp macro="">
      <xdr:nvCxnSpPr>
        <xdr:cNvPr id="625" name="直線コネクタ 624"/>
        <xdr:cNvCxnSpPr/>
      </xdr:nvCxnSpPr>
      <xdr:spPr>
        <a:xfrm>
          <a:off x="12814300" y="13405890"/>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148372</xdr:rowOff>
    </xdr:from>
    <xdr:to>
      <xdr:col>85</xdr:col>
      <xdr:colOff>177800</xdr:colOff>
      <xdr:row>78</xdr:row>
      <xdr:rowOff>78522</xdr:rowOff>
    </xdr:to>
    <xdr:sp macro="" textlink="">
      <xdr:nvSpPr>
        <xdr:cNvPr id="635" name="楕円 634"/>
        <xdr:cNvSpPr/>
      </xdr:nvSpPr>
      <xdr:spPr>
        <a:xfrm>
          <a:off x="16268700" y="133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126799</xdr:rowOff>
    </xdr:from>
    <xdr:ext cx="534377" cy="259045"/>
    <xdr:sp macro="" textlink="">
      <xdr:nvSpPr>
        <xdr:cNvPr id="636" name="公債費該当値テキスト"/>
        <xdr:cNvSpPr txBox="1"/>
      </xdr:nvSpPr>
      <xdr:spPr>
        <a:xfrm>
          <a:off x="16370300" y="1332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153242</xdr:rowOff>
    </xdr:from>
    <xdr:to>
      <xdr:col>81</xdr:col>
      <xdr:colOff>101600</xdr:colOff>
      <xdr:row>78</xdr:row>
      <xdr:rowOff>83392</xdr:rowOff>
    </xdr:to>
    <xdr:sp macro="" textlink="">
      <xdr:nvSpPr>
        <xdr:cNvPr id="637" name="楕円 636"/>
        <xdr:cNvSpPr/>
      </xdr:nvSpPr>
      <xdr:spPr>
        <a:xfrm>
          <a:off x="15430500" y="1335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99919</xdr:rowOff>
    </xdr:from>
    <xdr:ext cx="534377" cy="259045"/>
    <xdr:sp macro="" textlink="">
      <xdr:nvSpPr>
        <xdr:cNvPr id="638" name="テキスト ボックス 637"/>
        <xdr:cNvSpPr txBox="1"/>
      </xdr:nvSpPr>
      <xdr:spPr>
        <a:xfrm>
          <a:off x="15214111" y="1313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157345</xdr:rowOff>
    </xdr:from>
    <xdr:to>
      <xdr:col>76</xdr:col>
      <xdr:colOff>165100</xdr:colOff>
      <xdr:row>78</xdr:row>
      <xdr:rowOff>87495</xdr:rowOff>
    </xdr:to>
    <xdr:sp macro="" textlink="">
      <xdr:nvSpPr>
        <xdr:cNvPr id="639" name="楕円 638"/>
        <xdr:cNvSpPr/>
      </xdr:nvSpPr>
      <xdr:spPr>
        <a:xfrm>
          <a:off x="14541500" y="13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104022</xdr:rowOff>
    </xdr:from>
    <xdr:ext cx="534377" cy="259045"/>
    <xdr:sp macro="" textlink="">
      <xdr:nvSpPr>
        <xdr:cNvPr id="640" name="テキスト ボックス 639"/>
        <xdr:cNvSpPr txBox="1"/>
      </xdr:nvSpPr>
      <xdr:spPr>
        <a:xfrm>
          <a:off x="14325111" y="1313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154305</xdr:rowOff>
    </xdr:from>
    <xdr:to>
      <xdr:col>72</xdr:col>
      <xdr:colOff>38100</xdr:colOff>
      <xdr:row>78</xdr:row>
      <xdr:rowOff>84455</xdr:rowOff>
    </xdr:to>
    <xdr:sp macro="" textlink="">
      <xdr:nvSpPr>
        <xdr:cNvPr id="641" name="楕円 640"/>
        <xdr:cNvSpPr/>
      </xdr:nvSpPr>
      <xdr:spPr>
        <a:xfrm>
          <a:off x="13652500" y="133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100982</xdr:rowOff>
    </xdr:from>
    <xdr:ext cx="534377" cy="259045"/>
    <xdr:sp macro="" textlink="">
      <xdr:nvSpPr>
        <xdr:cNvPr id="642" name="テキスト ボックス 641"/>
        <xdr:cNvSpPr txBox="1"/>
      </xdr:nvSpPr>
      <xdr:spPr>
        <a:xfrm>
          <a:off x="13436111" y="1313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153440</xdr:rowOff>
    </xdr:from>
    <xdr:to>
      <xdr:col>67</xdr:col>
      <xdr:colOff>101600</xdr:colOff>
      <xdr:row>78</xdr:row>
      <xdr:rowOff>83590</xdr:rowOff>
    </xdr:to>
    <xdr:sp macro="" textlink="">
      <xdr:nvSpPr>
        <xdr:cNvPr id="643" name="楕円 642"/>
        <xdr:cNvSpPr/>
      </xdr:nvSpPr>
      <xdr:spPr>
        <a:xfrm>
          <a:off x="12763500" y="1335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100117</xdr:rowOff>
    </xdr:from>
    <xdr:ext cx="534377" cy="259045"/>
    <xdr:sp macro="" textlink="">
      <xdr:nvSpPr>
        <xdr:cNvPr id="644" name="テキスト ボックス 643"/>
        <xdr:cNvSpPr txBox="1"/>
      </xdr:nvSpPr>
      <xdr:spPr>
        <a:xfrm>
          <a:off x="12547111" y="1313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58214</xdr:rowOff>
    </xdr:from>
    <xdr:to>
      <xdr:col>85</xdr:col>
      <xdr:colOff>127000</xdr:colOff>
      <xdr:row>98</xdr:row>
      <xdr:rowOff>62984</xdr:rowOff>
    </xdr:to>
    <xdr:cxnSp macro="">
      <xdr:nvCxnSpPr>
        <xdr:cNvPr id="671" name="直線コネクタ 670"/>
        <xdr:cNvCxnSpPr/>
      </xdr:nvCxnSpPr>
      <xdr:spPr>
        <a:xfrm>
          <a:off x="15481300" y="16860314"/>
          <a:ext cx="8382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58214</xdr:rowOff>
    </xdr:from>
    <xdr:to>
      <xdr:col>81</xdr:col>
      <xdr:colOff>50800</xdr:colOff>
      <xdr:row>98</xdr:row>
      <xdr:rowOff>79967</xdr:rowOff>
    </xdr:to>
    <xdr:cxnSp macro="">
      <xdr:nvCxnSpPr>
        <xdr:cNvPr id="674" name="直線コネクタ 673"/>
        <xdr:cNvCxnSpPr/>
      </xdr:nvCxnSpPr>
      <xdr:spPr>
        <a:xfrm flipV="1">
          <a:off x="14592300" y="16860314"/>
          <a:ext cx="889000" cy="2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109092</xdr:rowOff>
    </xdr:from>
    <xdr:ext cx="534377" cy="259045"/>
    <xdr:sp macro="" textlink="">
      <xdr:nvSpPr>
        <xdr:cNvPr id="676" name="テキスト ボックス 675"/>
        <xdr:cNvSpPr txBox="1"/>
      </xdr:nvSpPr>
      <xdr:spPr>
        <a:xfrm>
          <a:off x="15214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79967</xdr:rowOff>
    </xdr:from>
    <xdr:to>
      <xdr:col>76</xdr:col>
      <xdr:colOff>114300</xdr:colOff>
      <xdr:row>98</xdr:row>
      <xdr:rowOff>84945</xdr:rowOff>
    </xdr:to>
    <xdr:cxnSp macro="">
      <xdr:nvCxnSpPr>
        <xdr:cNvPr id="677" name="直線コネクタ 676"/>
        <xdr:cNvCxnSpPr/>
      </xdr:nvCxnSpPr>
      <xdr:spPr>
        <a:xfrm flipV="1">
          <a:off x="13703300" y="16882067"/>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123305</xdr:rowOff>
    </xdr:from>
    <xdr:ext cx="534377" cy="259045"/>
    <xdr:sp macro="" textlink="">
      <xdr:nvSpPr>
        <xdr:cNvPr id="679" name="テキスト ボックス 678"/>
        <xdr:cNvSpPr txBox="1"/>
      </xdr:nvSpPr>
      <xdr:spPr>
        <a:xfrm>
          <a:off x="14325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84945</xdr:rowOff>
    </xdr:from>
    <xdr:to>
      <xdr:col>71</xdr:col>
      <xdr:colOff>177800</xdr:colOff>
      <xdr:row>98</xdr:row>
      <xdr:rowOff>98785</xdr:rowOff>
    </xdr:to>
    <xdr:cxnSp macro="">
      <xdr:nvCxnSpPr>
        <xdr:cNvPr id="680" name="直線コネクタ 679"/>
        <xdr:cNvCxnSpPr/>
      </xdr:nvCxnSpPr>
      <xdr:spPr>
        <a:xfrm flipV="1">
          <a:off x="12814300" y="16887045"/>
          <a:ext cx="889000" cy="1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12184</xdr:rowOff>
    </xdr:from>
    <xdr:to>
      <xdr:col>85</xdr:col>
      <xdr:colOff>177800</xdr:colOff>
      <xdr:row>98</xdr:row>
      <xdr:rowOff>113784</xdr:rowOff>
    </xdr:to>
    <xdr:sp macro="" textlink="">
      <xdr:nvSpPr>
        <xdr:cNvPr id="690" name="楕円 689"/>
        <xdr:cNvSpPr/>
      </xdr:nvSpPr>
      <xdr:spPr>
        <a:xfrm>
          <a:off x="16268700" y="168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7414</xdr:rowOff>
    </xdr:from>
    <xdr:to>
      <xdr:col>81</xdr:col>
      <xdr:colOff>101600</xdr:colOff>
      <xdr:row>98</xdr:row>
      <xdr:rowOff>109014</xdr:rowOff>
    </xdr:to>
    <xdr:sp macro="" textlink="">
      <xdr:nvSpPr>
        <xdr:cNvPr id="692" name="楕円 691"/>
        <xdr:cNvSpPr/>
      </xdr:nvSpPr>
      <xdr:spPr>
        <a:xfrm>
          <a:off x="15430500" y="168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125541</xdr:rowOff>
    </xdr:from>
    <xdr:ext cx="534377" cy="259045"/>
    <xdr:sp macro="" textlink="">
      <xdr:nvSpPr>
        <xdr:cNvPr id="693" name="テキスト ボックス 692"/>
        <xdr:cNvSpPr txBox="1"/>
      </xdr:nvSpPr>
      <xdr:spPr>
        <a:xfrm>
          <a:off x="15214111" y="1658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29167</xdr:rowOff>
    </xdr:from>
    <xdr:to>
      <xdr:col>76</xdr:col>
      <xdr:colOff>165100</xdr:colOff>
      <xdr:row>98</xdr:row>
      <xdr:rowOff>130767</xdr:rowOff>
    </xdr:to>
    <xdr:sp macro="" textlink="">
      <xdr:nvSpPr>
        <xdr:cNvPr id="694" name="楕円 693"/>
        <xdr:cNvSpPr/>
      </xdr:nvSpPr>
      <xdr:spPr>
        <a:xfrm>
          <a:off x="14541500" y="168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147294</xdr:rowOff>
    </xdr:from>
    <xdr:ext cx="534377" cy="259045"/>
    <xdr:sp macro="" textlink="">
      <xdr:nvSpPr>
        <xdr:cNvPr id="695" name="テキスト ボックス 694"/>
        <xdr:cNvSpPr txBox="1"/>
      </xdr:nvSpPr>
      <xdr:spPr>
        <a:xfrm>
          <a:off x="14325111" y="1660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34145</xdr:rowOff>
    </xdr:from>
    <xdr:to>
      <xdr:col>72</xdr:col>
      <xdr:colOff>38100</xdr:colOff>
      <xdr:row>98</xdr:row>
      <xdr:rowOff>135745</xdr:rowOff>
    </xdr:to>
    <xdr:sp macro="" textlink="">
      <xdr:nvSpPr>
        <xdr:cNvPr id="696" name="楕円 695"/>
        <xdr:cNvSpPr/>
      </xdr:nvSpPr>
      <xdr:spPr>
        <a:xfrm>
          <a:off x="13652500" y="168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152272</xdr:rowOff>
    </xdr:from>
    <xdr:ext cx="534377" cy="259045"/>
    <xdr:sp macro="" textlink="">
      <xdr:nvSpPr>
        <xdr:cNvPr id="697" name="テキスト ボックス 696"/>
        <xdr:cNvSpPr txBox="1"/>
      </xdr:nvSpPr>
      <xdr:spPr>
        <a:xfrm>
          <a:off x="13436111" y="166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47985</xdr:rowOff>
    </xdr:from>
    <xdr:to>
      <xdr:col>67</xdr:col>
      <xdr:colOff>101600</xdr:colOff>
      <xdr:row>98</xdr:row>
      <xdr:rowOff>149585</xdr:rowOff>
    </xdr:to>
    <xdr:sp macro="" textlink="">
      <xdr:nvSpPr>
        <xdr:cNvPr id="698" name="楕円 697"/>
        <xdr:cNvSpPr/>
      </xdr:nvSpPr>
      <xdr:spPr>
        <a:xfrm>
          <a:off x="12763500" y="168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140712</xdr:rowOff>
    </xdr:from>
    <xdr:ext cx="534377" cy="259045"/>
    <xdr:sp macro="" textlink="">
      <xdr:nvSpPr>
        <xdr:cNvPr id="699" name="テキスト ボックス 698"/>
        <xdr:cNvSpPr txBox="1"/>
      </xdr:nvSpPr>
      <xdr:spPr>
        <a:xfrm>
          <a:off x="12547111" y="169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121869</xdr:rowOff>
    </xdr:from>
    <xdr:to>
      <xdr:col>116</xdr:col>
      <xdr:colOff>63500</xdr:colOff>
      <xdr:row>37</xdr:row>
      <xdr:rowOff>163170</xdr:rowOff>
    </xdr:to>
    <xdr:cxnSp macro="">
      <xdr:nvCxnSpPr>
        <xdr:cNvPr id="728" name="直線コネクタ 727"/>
        <xdr:cNvCxnSpPr/>
      </xdr:nvCxnSpPr>
      <xdr:spPr>
        <a:xfrm flipV="1">
          <a:off x="21323300" y="6465519"/>
          <a:ext cx="838200" cy="4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163170</xdr:rowOff>
    </xdr:from>
    <xdr:to>
      <xdr:col>111</xdr:col>
      <xdr:colOff>177800</xdr:colOff>
      <xdr:row>38</xdr:row>
      <xdr:rowOff>156007</xdr:rowOff>
    </xdr:to>
    <xdr:cxnSp macro="">
      <xdr:nvCxnSpPr>
        <xdr:cNvPr id="731" name="直線コネクタ 730"/>
        <xdr:cNvCxnSpPr/>
      </xdr:nvCxnSpPr>
      <xdr:spPr>
        <a:xfrm flipV="1">
          <a:off x="20434300" y="6506820"/>
          <a:ext cx="889000" cy="1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156007</xdr:rowOff>
    </xdr:from>
    <xdr:to>
      <xdr:col>107</xdr:col>
      <xdr:colOff>50800</xdr:colOff>
      <xdr:row>38</xdr:row>
      <xdr:rowOff>161151</xdr:rowOff>
    </xdr:to>
    <xdr:cxnSp macro="">
      <xdr:nvCxnSpPr>
        <xdr:cNvPr id="734" name="直線コネクタ 733"/>
        <xdr:cNvCxnSpPr/>
      </xdr:nvCxnSpPr>
      <xdr:spPr>
        <a:xfrm flipV="1">
          <a:off x="19545300" y="6671107"/>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161151</xdr:rowOff>
    </xdr:from>
    <xdr:to>
      <xdr:col>102</xdr:col>
      <xdr:colOff>114300</xdr:colOff>
      <xdr:row>38</xdr:row>
      <xdr:rowOff>163779</xdr:rowOff>
    </xdr:to>
    <xdr:cxnSp macro="">
      <xdr:nvCxnSpPr>
        <xdr:cNvPr id="737" name="直線コネクタ 736"/>
        <xdr:cNvCxnSpPr/>
      </xdr:nvCxnSpPr>
      <xdr:spPr>
        <a:xfrm flipV="1">
          <a:off x="18656300" y="6676251"/>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71069</xdr:rowOff>
    </xdr:from>
    <xdr:to>
      <xdr:col>116</xdr:col>
      <xdr:colOff>114300</xdr:colOff>
      <xdr:row>38</xdr:row>
      <xdr:rowOff>1219</xdr:rowOff>
    </xdr:to>
    <xdr:sp macro="" textlink="">
      <xdr:nvSpPr>
        <xdr:cNvPr id="747" name="楕円 746"/>
        <xdr:cNvSpPr/>
      </xdr:nvSpPr>
      <xdr:spPr>
        <a:xfrm>
          <a:off x="221107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93946</xdr:rowOff>
    </xdr:from>
    <xdr:ext cx="469744" cy="259045"/>
    <xdr:sp macro="" textlink="">
      <xdr:nvSpPr>
        <xdr:cNvPr id="748" name="投資及び出資金該当値テキスト"/>
        <xdr:cNvSpPr txBox="1"/>
      </xdr:nvSpPr>
      <xdr:spPr>
        <a:xfrm>
          <a:off x="22212300" y="626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112369</xdr:rowOff>
    </xdr:from>
    <xdr:to>
      <xdr:col>112</xdr:col>
      <xdr:colOff>38100</xdr:colOff>
      <xdr:row>38</xdr:row>
      <xdr:rowOff>42520</xdr:rowOff>
    </xdr:to>
    <xdr:sp macro="" textlink="">
      <xdr:nvSpPr>
        <xdr:cNvPr id="749" name="楕円 748"/>
        <xdr:cNvSpPr/>
      </xdr:nvSpPr>
      <xdr:spPr>
        <a:xfrm>
          <a:off x="21272500" y="64560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59046</xdr:rowOff>
    </xdr:from>
    <xdr:ext cx="469744" cy="259045"/>
    <xdr:sp macro="" textlink="">
      <xdr:nvSpPr>
        <xdr:cNvPr id="750" name="テキスト ボックス 749"/>
        <xdr:cNvSpPr txBox="1"/>
      </xdr:nvSpPr>
      <xdr:spPr>
        <a:xfrm>
          <a:off x="21088428" y="623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105207</xdr:rowOff>
    </xdr:from>
    <xdr:to>
      <xdr:col>107</xdr:col>
      <xdr:colOff>101600</xdr:colOff>
      <xdr:row>39</xdr:row>
      <xdr:rowOff>35357</xdr:rowOff>
    </xdr:to>
    <xdr:sp macro="" textlink="">
      <xdr:nvSpPr>
        <xdr:cNvPr id="751" name="楕円 750"/>
        <xdr:cNvSpPr/>
      </xdr:nvSpPr>
      <xdr:spPr>
        <a:xfrm>
          <a:off x="20383500" y="66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26484</xdr:rowOff>
    </xdr:from>
    <xdr:ext cx="469744" cy="259045"/>
    <xdr:sp macro="" textlink="">
      <xdr:nvSpPr>
        <xdr:cNvPr id="752" name="テキスト ボックス 751"/>
        <xdr:cNvSpPr txBox="1"/>
      </xdr:nvSpPr>
      <xdr:spPr>
        <a:xfrm>
          <a:off x="20199428" y="671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110351</xdr:rowOff>
    </xdr:from>
    <xdr:to>
      <xdr:col>102</xdr:col>
      <xdr:colOff>165100</xdr:colOff>
      <xdr:row>39</xdr:row>
      <xdr:rowOff>40501</xdr:rowOff>
    </xdr:to>
    <xdr:sp macro="" textlink="">
      <xdr:nvSpPr>
        <xdr:cNvPr id="753" name="楕円 752"/>
        <xdr:cNvSpPr/>
      </xdr:nvSpPr>
      <xdr:spPr>
        <a:xfrm>
          <a:off x="19494500" y="66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31628</xdr:rowOff>
    </xdr:from>
    <xdr:ext cx="469744" cy="259045"/>
    <xdr:sp macro="" textlink="">
      <xdr:nvSpPr>
        <xdr:cNvPr id="754" name="テキスト ボックス 753"/>
        <xdr:cNvSpPr txBox="1"/>
      </xdr:nvSpPr>
      <xdr:spPr>
        <a:xfrm>
          <a:off x="19310428" y="671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112979</xdr:rowOff>
    </xdr:from>
    <xdr:to>
      <xdr:col>98</xdr:col>
      <xdr:colOff>38100</xdr:colOff>
      <xdr:row>39</xdr:row>
      <xdr:rowOff>43129</xdr:rowOff>
    </xdr:to>
    <xdr:sp macro="" textlink="">
      <xdr:nvSpPr>
        <xdr:cNvPr id="755" name="楕円 754"/>
        <xdr:cNvSpPr/>
      </xdr:nvSpPr>
      <xdr:spPr>
        <a:xfrm>
          <a:off x="18605500" y="662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34256</xdr:rowOff>
    </xdr:from>
    <xdr:ext cx="469744" cy="259045"/>
    <xdr:sp macro="" textlink="">
      <xdr:nvSpPr>
        <xdr:cNvPr id="756" name="テキスト ボックス 755"/>
        <xdr:cNvSpPr txBox="1"/>
      </xdr:nvSpPr>
      <xdr:spPr>
        <a:xfrm>
          <a:off x="18421428" y="672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75444</xdr:rowOff>
    </xdr:from>
    <xdr:to>
      <xdr:col>116</xdr:col>
      <xdr:colOff>63500</xdr:colOff>
      <xdr:row>59</xdr:row>
      <xdr:rowOff>12960</xdr:rowOff>
    </xdr:to>
    <xdr:cxnSp macro="">
      <xdr:nvCxnSpPr>
        <xdr:cNvPr id="785" name="直線コネクタ 784"/>
        <xdr:cNvCxnSpPr/>
      </xdr:nvCxnSpPr>
      <xdr:spPr>
        <a:xfrm>
          <a:off x="21323300" y="10019544"/>
          <a:ext cx="8382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75444</xdr:rowOff>
    </xdr:from>
    <xdr:to>
      <xdr:col>111</xdr:col>
      <xdr:colOff>177800</xdr:colOff>
      <xdr:row>58</xdr:row>
      <xdr:rowOff>139491</xdr:rowOff>
    </xdr:to>
    <xdr:cxnSp macro="">
      <xdr:nvCxnSpPr>
        <xdr:cNvPr id="788" name="直線コネクタ 787"/>
        <xdr:cNvCxnSpPr/>
      </xdr:nvCxnSpPr>
      <xdr:spPr>
        <a:xfrm flipV="1">
          <a:off x="20434300" y="10019544"/>
          <a:ext cx="889000" cy="6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139491</xdr:rowOff>
    </xdr:from>
    <xdr:to>
      <xdr:col>107</xdr:col>
      <xdr:colOff>50800</xdr:colOff>
      <xdr:row>58</xdr:row>
      <xdr:rowOff>140215</xdr:rowOff>
    </xdr:to>
    <xdr:cxnSp macro="">
      <xdr:nvCxnSpPr>
        <xdr:cNvPr id="791" name="直線コネクタ 790"/>
        <xdr:cNvCxnSpPr/>
      </xdr:nvCxnSpPr>
      <xdr:spPr>
        <a:xfrm flipV="1">
          <a:off x="19545300" y="10083591"/>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140215</xdr:rowOff>
    </xdr:from>
    <xdr:to>
      <xdr:col>102</xdr:col>
      <xdr:colOff>114300</xdr:colOff>
      <xdr:row>59</xdr:row>
      <xdr:rowOff>27534</xdr:rowOff>
    </xdr:to>
    <xdr:cxnSp macro="">
      <xdr:nvCxnSpPr>
        <xdr:cNvPr id="794" name="直線コネクタ 793"/>
        <xdr:cNvCxnSpPr/>
      </xdr:nvCxnSpPr>
      <xdr:spPr>
        <a:xfrm flipV="1">
          <a:off x="18656300" y="10084315"/>
          <a:ext cx="889000" cy="5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133610</xdr:rowOff>
    </xdr:from>
    <xdr:to>
      <xdr:col>116</xdr:col>
      <xdr:colOff>114300</xdr:colOff>
      <xdr:row>59</xdr:row>
      <xdr:rowOff>63760</xdr:rowOff>
    </xdr:to>
    <xdr:sp macro="" textlink="">
      <xdr:nvSpPr>
        <xdr:cNvPr id="804" name="楕円 803"/>
        <xdr:cNvSpPr/>
      </xdr:nvSpPr>
      <xdr:spPr>
        <a:xfrm>
          <a:off x="22110700" y="10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48537</xdr:rowOff>
    </xdr:from>
    <xdr:ext cx="469744" cy="259045"/>
    <xdr:sp macro="" textlink="">
      <xdr:nvSpPr>
        <xdr:cNvPr id="805" name="貸付金該当値テキスト"/>
        <xdr:cNvSpPr txBox="1"/>
      </xdr:nvSpPr>
      <xdr:spPr>
        <a:xfrm>
          <a:off x="22212300" y="9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24644</xdr:rowOff>
    </xdr:from>
    <xdr:to>
      <xdr:col>112</xdr:col>
      <xdr:colOff>38100</xdr:colOff>
      <xdr:row>58</xdr:row>
      <xdr:rowOff>126244</xdr:rowOff>
    </xdr:to>
    <xdr:sp macro="" textlink="">
      <xdr:nvSpPr>
        <xdr:cNvPr id="806" name="楕円 805"/>
        <xdr:cNvSpPr/>
      </xdr:nvSpPr>
      <xdr:spPr>
        <a:xfrm>
          <a:off x="21272500" y="99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142771</xdr:rowOff>
    </xdr:from>
    <xdr:ext cx="469744" cy="259045"/>
    <xdr:sp macro="" textlink="">
      <xdr:nvSpPr>
        <xdr:cNvPr id="807" name="テキスト ボックス 806"/>
        <xdr:cNvSpPr txBox="1"/>
      </xdr:nvSpPr>
      <xdr:spPr>
        <a:xfrm>
          <a:off x="21088428" y="97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88691</xdr:rowOff>
    </xdr:from>
    <xdr:to>
      <xdr:col>107</xdr:col>
      <xdr:colOff>101600</xdr:colOff>
      <xdr:row>59</xdr:row>
      <xdr:rowOff>18841</xdr:rowOff>
    </xdr:to>
    <xdr:sp macro="" textlink="">
      <xdr:nvSpPr>
        <xdr:cNvPr id="808" name="楕円 807"/>
        <xdr:cNvSpPr/>
      </xdr:nvSpPr>
      <xdr:spPr>
        <a:xfrm>
          <a:off x="20383500" y="100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9968</xdr:rowOff>
    </xdr:from>
    <xdr:ext cx="469744" cy="259045"/>
    <xdr:sp macro="" textlink="">
      <xdr:nvSpPr>
        <xdr:cNvPr id="809" name="テキスト ボックス 808"/>
        <xdr:cNvSpPr txBox="1"/>
      </xdr:nvSpPr>
      <xdr:spPr>
        <a:xfrm>
          <a:off x="20199428" y="1012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89415</xdr:rowOff>
    </xdr:from>
    <xdr:to>
      <xdr:col>102</xdr:col>
      <xdr:colOff>165100</xdr:colOff>
      <xdr:row>59</xdr:row>
      <xdr:rowOff>19565</xdr:rowOff>
    </xdr:to>
    <xdr:sp macro="" textlink="">
      <xdr:nvSpPr>
        <xdr:cNvPr id="810" name="楕円 809"/>
        <xdr:cNvSpPr/>
      </xdr:nvSpPr>
      <xdr:spPr>
        <a:xfrm>
          <a:off x="19494500" y="100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10692</xdr:rowOff>
    </xdr:from>
    <xdr:ext cx="469744" cy="259045"/>
    <xdr:sp macro="" textlink="">
      <xdr:nvSpPr>
        <xdr:cNvPr id="811" name="テキスト ボックス 810"/>
        <xdr:cNvSpPr txBox="1"/>
      </xdr:nvSpPr>
      <xdr:spPr>
        <a:xfrm>
          <a:off x="19310428" y="1012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148184</xdr:rowOff>
    </xdr:from>
    <xdr:to>
      <xdr:col>98</xdr:col>
      <xdr:colOff>38100</xdr:colOff>
      <xdr:row>59</xdr:row>
      <xdr:rowOff>78334</xdr:rowOff>
    </xdr:to>
    <xdr:sp macro="" textlink="">
      <xdr:nvSpPr>
        <xdr:cNvPr id="812" name="楕円 811"/>
        <xdr:cNvSpPr/>
      </xdr:nvSpPr>
      <xdr:spPr>
        <a:xfrm>
          <a:off x="18605500" y="100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69461</xdr:rowOff>
    </xdr:from>
    <xdr:ext cx="378565" cy="259045"/>
    <xdr:sp macro="" textlink="">
      <xdr:nvSpPr>
        <xdr:cNvPr id="813" name="テキスト ボックス 812"/>
        <xdr:cNvSpPr txBox="1"/>
      </xdr:nvSpPr>
      <xdr:spPr>
        <a:xfrm>
          <a:off x="18467017" y="1018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85522</xdr:rowOff>
    </xdr:from>
    <xdr:to>
      <xdr:col>116</xdr:col>
      <xdr:colOff>63500</xdr:colOff>
      <xdr:row>76</xdr:row>
      <xdr:rowOff>92363</xdr:rowOff>
    </xdr:to>
    <xdr:cxnSp macro="">
      <xdr:nvCxnSpPr>
        <xdr:cNvPr id="845" name="直線コネクタ 844"/>
        <xdr:cNvCxnSpPr/>
      </xdr:nvCxnSpPr>
      <xdr:spPr>
        <a:xfrm flipV="1">
          <a:off x="21323300" y="13115722"/>
          <a:ext cx="838200" cy="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112775</xdr:rowOff>
    </xdr:from>
    <xdr:to>
      <xdr:col>111</xdr:col>
      <xdr:colOff>177800</xdr:colOff>
      <xdr:row>76</xdr:row>
      <xdr:rowOff>92363</xdr:rowOff>
    </xdr:to>
    <xdr:cxnSp macro="">
      <xdr:nvCxnSpPr>
        <xdr:cNvPr id="848" name="直線コネクタ 847"/>
        <xdr:cNvCxnSpPr/>
      </xdr:nvCxnSpPr>
      <xdr:spPr>
        <a:xfrm>
          <a:off x="20434300" y="12800075"/>
          <a:ext cx="889000" cy="32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112775</xdr:rowOff>
    </xdr:from>
    <xdr:to>
      <xdr:col>107</xdr:col>
      <xdr:colOff>50800</xdr:colOff>
      <xdr:row>75</xdr:row>
      <xdr:rowOff>22314</xdr:rowOff>
    </xdr:to>
    <xdr:cxnSp macro="">
      <xdr:nvCxnSpPr>
        <xdr:cNvPr id="851" name="直線コネクタ 850"/>
        <xdr:cNvCxnSpPr/>
      </xdr:nvCxnSpPr>
      <xdr:spPr>
        <a:xfrm flipV="1">
          <a:off x="19545300" y="12800075"/>
          <a:ext cx="889000" cy="8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22314</xdr:rowOff>
    </xdr:from>
    <xdr:to>
      <xdr:col>102</xdr:col>
      <xdr:colOff>114300</xdr:colOff>
      <xdr:row>75</xdr:row>
      <xdr:rowOff>44374</xdr:rowOff>
    </xdr:to>
    <xdr:cxnSp macro="">
      <xdr:nvCxnSpPr>
        <xdr:cNvPr id="854" name="直線コネクタ 853"/>
        <xdr:cNvCxnSpPr/>
      </xdr:nvCxnSpPr>
      <xdr:spPr>
        <a:xfrm flipV="1">
          <a:off x="18656300" y="12881064"/>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34722</xdr:rowOff>
    </xdr:from>
    <xdr:to>
      <xdr:col>116</xdr:col>
      <xdr:colOff>114300</xdr:colOff>
      <xdr:row>76</xdr:row>
      <xdr:rowOff>136322</xdr:rowOff>
    </xdr:to>
    <xdr:sp macro="" textlink="">
      <xdr:nvSpPr>
        <xdr:cNvPr id="864" name="楕円 863"/>
        <xdr:cNvSpPr/>
      </xdr:nvSpPr>
      <xdr:spPr>
        <a:xfrm>
          <a:off x="22110700" y="130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13149</xdr:rowOff>
    </xdr:from>
    <xdr:ext cx="534377" cy="259045"/>
    <xdr:sp macro="" textlink="">
      <xdr:nvSpPr>
        <xdr:cNvPr id="865" name="繰出金該当値テキスト"/>
        <xdr:cNvSpPr txBox="1"/>
      </xdr:nvSpPr>
      <xdr:spPr>
        <a:xfrm>
          <a:off x="22212300" y="1304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41563</xdr:rowOff>
    </xdr:from>
    <xdr:to>
      <xdr:col>112</xdr:col>
      <xdr:colOff>38100</xdr:colOff>
      <xdr:row>76</xdr:row>
      <xdr:rowOff>143163</xdr:rowOff>
    </xdr:to>
    <xdr:sp macro="" textlink="">
      <xdr:nvSpPr>
        <xdr:cNvPr id="866" name="楕円 865"/>
        <xdr:cNvSpPr/>
      </xdr:nvSpPr>
      <xdr:spPr>
        <a:xfrm>
          <a:off x="21272500" y="130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134290</xdr:rowOff>
    </xdr:from>
    <xdr:ext cx="534377" cy="259045"/>
    <xdr:sp macro="" textlink="">
      <xdr:nvSpPr>
        <xdr:cNvPr id="867" name="テキスト ボックス 866"/>
        <xdr:cNvSpPr txBox="1"/>
      </xdr:nvSpPr>
      <xdr:spPr>
        <a:xfrm>
          <a:off x="21056111" y="1316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61975</xdr:rowOff>
    </xdr:from>
    <xdr:to>
      <xdr:col>107</xdr:col>
      <xdr:colOff>101600</xdr:colOff>
      <xdr:row>74</xdr:row>
      <xdr:rowOff>163575</xdr:rowOff>
    </xdr:to>
    <xdr:sp macro="" textlink="">
      <xdr:nvSpPr>
        <xdr:cNvPr id="868" name="楕円 867"/>
        <xdr:cNvSpPr/>
      </xdr:nvSpPr>
      <xdr:spPr>
        <a:xfrm>
          <a:off x="20383500" y="127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8652</xdr:rowOff>
    </xdr:from>
    <xdr:ext cx="534377" cy="259045"/>
    <xdr:sp macro="" textlink="">
      <xdr:nvSpPr>
        <xdr:cNvPr id="869" name="テキスト ボックス 868"/>
        <xdr:cNvSpPr txBox="1"/>
      </xdr:nvSpPr>
      <xdr:spPr>
        <a:xfrm>
          <a:off x="20167111" y="1252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142964</xdr:rowOff>
    </xdr:from>
    <xdr:to>
      <xdr:col>102</xdr:col>
      <xdr:colOff>165100</xdr:colOff>
      <xdr:row>75</xdr:row>
      <xdr:rowOff>73114</xdr:rowOff>
    </xdr:to>
    <xdr:sp macro="" textlink="">
      <xdr:nvSpPr>
        <xdr:cNvPr id="870" name="楕円 869"/>
        <xdr:cNvSpPr/>
      </xdr:nvSpPr>
      <xdr:spPr>
        <a:xfrm>
          <a:off x="19494500" y="128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89641</xdr:rowOff>
    </xdr:from>
    <xdr:ext cx="534377" cy="259045"/>
    <xdr:sp macro="" textlink="">
      <xdr:nvSpPr>
        <xdr:cNvPr id="871" name="テキスト ボックス 870"/>
        <xdr:cNvSpPr txBox="1"/>
      </xdr:nvSpPr>
      <xdr:spPr>
        <a:xfrm>
          <a:off x="19278111" y="126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72" name="楕円 871"/>
        <xdr:cNvSpPr/>
      </xdr:nvSpPr>
      <xdr:spPr>
        <a:xfrm>
          <a:off x="18605500" y="128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111701</xdr:rowOff>
    </xdr:from>
    <xdr:ext cx="534377" cy="259045"/>
    <xdr:sp macro="" textlink="">
      <xdr:nvSpPr>
        <xdr:cNvPr id="873" name="テキスト ボックス 872"/>
        <xdr:cNvSpPr txBox="1"/>
      </xdr:nvSpPr>
      <xdr:spPr>
        <a:xfrm>
          <a:off x="18389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全体を見てみると、物件費、維持補修費、補助費等、普通建設事業費（うち新規分）、災害復旧事業費、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公債費、貸付金、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繰出金、前年度繰上充用額は類似団体平均を下回っているものの、それ以外は類似団体平均を上回っている。理由については財政比較分析表で分析した通りであるが、</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年度に策定した「第２次行政改革大綱・推進計画」に基づき、事務・事業の見直しや行政の効率化に取り組み、財政の健全化に努める。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32,904
32,779
632.29
26,035,343
25,166,451
381,775
12,726,166
26,192,179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5016</xdr:rowOff>
    </xdr:from>
    <xdr:to>
      <xdr:col>24</xdr:col>
      <xdr:colOff>63500</xdr:colOff>
      <xdr:row>36</xdr:row>
      <xdr:rowOff>20447</xdr:rowOff>
    </xdr:to>
    <xdr:cxnSp macro="">
      <xdr:nvCxnSpPr>
        <xdr:cNvPr id="61" name="直線コネクタ 60"/>
        <xdr:cNvCxnSpPr/>
      </xdr:nvCxnSpPr>
      <xdr:spPr>
        <a:xfrm flipV="1">
          <a:off x="3797300" y="6177216"/>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150559</xdr:rowOff>
    </xdr:from>
    <xdr:to>
      <xdr:col>19</xdr:col>
      <xdr:colOff>177800</xdr:colOff>
      <xdr:row>36</xdr:row>
      <xdr:rowOff>20447</xdr:rowOff>
    </xdr:to>
    <xdr:cxnSp macro="">
      <xdr:nvCxnSpPr>
        <xdr:cNvPr id="64" name="直線コネクタ 63"/>
        <xdr:cNvCxnSpPr/>
      </xdr:nvCxnSpPr>
      <xdr:spPr>
        <a:xfrm>
          <a:off x="2908300" y="6151309"/>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150559</xdr:rowOff>
    </xdr:from>
    <xdr:to>
      <xdr:col>15</xdr:col>
      <xdr:colOff>50800</xdr:colOff>
      <xdr:row>36</xdr:row>
      <xdr:rowOff>635</xdr:rowOff>
    </xdr:to>
    <xdr:cxnSp macro="">
      <xdr:nvCxnSpPr>
        <xdr:cNvPr id="67" name="直線コネクタ 66"/>
        <xdr:cNvCxnSpPr/>
      </xdr:nvCxnSpPr>
      <xdr:spPr>
        <a:xfrm flipV="1">
          <a:off x="2019300" y="6151309"/>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145034</xdr:rowOff>
    </xdr:from>
    <xdr:to>
      <xdr:col>10</xdr:col>
      <xdr:colOff>114300</xdr:colOff>
      <xdr:row>36</xdr:row>
      <xdr:rowOff>635</xdr:rowOff>
    </xdr:to>
    <xdr:cxnSp macro="">
      <xdr:nvCxnSpPr>
        <xdr:cNvPr id="70" name="直線コネクタ 69"/>
        <xdr:cNvCxnSpPr/>
      </xdr:nvCxnSpPr>
      <xdr:spPr>
        <a:xfrm>
          <a:off x="1130300" y="6145784"/>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80" name="楕円 79"/>
        <xdr:cNvSpPr/>
      </xdr:nvSpPr>
      <xdr:spPr>
        <a:xfrm>
          <a:off x="4584700" y="61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104093</xdr:rowOff>
    </xdr:from>
    <xdr:ext cx="469744" cy="259045"/>
    <xdr:sp macro="" textlink="">
      <xdr:nvSpPr>
        <xdr:cNvPr id="81" name="議会費該当値テキスト"/>
        <xdr:cNvSpPr txBox="1"/>
      </xdr:nvSpPr>
      <xdr:spPr>
        <a:xfrm>
          <a:off x="4686300" y="610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141097</xdr:rowOff>
    </xdr:from>
    <xdr:to>
      <xdr:col>20</xdr:col>
      <xdr:colOff>38100</xdr:colOff>
      <xdr:row>36</xdr:row>
      <xdr:rowOff>71247</xdr:rowOff>
    </xdr:to>
    <xdr:sp macro="" textlink="">
      <xdr:nvSpPr>
        <xdr:cNvPr id="82" name="楕円 81"/>
        <xdr:cNvSpPr/>
      </xdr:nvSpPr>
      <xdr:spPr>
        <a:xfrm>
          <a:off x="3746500" y="61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62374</xdr:rowOff>
    </xdr:from>
    <xdr:ext cx="469744" cy="259045"/>
    <xdr:sp macro="" textlink="">
      <xdr:nvSpPr>
        <xdr:cNvPr id="83" name="テキスト ボックス 82"/>
        <xdr:cNvSpPr txBox="1"/>
      </xdr:nvSpPr>
      <xdr:spPr>
        <a:xfrm>
          <a:off x="3562428" y="623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99759</xdr:rowOff>
    </xdr:from>
    <xdr:to>
      <xdr:col>15</xdr:col>
      <xdr:colOff>101600</xdr:colOff>
      <xdr:row>36</xdr:row>
      <xdr:rowOff>29909</xdr:rowOff>
    </xdr:to>
    <xdr:sp macro="" textlink="">
      <xdr:nvSpPr>
        <xdr:cNvPr id="84" name="楕円 83"/>
        <xdr:cNvSpPr/>
      </xdr:nvSpPr>
      <xdr:spPr>
        <a:xfrm>
          <a:off x="2857500" y="610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21036</xdr:rowOff>
    </xdr:from>
    <xdr:ext cx="469744" cy="259045"/>
    <xdr:sp macro="" textlink="">
      <xdr:nvSpPr>
        <xdr:cNvPr id="85" name="テキスト ボックス 84"/>
        <xdr:cNvSpPr txBox="1"/>
      </xdr:nvSpPr>
      <xdr:spPr>
        <a:xfrm>
          <a:off x="2673428" y="619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121285</xdr:rowOff>
    </xdr:from>
    <xdr:to>
      <xdr:col>10</xdr:col>
      <xdr:colOff>165100</xdr:colOff>
      <xdr:row>36</xdr:row>
      <xdr:rowOff>51435</xdr:rowOff>
    </xdr:to>
    <xdr:sp macro="" textlink="">
      <xdr:nvSpPr>
        <xdr:cNvPr id="86" name="楕円 85"/>
        <xdr:cNvSpPr/>
      </xdr:nvSpPr>
      <xdr:spPr>
        <a:xfrm>
          <a:off x="1968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42562</xdr:rowOff>
    </xdr:from>
    <xdr:ext cx="469744" cy="259045"/>
    <xdr:sp macro="" textlink="">
      <xdr:nvSpPr>
        <xdr:cNvPr id="87" name="テキスト ボックス 86"/>
        <xdr:cNvSpPr txBox="1"/>
      </xdr:nvSpPr>
      <xdr:spPr>
        <a:xfrm>
          <a:off x="1784428" y="62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94234</xdr:rowOff>
    </xdr:from>
    <xdr:to>
      <xdr:col>6</xdr:col>
      <xdr:colOff>38100</xdr:colOff>
      <xdr:row>36</xdr:row>
      <xdr:rowOff>24384</xdr:rowOff>
    </xdr:to>
    <xdr:sp macro="" textlink="">
      <xdr:nvSpPr>
        <xdr:cNvPr id="88" name="楕円 87"/>
        <xdr:cNvSpPr/>
      </xdr:nvSpPr>
      <xdr:spPr>
        <a:xfrm>
          <a:off x="1079500" y="60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15511</xdr:rowOff>
    </xdr:from>
    <xdr:ext cx="469744" cy="259045"/>
    <xdr:sp macro="" textlink="">
      <xdr:nvSpPr>
        <xdr:cNvPr id="89" name="テキスト ボックス 88"/>
        <xdr:cNvSpPr txBox="1"/>
      </xdr:nvSpPr>
      <xdr:spPr>
        <a:xfrm>
          <a:off x="895428"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82419</xdr:rowOff>
    </xdr:from>
    <xdr:to>
      <xdr:col>24</xdr:col>
      <xdr:colOff>63500</xdr:colOff>
      <xdr:row>58</xdr:row>
      <xdr:rowOff>33232</xdr:rowOff>
    </xdr:to>
    <xdr:cxnSp macro="">
      <xdr:nvCxnSpPr>
        <xdr:cNvPr id="118" name="直線コネクタ 117"/>
        <xdr:cNvCxnSpPr/>
      </xdr:nvCxnSpPr>
      <xdr:spPr>
        <a:xfrm>
          <a:off x="3797300" y="9855069"/>
          <a:ext cx="838200" cy="1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82419</xdr:rowOff>
    </xdr:from>
    <xdr:to>
      <xdr:col>19</xdr:col>
      <xdr:colOff>177800</xdr:colOff>
      <xdr:row>58</xdr:row>
      <xdr:rowOff>77772</xdr:rowOff>
    </xdr:to>
    <xdr:cxnSp macro="">
      <xdr:nvCxnSpPr>
        <xdr:cNvPr id="121" name="直線コネクタ 120"/>
        <xdr:cNvCxnSpPr/>
      </xdr:nvCxnSpPr>
      <xdr:spPr>
        <a:xfrm flipV="1">
          <a:off x="2908300" y="9855069"/>
          <a:ext cx="889000" cy="16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77772</xdr:rowOff>
    </xdr:from>
    <xdr:to>
      <xdr:col>15</xdr:col>
      <xdr:colOff>50800</xdr:colOff>
      <xdr:row>58</xdr:row>
      <xdr:rowOff>86107</xdr:rowOff>
    </xdr:to>
    <xdr:cxnSp macro="">
      <xdr:nvCxnSpPr>
        <xdr:cNvPr id="124" name="直線コネクタ 123"/>
        <xdr:cNvCxnSpPr/>
      </xdr:nvCxnSpPr>
      <xdr:spPr>
        <a:xfrm flipV="1">
          <a:off x="2019300" y="10021872"/>
          <a:ext cx="889000" cy="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86107</xdr:rowOff>
    </xdr:from>
    <xdr:to>
      <xdr:col>10</xdr:col>
      <xdr:colOff>114300</xdr:colOff>
      <xdr:row>58</xdr:row>
      <xdr:rowOff>103814</xdr:rowOff>
    </xdr:to>
    <xdr:cxnSp macro="">
      <xdr:nvCxnSpPr>
        <xdr:cNvPr id="127" name="直線コネクタ 126"/>
        <xdr:cNvCxnSpPr/>
      </xdr:nvCxnSpPr>
      <xdr:spPr>
        <a:xfrm flipV="1">
          <a:off x="1130300" y="10030207"/>
          <a:ext cx="889000" cy="1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153882</xdr:rowOff>
    </xdr:from>
    <xdr:to>
      <xdr:col>24</xdr:col>
      <xdr:colOff>114300</xdr:colOff>
      <xdr:row>58</xdr:row>
      <xdr:rowOff>84032</xdr:rowOff>
    </xdr:to>
    <xdr:sp macro="" textlink="">
      <xdr:nvSpPr>
        <xdr:cNvPr id="137" name="楕円 136"/>
        <xdr:cNvSpPr/>
      </xdr:nvSpPr>
      <xdr:spPr>
        <a:xfrm>
          <a:off x="4584700" y="99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113259</xdr:rowOff>
    </xdr:from>
    <xdr:ext cx="599010" cy="259045"/>
    <xdr:sp macro="" textlink="">
      <xdr:nvSpPr>
        <xdr:cNvPr id="138" name="総務費該当値テキスト"/>
        <xdr:cNvSpPr txBox="1"/>
      </xdr:nvSpPr>
      <xdr:spPr>
        <a:xfrm>
          <a:off x="4686300" y="971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31619</xdr:rowOff>
    </xdr:from>
    <xdr:to>
      <xdr:col>20</xdr:col>
      <xdr:colOff>38100</xdr:colOff>
      <xdr:row>57</xdr:row>
      <xdr:rowOff>133219</xdr:rowOff>
    </xdr:to>
    <xdr:sp macro="" textlink="">
      <xdr:nvSpPr>
        <xdr:cNvPr id="139" name="楕円 138"/>
        <xdr:cNvSpPr/>
      </xdr:nvSpPr>
      <xdr:spPr>
        <a:xfrm>
          <a:off x="3746500" y="980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149746</xdr:rowOff>
    </xdr:from>
    <xdr:ext cx="599010" cy="259045"/>
    <xdr:sp macro="" textlink="">
      <xdr:nvSpPr>
        <xdr:cNvPr id="140" name="テキスト ボックス 139"/>
        <xdr:cNvSpPr txBox="1"/>
      </xdr:nvSpPr>
      <xdr:spPr>
        <a:xfrm>
          <a:off x="3497795" y="957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26972</xdr:rowOff>
    </xdr:from>
    <xdr:to>
      <xdr:col>15</xdr:col>
      <xdr:colOff>101600</xdr:colOff>
      <xdr:row>58</xdr:row>
      <xdr:rowOff>128572</xdr:rowOff>
    </xdr:to>
    <xdr:sp macro="" textlink="">
      <xdr:nvSpPr>
        <xdr:cNvPr id="141" name="楕円 140"/>
        <xdr:cNvSpPr/>
      </xdr:nvSpPr>
      <xdr:spPr>
        <a:xfrm>
          <a:off x="2857500" y="997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145099</xdr:rowOff>
    </xdr:from>
    <xdr:ext cx="599010" cy="259045"/>
    <xdr:sp macro="" textlink="">
      <xdr:nvSpPr>
        <xdr:cNvPr id="142" name="テキスト ボックス 141"/>
        <xdr:cNvSpPr txBox="1"/>
      </xdr:nvSpPr>
      <xdr:spPr>
        <a:xfrm>
          <a:off x="2608795" y="97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35307</xdr:rowOff>
    </xdr:from>
    <xdr:to>
      <xdr:col>10</xdr:col>
      <xdr:colOff>165100</xdr:colOff>
      <xdr:row>58</xdr:row>
      <xdr:rowOff>136907</xdr:rowOff>
    </xdr:to>
    <xdr:sp macro="" textlink="">
      <xdr:nvSpPr>
        <xdr:cNvPr id="143" name="楕円 142"/>
        <xdr:cNvSpPr/>
      </xdr:nvSpPr>
      <xdr:spPr>
        <a:xfrm>
          <a:off x="1968500" y="99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153434</xdr:rowOff>
    </xdr:from>
    <xdr:ext cx="599010" cy="259045"/>
    <xdr:sp macro="" textlink="">
      <xdr:nvSpPr>
        <xdr:cNvPr id="144" name="テキスト ボックス 143"/>
        <xdr:cNvSpPr txBox="1"/>
      </xdr:nvSpPr>
      <xdr:spPr>
        <a:xfrm>
          <a:off x="1719795" y="975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53014</xdr:rowOff>
    </xdr:from>
    <xdr:to>
      <xdr:col>6</xdr:col>
      <xdr:colOff>38100</xdr:colOff>
      <xdr:row>58</xdr:row>
      <xdr:rowOff>154614</xdr:rowOff>
    </xdr:to>
    <xdr:sp macro="" textlink="">
      <xdr:nvSpPr>
        <xdr:cNvPr id="145" name="楕円 144"/>
        <xdr:cNvSpPr/>
      </xdr:nvSpPr>
      <xdr:spPr>
        <a:xfrm>
          <a:off x="1079500" y="99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145741</xdr:rowOff>
    </xdr:from>
    <xdr:ext cx="534377" cy="259045"/>
    <xdr:sp macro="" textlink="">
      <xdr:nvSpPr>
        <xdr:cNvPr id="146" name="テキスト ボックス 145"/>
        <xdr:cNvSpPr txBox="1"/>
      </xdr:nvSpPr>
      <xdr:spPr>
        <a:xfrm>
          <a:off x="863111" y="100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3157</xdr:rowOff>
    </xdr:from>
    <xdr:to>
      <xdr:col>24</xdr:col>
      <xdr:colOff>63500</xdr:colOff>
      <xdr:row>75</xdr:row>
      <xdr:rowOff>95927</xdr:rowOff>
    </xdr:to>
    <xdr:cxnSp macro="">
      <xdr:nvCxnSpPr>
        <xdr:cNvPr id="174" name="直線コネクタ 173"/>
        <xdr:cNvCxnSpPr/>
      </xdr:nvCxnSpPr>
      <xdr:spPr>
        <a:xfrm flipV="1">
          <a:off x="3797300" y="12861907"/>
          <a:ext cx="838200" cy="9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95927</xdr:rowOff>
    </xdr:from>
    <xdr:to>
      <xdr:col>19</xdr:col>
      <xdr:colOff>177800</xdr:colOff>
      <xdr:row>75</xdr:row>
      <xdr:rowOff>163644</xdr:rowOff>
    </xdr:to>
    <xdr:cxnSp macro="">
      <xdr:nvCxnSpPr>
        <xdr:cNvPr id="177" name="直線コネクタ 176"/>
        <xdr:cNvCxnSpPr/>
      </xdr:nvCxnSpPr>
      <xdr:spPr>
        <a:xfrm flipV="1">
          <a:off x="2908300" y="12954677"/>
          <a:ext cx="889000" cy="6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134895</xdr:rowOff>
    </xdr:from>
    <xdr:to>
      <xdr:col>15</xdr:col>
      <xdr:colOff>50800</xdr:colOff>
      <xdr:row>75</xdr:row>
      <xdr:rowOff>163644</xdr:rowOff>
    </xdr:to>
    <xdr:cxnSp macro="">
      <xdr:nvCxnSpPr>
        <xdr:cNvPr id="180" name="直線コネクタ 179"/>
        <xdr:cNvCxnSpPr/>
      </xdr:nvCxnSpPr>
      <xdr:spPr>
        <a:xfrm>
          <a:off x="2019300" y="12993645"/>
          <a:ext cx="889000" cy="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134895</xdr:rowOff>
    </xdr:from>
    <xdr:to>
      <xdr:col>10</xdr:col>
      <xdr:colOff>114300</xdr:colOff>
      <xdr:row>76</xdr:row>
      <xdr:rowOff>4031</xdr:rowOff>
    </xdr:to>
    <xdr:cxnSp macro="">
      <xdr:nvCxnSpPr>
        <xdr:cNvPr id="183" name="直線コネクタ 182"/>
        <xdr:cNvCxnSpPr/>
      </xdr:nvCxnSpPr>
      <xdr:spPr>
        <a:xfrm flipV="1">
          <a:off x="1130300" y="12993645"/>
          <a:ext cx="889000" cy="4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123807</xdr:rowOff>
    </xdr:from>
    <xdr:to>
      <xdr:col>24</xdr:col>
      <xdr:colOff>114300</xdr:colOff>
      <xdr:row>75</xdr:row>
      <xdr:rowOff>53957</xdr:rowOff>
    </xdr:to>
    <xdr:sp macro="" textlink="">
      <xdr:nvSpPr>
        <xdr:cNvPr id="193" name="楕円 192"/>
        <xdr:cNvSpPr/>
      </xdr:nvSpPr>
      <xdr:spPr>
        <a:xfrm>
          <a:off x="4584700" y="128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146684</xdr:rowOff>
    </xdr:from>
    <xdr:ext cx="599010" cy="259045"/>
    <xdr:sp macro="" textlink="">
      <xdr:nvSpPr>
        <xdr:cNvPr id="194" name="民生費該当値テキスト"/>
        <xdr:cNvSpPr txBox="1"/>
      </xdr:nvSpPr>
      <xdr:spPr>
        <a:xfrm>
          <a:off x="4686300" y="1266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45127</xdr:rowOff>
    </xdr:from>
    <xdr:to>
      <xdr:col>20</xdr:col>
      <xdr:colOff>38100</xdr:colOff>
      <xdr:row>75</xdr:row>
      <xdr:rowOff>146727</xdr:rowOff>
    </xdr:to>
    <xdr:sp macro="" textlink="">
      <xdr:nvSpPr>
        <xdr:cNvPr id="195" name="楕円 194"/>
        <xdr:cNvSpPr/>
      </xdr:nvSpPr>
      <xdr:spPr>
        <a:xfrm>
          <a:off x="3746500" y="1290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163254</xdr:rowOff>
    </xdr:from>
    <xdr:ext cx="599010" cy="259045"/>
    <xdr:sp macro="" textlink="">
      <xdr:nvSpPr>
        <xdr:cNvPr id="196" name="テキスト ボックス 195"/>
        <xdr:cNvSpPr txBox="1"/>
      </xdr:nvSpPr>
      <xdr:spPr>
        <a:xfrm>
          <a:off x="3497795" y="126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112843</xdr:rowOff>
    </xdr:from>
    <xdr:to>
      <xdr:col>15</xdr:col>
      <xdr:colOff>101600</xdr:colOff>
      <xdr:row>76</xdr:row>
      <xdr:rowOff>42993</xdr:rowOff>
    </xdr:to>
    <xdr:sp macro="" textlink="">
      <xdr:nvSpPr>
        <xdr:cNvPr id="197" name="楕円 196"/>
        <xdr:cNvSpPr/>
      </xdr:nvSpPr>
      <xdr:spPr>
        <a:xfrm>
          <a:off x="2857500" y="1297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59520</xdr:rowOff>
    </xdr:from>
    <xdr:ext cx="599010" cy="259045"/>
    <xdr:sp macro="" textlink="">
      <xdr:nvSpPr>
        <xdr:cNvPr id="198" name="テキスト ボックス 197"/>
        <xdr:cNvSpPr txBox="1"/>
      </xdr:nvSpPr>
      <xdr:spPr>
        <a:xfrm>
          <a:off x="2608795" y="1274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84095</xdr:rowOff>
    </xdr:from>
    <xdr:to>
      <xdr:col>10</xdr:col>
      <xdr:colOff>165100</xdr:colOff>
      <xdr:row>76</xdr:row>
      <xdr:rowOff>14244</xdr:rowOff>
    </xdr:to>
    <xdr:sp macro="" textlink="">
      <xdr:nvSpPr>
        <xdr:cNvPr id="199" name="楕円 198"/>
        <xdr:cNvSpPr/>
      </xdr:nvSpPr>
      <xdr:spPr>
        <a:xfrm>
          <a:off x="1968500" y="129428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30772</xdr:rowOff>
    </xdr:from>
    <xdr:ext cx="599010" cy="259045"/>
    <xdr:sp macro="" textlink="">
      <xdr:nvSpPr>
        <xdr:cNvPr id="200" name="テキスト ボックス 199"/>
        <xdr:cNvSpPr txBox="1"/>
      </xdr:nvSpPr>
      <xdr:spPr>
        <a:xfrm>
          <a:off x="1719795" y="1271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124681</xdr:rowOff>
    </xdr:from>
    <xdr:to>
      <xdr:col>6</xdr:col>
      <xdr:colOff>38100</xdr:colOff>
      <xdr:row>76</xdr:row>
      <xdr:rowOff>54831</xdr:rowOff>
    </xdr:to>
    <xdr:sp macro="" textlink="">
      <xdr:nvSpPr>
        <xdr:cNvPr id="201" name="楕円 200"/>
        <xdr:cNvSpPr/>
      </xdr:nvSpPr>
      <xdr:spPr>
        <a:xfrm>
          <a:off x="1079500" y="129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71358</xdr:rowOff>
    </xdr:from>
    <xdr:ext cx="599010" cy="259045"/>
    <xdr:sp macro="" textlink="">
      <xdr:nvSpPr>
        <xdr:cNvPr id="202" name="テキスト ボックス 201"/>
        <xdr:cNvSpPr txBox="1"/>
      </xdr:nvSpPr>
      <xdr:spPr>
        <a:xfrm>
          <a:off x="830795" y="1275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83891</xdr:rowOff>
    </xdr:from>
    <xdr:to>
      <xdr:col>24</xdr:col>
      <xdr:colOff>63500</xdr:colOff>
      <xdr:row>96</xdr:row>
      <xdr:rowOff>102468</xdr:rowOff>
    </xdr:to>
    <xdr:cxnSp macro="">
      <xdr:nvCxnSpPr>
        <xdr:cNvPr id="231" name="直線コネクタ 230"/>
        <xdr:cNvCxnSpPr/>
      </xdr:nvCxnSpPr>
      <xdr:spPr>
        <a:xfrm flipV="1">
          <a:off x="3797300" y="16543091"/>
          <a:ext cx="838200" cy="1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102468</xdr:rowOff>
    </xdr:from>
    <xdr:to>
      <xdr:col>19</xdr:col>
      <xdr:colOff>177800</xdr:colOff>
      <xdr:row>96</xdr:row>
      <xdr:rowOff>134786</xdr:rowOff>
    </xdr:to>
    <xdr:cxnSp macro="">
      <xdr:nvCxnSpPr>
        <xdr:cNvPr id="234" name="直線コネクタ 233"/>
        <xdr:cNvCxnSpPr/>
      </xdr:nvCxnSpPr>
      <xdr:spPr>
        <a:xfrm flipV="1">
          <a:off x="2908300" y="16561668"/>
          <a:ext cx="889000" cy="3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134786</xdr:rowOff>
    </xdr:from>
    <xdr:to>
      <xdr:col>15</xdr:col>
      <xdr:colOff>50800</xdr:colOff>
      <xdr:row>96</xdr:row>
      <xdr:rowOff>169174</xdr:rowOff>
    </xdr:to>
    <xdr:cxnSp macro="">
      <xdr:nvCxnSpPr>
        <xdr:cNvPr id="237" name="直線コネクタ 236"/>
        <xdr:cNvCxnSpPr/>
      </xdr:nvCxnSpPr>
      <xdr:spPr>
        <a:xfrm flipV="1">
          <a:off x="2019300" y="16593986"/>
          <a:ext cx="889000" cy="3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126989</xdr:rowOff>
    </xdr:from>
    <xdr:to>
      <xdr:col>10</xdr:col>
      <xdr:colOff>114300</xdr:colOff>
      <xdr:row>96</xdr:row>
      <xdr:rowOff>169174</xdr:rowOff>
    </xdr:to>
    <xdr:cxnSp macro="">
      <xdr:nvCxnSpPr>
        <xdr:cNvPr id="240" name="直線コネクタ 239"/>
        <xdr:cNvCxnSpPr/>
      </xdr:nvCxnSpPr>
      <xdr:spPr>
        <a:xfrm>
          <a:off x="1130300" y="16586189"/>
          <a:ext cx="889000" cy="4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33091</xdr:rowOff>
    </xdr:from>
    <xdr:to>
      <xdr:col>24</xdr:col>
      <xdr:colOff>114300</xdr:colOff>
      <xdr:row>96</xdr:row>
      <xdr:rowOff>134691</xdr:rowOff>
    </xdr:to>
    <xdr:sp macro="" textlink="">
      <xdr:nvSpPr>
        <xdr:cNvPr id="250" name="楕円 249"/>
        <xdr:cNvSpPr/>
      </xdr:nvSpPr>
      <xdr:spPr>
        <a:xfrm>
          <a:off x="4584700" y="164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11518</xdr:rowOff>
    </xdr:from>
    <xdr:ext cx="534377" cy="259045"/>
    <xdr:sp macro="" textlink="">
      <xdr:nvSpPr>
        <xdr:cNvPr id="251" name="衛生費該当値テキスト"/>
        <xdr:cNvSpPr txBox="1"/>
      </xdr:nvSpPr>
      <xdr:spPr>
        <a:xfrm>
          <a:off x="4686300" y="1647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51668</xdr:rowOff>
    </xdr:from>
    <xdr:to>
      <xdr:col>20</xdr:col>
      <xdr:colOff>38100</xdr:colOff>
      <xdr:row>96</xdr:row>
      <xdr:rowOff>153268</xdr:rowOff>
    </xdr:to>
    <xdr:sp macro="" textlink="">
      <xdr:nvSpPr>
        <xdr:cNvPr id="252" name="楕円 251"/>
        <xdr:cNvSpPr/>
      </xdr:nvSpPr>
      <xdr:spPr>
        <a:xfrm>
          <a:off x="3746500" y="165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169795</xdr:rowOff>
    </xdr:from>
    <xdr:ext cx="534377" cy="259045"/>
    <xdr:sp macro="" textlink="">
      <xdr:nvSpPr>
        <xdr:cNvPr id="253" name="テキスト ボックス 252"/>
        <xdr:cNvSpPr txBox="1"/>
      </xdr:nvSpPr>
      <xdr:spPr>
        <a:xfrm>
          <a:off x="3530111" y="1628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83986</xdr:rowOff>
    </xdr:from>
    <xdr:to>
      <xdr:col>15</xdr:col>
      <xdr:colOff>101600</xdr:colOff>
      <xdr:row>97</xdr:row>
      <xdr:rowOff>14136</xdr:rowOff>
    </xdr:to>
    <xdr:sp macro="" textlink="">
      <xdr:nvSpPr>
        <xdr:cNvPr id="254" name="楕円 253"/>
        <xdr:cNvSpPr/>
      </xdr:nvSpPr>
      <xdr:spPr>
        <a:xfrm>
          <a:off x="2857500" y="165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30663</xdr:rowOff>
    </xdr:from>
    <xdr:ext cx="534377" cy="259045"/>
    <xdr:sp macro="" textlink="">
      <xdr:nvSpPr>
        <xdr:cNvPr id="255" name="テキスト ボックス 254"/>
        <xdr:cNvSpPr txBox="1"/>
      </xdr:nvSpPr>
      <xdr:spPr>
        <a:xfrm>
          <a:off x="2641111" y="163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118374</xdr:rowOff>
    </xdr:from>
    <xdr:to>
      <xdr:col>10</xdr:col>
      <xdr:colOff>165100</xdr:colOff>
      <xdr:row>97</xdr:row>
      <xdr:rowOff>48524</xdr:rowOff>
    </xdr:to>
    <xdr:sp macro="" textlink="">
      <xdr:nvSpPr>
        <xdr:cNvPr id="256" name="楕円 255"/>
        <xdr:cNvSpPr/>
      </xdr:nvSpPr>
      <xdr:spPr>
        <a:xfrm>
          <a:off x="1968500" y="1657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39651</xdr:rowOff>
    </xdr:from>
    <xdr:ext cx="534377" cy="259045"/>
    <xdr:sp macro="" textlink="">
      <xdr:nvSpPr>
        <xdr:cNvPr id="257" name="テキスト ボックス 256"/>
        <xdr:cNvSpPr txBox="1"/>
      </xdr:nvSpPr>
      <xdr:spPr>
        <a:xfrm>
          <a:off x="1752111" y="1667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76189</xdr:rowOff>
    </xdr:from>
    <xdr:to>
      <xdr:col>6</xdr:col>
      <xdr:colOff>38100</xdr:colOff>
      <xdr:row>97</xdr:row>
      <xdr:rowOff>6339</xdr:rowOff>
    </xdr:to>
    <xdr:sp macro="" textlink="">
      <xdr:nvSpPr>
        <xdr:cNvPr id="258" name="楕円 257"/>
        <xdr:cNvSpPr/>
      </xdr:nvSpPr>
      <xdr:spPr>
        <a:xfrm>
          <a:off x="1079500" y="165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22866</xdr:rowOff>
    </xdr:from>
    <xdr:ext cx="534377" cy="259045"/>
    <xdr:sp macro="" textlink="">
      <xdr:nvSpPr>
        <xdr:cNvPr id="259" name="テキスト ボックス 258"/>
        <xdr:cNvSpPr txBox="1"/>
      </xdr:nvSpPr>
      <xdr:spPr>
        <a:xfrm>
          <a:off x="863111" y="1631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114783</xdr:rowOff>
    </xdr:from>
    <xdr:to>
      <xdr:col>50</xdr:col>
      <xdr:colOff>114300</xdr:colOff>
      <xdr:row>38</xdr:row>
      <xdr:rowOff>139700</xdr:rowOff>
    </xdr:to>
    <xdr:cxnSp macro="">
      <xdr:nvCxnSpPr>
        <xdr:cNvPr id="289" name="直線コネクタ 288"/>
        <xdr:cNvCxnSpPr/>
      </xdr:nvCxnSpPr>
      <xdr:spPr>
        <a:xfrm>
          <a:off x="8750300" y="6629883"/>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113868</xdr:rowOff>
    </xdr:from>
    <xdr:to>
      <xdr:col>45</xdr:col>
      <xdr:colOff>177800</xdr:colOff>
      <xdr:row>38</xdr:row>
      <xdr:rowOff>114783</xdr:rowOff>
    </xdr:to>
    <xdr:cxnSp macro="">
      <xdr:nvCxnSpPr>
        <xdr:cNvPr id="292" name="直線コネクタ 291"/>
        <xdr:cNvCxnSpPr/>
      </xdr:nvCxnSpPr>
      <xdr:spPr>
        <a:xfrm>
          <a:off x="7861300" y="662896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102895</xdr:rowOff>
    </xdr:from>
    <xdr:to>
      <xdr:col>41</xdr:col>
      <xdr:colOff>50800</xdr:colOff>
      <xdr:row>38</xdr:row>
      <xdr:rowOff>113868</xdr:rowOff>
    </xdr:to>
    <xdr:cxnSp macro="">
      <xdr:nvCxnSpPr>
        <xdr:cNvPr id="295" name="直線コネクタ 294"/>
        <xdr:cNvCxnSpPr/>
      </xdr:nvCxnSpPr>
      <xdr:spPr>
        <a:xfrm>
          <a:off x="6972300" y="661799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63983</xdr:rowOff>
    </xdr:from>
    <xdr:to>
      <xdr:col>46</xdr:col>
      <xdr:colOff>38100</xdr:colOff>
      <xdr:row>38</xdr:row>
      <xdr:rowOff>165583</xdr:rowOff>
    </xdr:to>
    <xdr:sp macro="" textlink="">
      <xdr:nvSpPr>
        <xdr:cNvPr id="309" name="楕円 308"/>
        <xdr:cNvSpPr/>
      </xdr:nvSpPr>
      <xdr:spPr>
        <a:xfrm>
          <a:off x="8699500" y="65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156710</xdr:rowOff>
    </xdr:from>
    <xdr:ext cx="378565" cy="259045"/>
    <xdr:sp macro="" textlink="">
      <xdr:nvSpPr>
        <xdr:cNvPr id="310" name="テキスト ボックス 309"/>
        <xdr:cNvSpPr txBox="1"/>
      </xdr:nvSpPr>
      <xdr:spPr>
        <a:xfrm>
          <a:off x="8561017" y="6671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63068</xdr:rowOff>
    </xdr:from>
    <xdr:to>
      <xdr:col>41</xdr:col>
      <xdr:colOff>101600</xdr:colOff>
      <xdr:row>38</xdr:row>
      <xdr:rowOff>164668</xdr:rowOff>
    </xdr:to>
    <xdr:sp macro="" textlink="">
      <xdr:nvSpPr>
        <xdr:cNvPr id="311" name="楕円 310"/>
        <xdr:cNvSpPr/>
      </xdr:nvSpPr>
      <xdr:spPr>
        <a:xfrm>
          <a:off x="7810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155795</xdr:rowOff>
    </xdr:from>
    <xdr:ext cx="378565" cy="259045"/>
    <xdr:sp macro="" textlink="">
      <xdr:nvSpPr>
        <xdr:cNvPr id="312" name="テキスト ボックス 311"/>
        <xdr:cNvSpPr txBox="1"/>
      </xdr:nvSpPr>
      <xdr:spPr>
        <a:xfrm>
          <a:off x="7672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52095</xdr:rowOff>
    </xdr:from>
    <xdr:to>
      <xdr:col>36</xdr:col>
      <xdr:colOff>165100</xdr:colOff>
      <xdr:row>38</xdr:row>
      <xdr:rowOff>153695</xdr:rowOff>
    </xdr:to>
    <xdr:sp macro="" textlink="">
      <xdr:nvSpPr>
        <xdr:cNvPr id="313" name="楕円 312"/>
        <xdr:cNvSpPr/>
      </xdr:nvSpPr>
      <xdr:spPr>
        <a:xfrm>
          <a:off x="6921500" y="65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144822</xdr:rowOff>
    </xdr:from>
    <xdr:ext cx="378565" cy="259045"/>
    <xdr:sp macro="" textlink="">
      <xdr:nvSpPr>
        <xdr:cNvPr id="314" name="テキスト ボックス 313"/>
        <xdr:cNvSpPr txBox="1"/>
      </xdr:nvSpPr>
      <xdr:spPr>
        <a:xfrm>
          <a:off x="6783017" y="665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102667</xdr:rowOff>
    </xdr:from>
    <xdr:to>
      <xdr:col>55</xdr:col>
      <xdr:colOff>0</xdr:colOff>
      <xdr:row>56</xdr:row>
      <xdr:rowOff>126238</xdr:rowOff>
    </xdr:to>
    <xdr:cxnSp macro="">
      <xdr:nvCxnSpPr>
        <xdr:cNvPr id="343" name="直線コネクタ 342"/>
        <xdr:cNvCxnSpPr/>
      </xdr:nvCxnSpPr>
      <xdr:spPr>
        <a:xfrm flipV="1">
          <a:off x="9639300" y="9703867"/>
          <a:ext cx="838200" cy="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126238</xdr:rowOff>
    </xdr:from>
    <xdr:to>
      <xdr:col>50</xdr:col>
      <xdr:colOff>114300</xdr:colOff>
      <xdr:row>56</xdr:row>
      <xdr:rowOff>128041</xdr:rowOff>
    </xdr:to>
    <xdr:cxnSp macro="">
      <xdr:nvCxnSpPr>
        <xdr:cNvPr id="346" name="直線コネクタ 345"/>
        <xdr:cNvCxnSpPr/>
      </xdr:nvCxnSpPr>
      <xdr:spPr>
        <a:xfrm flipV="1">
          <a:off x="8750300" y="9727438"/>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128041</xdr:rowOff>
    </xdr:from>
    <xdr:to>
      <xdr:col>45</xdr:col>
      <xdr:colOff>177800</xdr:colOff>
      <xdr:row>57</xdr:row>
      <xdr:rowOff>19494</xdr:rowOff>
    </xdr:to>
    <xdr:cxnSp macro="">
      <xdr:nvCxnSpPr>
        <xdr:cNvPr id="349" name="直線コネクタ 348"/>
        <xdr:cNvCxnSpPr/>
      </xdr:nvCxnSpPr>
      <xdr:spPr>
        <a:xfrm flipV="1">
          <a:off x="7861300" y="9729241"/>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19494</xdr:rowOff>
    </xdr:from>
    <xdr:to>
      <xdr:col>41</xdr:col>
      <xdr:colOff>50800</xdr:colOff>
      <xdr:row>57</xdr:row>
      <xdr:rowOff>23876</xdr:rowOff>
    </xdr:to>
    <xdr:cxnSp macro="">
      <xdr:nvCxnSpPr>
        <xdr:cNvPr id="352" name="直線コネクタ 351"/>
        <xdr:cNvCxnSpPr/>
      </xdr:nvCxnSpPr>
      <xdr:spPr>
        <a:xfrm flipV="1">
          <a:off x="6972300" y="9792144"/>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51867</xdr:rowOff>
    </xdr:from>
    <xdr:to>
      <xdr:col>55</xdr:col>
      <xdr:colOff>50800</xdr:colOff>
      <xdr:row>56</xdr:row>
      <xdr:rowOff>153467</xdr:rowOff>
    </xdr:to>
    <xdr:sp macro="" textlink="">
      <xdr:nvSpPr>
        <xdr:cNvPr id="362" name="楕円 361"/>
        <xdr:cNvSpPr/>
      </xdr:nvSpPr>
      <xdr:spPr>
        <a:xfrm>
          <a:off x="10426700" y="96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30294</xdr:rowOff>
    </xdr:from>
    <xdr:ext cx="534377" cy="259045"/>
    <xdr:sp macro="" textlink="">
      <xdr:nvSpPr>
        <xdr:cNvPr id="363" name="農林水産業費該当値テキスト"/>
        <xdr:cNvSpPr txBox="1"/>
      </xdr:nvSpPr>
      <xdr:spPr>
        <a:xfrm>
          <a:off x="10528300" y="963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75438</xdr:rowOff>
    </xdr:from>
    <xdr:to>
      <xdr:col>50</xdr:col>
      <xdr:colOff>165100</xdr:colOff>
      <xdr:row>57</xdr:row>
      <xdr:rowOff>5588</xdr:rowOff>
    </xdr:to>
    <xdr:sp macro="" textlink="">
      <xdr:nvSpPr>
        <xdr:cNvPr id="364" name="楕円 363"/>
        <xdr:cNvSpPr/>
      </xdr:nvSpPr>
      <xdr:spPr>
        <a:xfrm>
          <a:off x="9588500" y="96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168165</xdr:rowOff>
    </xdr:from>
    <xdr:ext cx="534377" cy="259045"/>
    <xdr:sp macro="" textlink="">
      <xdr:nvSpPr>
        <xdr:cNvPr id="365" name="テキスト ボックス 364"/>
        <xdr:cNvSpPr txBox="1"/>
      </xdr:nvSpPr>
      <xdr:spPr>
        <a:xfrm>
          <a:off x="9372111" y="97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77241</xdr:rowOff>
    </xdr:from>
    <xdr:to>
      <xdr:col>46</xdr:col>
      <xdr:colOff>38100</xdr:colOff>
      <xdr:row>57</xdr:row>
      <xdr:rowOff>7391</xdr:rowOff>
    </xdr:to>
    <xdr:sp macro="" textlink="">
      <xdr:nvSpPr>
        <xdr:cNvPr id="366" name="楕円 365"/>
        <xdr:cNvSpPr/>
      </xdr:nvSpPr>
      <xdr:spPr>
        <a:xfrm>
          <a:off x="8699500" y="96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169968</xdr:rowOff>
    </xdr:from>
    <xdr:ext cx="534377" cy="259045"/>
    <xdr:sp macro="" textlink="">
      <xdr:nvSpPr>
        <xdr:cNvPr id="367" name="テキスト ボックス 366"/>
        <xdr:cNvSpPr txBox="1"/>
      </xdr:nvSpPr>
      <xdr:spPr>
        <a:xfrm>
          <a:off x="8483111" y="97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140144</xdr:rowOff>
    </xdr:from>
    <xdr:to>
      <xdr:col>41</xdr:col>
      <xdr:colOff>101600</xdr:colOff>
      <xdr:row>57</xdr:row>
      <xdr:rowOff>70294</xdr:rowOff>
    </xdr:to>
    <xdr:sp macro="" textlink="">
      <xdr:nvSpPr>
        <xdr:cNvPr id="368" name="楕円 367"/>
        <xdr:cNvSpPr/>
      </xdr:nvSpPr>
      <xdr:spPr>
        <a:xfrm>
          <a:off x="7810500" y="97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61421</xdr:rowOff>
    </xdr:from>
    <xdr:ext cx="534377" cy="259045"/>
    <xdr:sp macro="" textlink="">
      <xdr:nvSpPr>
        <xdr:cNvPr id="369" name="テキスト ボックス 368"/>
        <xdr:cNvSpPr txBox="1"/>
      </xdr:nvSpPr>
      <xdr:spPr>
        <a:xfrm>
          <a:off x="7594111" y="98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144526</xdr:rowOff>
    </xdr:from>
    <xdr:to>
      <xdr:col>36</xdr:col>
      <xdr:colOff>165100</xdr:colOff>
      <xdr:row>57</xdr:row>
      <xdr:rowOff>74676</xdr:rowOff>
    </xdr:to>
    <xdr:sp macro="" textlink="">
      <xdr:nvSpPr>
        <xdr:cNvPr id="370" name="楕円 369"/>
        <xdr:cNvSpPr/>
      </xdr:nvSpPr>
      <xdr:spPr>
        <a:xfrm>
          <a:off x="6921500" y="97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65803</xdr:rowOff>
    </xdr:from>
    <xdr:ext cx="534377" cy="259045"/>
    <xdr:sp macro="" textlink="">
      <xdr:nvSpPr>
        <xdr:cNvPr id="371" name="テキスト ボックス 370"/>
        <xdr:cNvSpPr txBox="1"/>
      </xdr:nvSpPr>
      <xdr:spPr>
        <a:xfrm>
          <a:off x="6705111" y="98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65894</xdr:rowOff>
    </xdr:from>
    <xdr:to>
      <xdr:col>55</xdr:col>
      <xdr:colOff>0</xdr:colOff>
      <xdr:row>78</xdr:row>
      <xdr:rowOff>74000</xdr:rowOff>
    </xdr:to>
    <xdr:cxnSp macro="">
      <xdr:nvCxnSpPr>
        <xdr:cNvPr id="398" name="直線コネクタ 397"/>
        <xdr:cNvCxnSpPr/>
      </xdr:nvCxnSpPr>
      <xdr:spPr>
        <a:xfrm flipV="1">
          <a:off x="9639300" y="13438994"/>
          <a:ext cx="8382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74000</xdr:rowOff>
    </xdr:from>
    <xdr:to>
      <xdr:col>50</xdr:col>
      <xdr:colOff>114300</xdr:colOff>
      <xdr:row>78</xdr:row>
      <xdr:rowOff>76282</xdr:rowOff>
    </xdr:to>
    <xdr:cxnSp macro="">
      <xdr:nvCxnSpPr>
        <xdr:cNvPr id="401" name="直線コネクタ 400"/>
        <xdr:cNvCxnSpPr/>
      </xdr:nvCxnSpPr>
      <xdr:spPr>
        <a:xfrm flipV="1">
          <a:off x="8750300" y="13447100"/>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76282</xdr:rowOff>
    </xdr:from>
    <xdr:to>
      <xdr:col>45</xdr:col>
      <xdr:colOff>177800</xdr:colOff>
      <xdr:row>78</xdr:row>
      <xdr:rowOff>105863</xdr:rowOff>
    </xdr:to>
    <xdr:cxnSp macro="">
      <xdr:nvCxnSpPr>
        <xdr:cNvPr id="404" name="直線コネクタ 403"/>
        <xdr:cNvCxnSpPr/>
      </xdr:nvCxnSpPr>
      <xdr:spPr>
        <a:xfrm flipV="1">
          <a:off x="7861300" y="13449382"/>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86235</xdr:rowOff>
    </xdr:from>
    <xdr:to>
      <xdr:col>41</xdr:col>
      <xdr:colOff>50800</xdr:colOff>
      <xdr:row>78</xdr:row>
      <xdr:rowOff>105863</xdr:rowOff>
    </xdr:to>
    <xdr:cxnSp macro="">
      <xdr:nvCxnSpPr>
        <xdr:cNvPr id="407" name="直線コネクタ 406"/>
        <xdr:cNvCxnSpPr/>
      </xdr:nvCxnSpPr>
      <xdr:spPr>
        <a:xfrm>
          <a:off x="6972300" y="13459335"/>
          <a:ext cx="889000" cy="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15094</xdr:rowOff>
    </xdr:from>
    <xdr:to>
      <xdr:col>55</xdr:col>
      <xdr:colOff>50800</xdr:colOff>
      <xdr:row>78</xdr:row>
      <xdr:rowOff>116694</xdr:rowOff>
    </xdr:to>
    <xdr:sp macro="" textlink="">
      <xdr:nvSpPr>
        <xdr:cNvPr id="417" name="楕円 416"/>
        <xdr:cNvSpPr/>
      </xdr:nvSpPr>
      <xdr:spPr>
        <a:xfrm>
          <a:off x="10426700" y="133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101471</xdr:rowOff>
    </xdr:from>
    <xdr:ext cx="534377" cy="259045"/>
    <xdr:sp macro="" textlink="">
      <xdr:nvSpPr>
        <xdr:cNvPr id="418" name="商工費該当値テキスト"/>
        <xdr:cNvSpPr txBox="1"/>
      </xdr:nvSpPr>
      <xdr:spPr>
        <a:xfrm>
          <a:off x="10528300" y="133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23200</xdr:rowOff>
    </xdr:from>
    <xdr:to>
      <xdr:col>50</xdr:col>
      <xdr:colOff>165100</xdr:colOff>
      <xdr:row>78</xdr:row>
      <xdr:rowOff>124800</xdr:rowOff>
    </xdr:to>
    <xdr:sp macro="" textlink="">
      <xdr:nvSpPr>
        <xdr:cNvPr id="419" name="楕円 418"/>
        <xdr:cNvSpPr/>
      </xdr:nvSpPr>
      <xdr:spPr>
        <a:xfrm>
          <a:off x="9588500" y="1339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115927</xdr:rowOff>
    </xdr:from>
    <xdr:ext cx="534377" cy="259045"/>
    <xdr:sp macro="" textlink="">
      <xdr:nvSpPr>
        <xdr:cNvPr id="420" name="テキスト ボックス 419"/>
        <xdr:cNvSpPr txBox="1"/>
      </xdr:nvSpPr>
      <xdr:spPr>
        <a:xfrm>
          <a:off x="9372111" y="134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25482</xdr:rowOff>
    </xdr:from>
    <xdr:to>
      <xdr:col>46</xdr:col>
      <xdr:colOff>38100</xdr:colOff>
      <xdr:row>78</xdr:row>
      <xdr:rowOff>127082</xdr:rowOff>
    </xdr:to>
    <xdr:sp macro="" textlink="">
      <xdr:nvSpPr>
        <xdr:cNvPr id="421" name="楕円 420"/>
        <xdr:cNvSpPr/>
      </xdr:nvSpPr>
      <xdr:spPr>
        <a:xfrm>
          <a:off x="8699500" y="133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118209</xdr:rowOff>
    </xdr:from>
    <xdr:ext cx="534377" cy="259045"/>
    <xdr:sp macro="" textlink="">
      <xdr:nvSpPr>
        <xdr:cNvPr id="422" name="テキスト ボックス 421"/>
        <xdr:cNvSpPr txBox="1"/>
      </xdr:nvSpPr>
      <xdr:spPr>
        <a:xfrm>
          <a:off x="8483111" y="134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55063</xdr:rowOff>
    </xdr:from>
    <xdr:to>
      <xdr:col>41</xdr:col>
      <xdr:colOff>101600</xdr:colOff>
      <xdr:row>78</xdr:row>
      <xdr:rowOff>156663</xdr:rowOff>
    </xdr:to>
    <xdr:sp macro="" textlink="">
      <xdr:nvSpPr>
        <xdr:cNvPr id="423" name="楕円 422"/>
        <xdr:cNvSpPr/>
      </xdr:nvSpPr>
      <xdr:spPr>
        <a:xfrm>
          <a:off x="7810500" y="1342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147790</xdr:rowOff>
    </xdr:from>
    <xdr:ext cx="469744" cy="259045"/>
    <xdr:sp macro="" textlink="">
      <xdr:nvSpPr>
        <xdr:cNvPr id="424" name="テキスト ボックス 423"/>
        <xdr:cNvSpPr txBox="1"/>
      </xdr:nvSpPr>
      <xdr:spPr>
        <a:xfrm>
          <a:off x="7626428" y="1352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35435</xdr:rowOff>
    </xdr:from>
    <xdr:to>
      <xdr:col>36</xdr:col>
      <xdr:colOff>165100</xdr:colOff>
      <xdr:row>78</xdr:row>
      <xdr:rowOff>137035</xdr:rowOff>
    </xdr:to>
    <xdr:sp macro="" textlink="">
      <xdr:nvSpPr>
        <xdr:cNvPr id="425" name="楕円 424"/>
        <xdr:cNvSpPr/>
      </xdr:nvSpPr>
      <xdr:spPr>
        <a:xfrm>
          <a:off x="6921500" y="1340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128162</xdr:rowOff>
    </xdr:from>
    <xdr:ext cx="534377" cy="259045"/>
    <xdr:sp macro="" textlink="">
      <xdr:nvSpPr>
        <xdr:cNvPr id="426" name="テキスト ボックス 425"/>
        <xdr:cNvSpPr txBox="1"/>
      </xdr:nvSpPr>
      <xdr:spPr>
        <a:xfrm>
          <a:off x="6705111" y="135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18062</xdr:rowOff>
    </xdr:from>
    <xdr:to>
      <xdr:col>55</xdr:col>
      <xdr:colOff>0</xdr:colOff>
      <xdr:row>97</xdr:row>
      <xdr:rowOff>19698</xdr:rowOff>
    </xdr:to>
    <xdr:cxnSp macro="">
      <xdr:nvCxnSpPr>
        <xdr:cNvPr id="453" name="直線コネクタ 452"/>
        <xdr:cNvCxnSpPr/>
      </xdr:nvCxnSpPr>
      <xdr:spPr>
        <a:xfrm flipV="1">
          <a:off x="9639300" y="16648712"/>
          <a:ext cx="838200" cy="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19698</xdr:rowOff>
    </xdr:from>
    <xdr:to>
      <xdr:col>50</xdr:col>
      <xdr:colOff>114300</xdr:colOff>
      <xdr:row>97</xdr:row>
      <xdr:rowOff>59471</xdr:rowOff>
    </xdr:to>
    <xdr:cxnSp macro="">
      <xdr:nvCxnSpPr>
        <xdr:cNvPr id="456" name="直線コネクタ 455"/>
        <xdr:cNvCxnSpPr/>
      </xdr:nvCxnSpPr>
      <xdr:spPr>
        <a:xfrm flipV="1">
          <a:off x="8750300" y="16650348"/>
          <a:ext cx="889000" cy="3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59471</xdr:rowOff>
    </xdr:from>
    <xdr:to>
      <xdr:col>45</xdr:col>
      <xdr:colOff>177800</xdr:colOff>
      <xdr:row>97</xdr:row>
      <xdr:rowOff>112757</xdr:rowOff>
    </xdr:to>
    <xdr:cxnSp macro="">
      <xdr:nvCxnSpPr>
        <xdr:cNvPr id="459" name="直線コネクタ 458"/>
        <xdr:cNvCxnSpPr/>
      </xdr:nvCxnSpPr>
      <xdr:spPr>
        <a:xfrm flipV="1">
          <a:off x="7861300" y="16690121"/>
          <a:ext cx="889000" cy="5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75930</xdr:rowOff>
    </xdr:from>
    <xdr:to>
      <xdr:col>41</xdr:col>
      <xdr:colOff>50800</xdr:colOff>
      <xdr:row>97</xdr:row>
      <xdr:rowOff>112757</xdr:rowOff>
    </xdr:to>
    <xdr:cxnSp macro="">
      <xdr:nvCxnSpPr>
        <xdr:cNvPr id="462" name="直線コネクタ 461"/>
        <xdr:cNvCxnSpPr/>
      </xdr:nvCxnSpPr>
      <xdr:spPr>
        <a:xfrm>
          <a:off x="6972300" y="16706580"/>
          <a:ext cx="889000" cy="3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138712</xdr:rowOff>
    </xdr:from>
    <xdr:to>
      <xdr:col>55</xdr:col>
      <xdr:colOff>50800</xdr:colOff>
      <xdr:row>97</xdr:row>
      <xdr:rowOff>68862</xdr:rowOff>
    </xdr:to>
    <xdr:sp macro="" textlink="">
      <xdr:nvSpPr>
        <xdr:cNvPr id="472" name="楕円 471"/>
        <xdr:cNvSpPr/>
      </xdr:nvSpPr>
      <xdr:spPr>
        <a:xfrm>
          <a:off x="10426700" y="165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117139</xdr:rowOff>
    </xdr:from>
    <xdr:ext cx="534377" cy="259045"/>
    <xdr:sp macro="" textlink="">
      <xdr:nvSpPr>
        <xdr:cNvPr id="473" name="土木費該当値テキスト"/>
        <xdr:cNvSpPr txBox="1"/>
      </xdr:nvSpPr>
      <xdr:spPr>
        <a:xfrm>
          <a:off x="10528300" y="1657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140348</xdr:rowOff>
    </xdr:from>
    <xdr:to>
      <xdr:col>50</xdr:col>
      <xdr:colOff>165100</xdr:colOff>
      <xdr:row>97</xdr:row>
      <xdr:rowOff>70498</xdr:rowOff>
    </xdr:to>
    <xdr:sp macro="" textlink="">
      <xdr:nvSpPr>
        <xdr:cNvPr id="474" name="楕円 473"/>
        <xdr:cNvSpPr/>
      </xdr:nvSpPr>
      <xdr:spPr>
        <a:xfrm>
          <a:off x="9588500" y="165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87025</xdr:rowOff>
    </xdr:from>
    <xdr:ext cx="534377" cy="259045"/>
    <xdr:sp macro="" textlink="">
      <xdr:nvSpPr>
        <xdr:cNvPr id="475" name="テキスト ボックス 474"/>
        <xdr:cNvSpPr txBox="1"/>
      </xdr:nvSpPr>
      <xdr:spPr>
        <a:xfrm>
          <a:off x="9372111" y="163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8671</xdr:rowOff>
    </xdr:from>
    <xdr:to>
      <xdr:col>46</xdr:col>
      <xdr:colOff>38100</xdr:colOff>
      <xdr:row>97</xdr:row>
      <xdr:rowOff>110271</xdr:rowOff>
    </xdr:to>
    <xdr:sp macro="" textlink="">
      <xdr:nvSpPr>
        <xdr:cNvPr id="476" name="楕円 475"/>
        <xdr:cNvSpPr/>
      </xdr:nvSpPr>
      <xdr:spPr>
        <a:xfrm>
          <a:off x="8699500" y="1663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126798</xdr:rowOff>
    </xdr:from>
    <xdr:ext cx="534377" cy="259045"/>
    <xdr:sp macro="" textlink="">
      <xdr:nvSpPr>
        <xdr:cNvPr id="477" name="テキスト ボックス 476"/>
        <xdr:cNvSpPr txBox="1"/>
      </xdr:nvSpPr>
      <xdr:spPr>
        <a:xfrm>
          <a:off x="8483111" y="1641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61957</xdr:rowOff>
    </xdr:from>
    <xdr:to>
      <xdr:col>41</xdr:col>
      <xdr:colOff>101600</xdr:colOff>
      <xdr:row>97</xdr:row>
      <xdr:rowOff>163557</xdr:rowOff>
    </xdr:to>
    <xdr:sp macro="" textlink="">
      <xdr:nvSpPr>
        <xdr:cNvPr id="478" name="楕円 477"/>
        <xdr:cNvSpPr/>
      </xdr:nvSpPr>
      <xdr:spPr>
        <a:xfrm>
          <a:off x="7810500" y="166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154684</xdr:rowOff>
    </xdr:from>
    <xdr:ext cx="534377" cy="259045"/>
    <xdr:sp macro="" textlink="">
      <xdr:nvSpPr>
        <xdr:cNvPr id="479" name="テキスト ボックス 478"/>
        <xdr:cNvSpPr txBox="1"/>
      </xdr:nvSpPr>
      <xdr:spPr>
        <a:xfrm>
          <a:off x="7594111" y="1678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25130</xdr:rowOff>
    </xdr:from>
    <xdr:to>
      <xdr:col>36</xdr:col>
      <xdr:colOff>165100</xdr:colOff>
      <xdr:row>97</xdr:row>
      <xdr:rowOff>126730</xdr:rowOff>
    </xdr:to>
    <xdr:sp macro="" textlink="">
      <xdr:nvSpPr>
        <xdr:cNvPr id="480" name="楕円 479"/>
        <xdr:cNvSpPr/>
      </xdr:nvSpPr>
      <xdr:spPr>
        <a:xfrm>
          <a:off x="6921500" y="1665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117857</xdr:rowOff>
    </xdr:from>
    <xdr:ext cx="534377" cy="259045"/>
    <xdr:sp macro="" textlink="">
      <xdr:nvSpPr>
        <xdr:cNvPr id="481" name="テキスト ボックス 480"/>
        <xdr:cNvSpPr txBox="1"/>
      </xdr:nvSpPr>
      <xdr:spPr>
        <a:xfrm>
          <a:off x="6705111" y="167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140653</xdr:rowOff>
    </xdr:from>
    <xdr:to>
      <xdr:col>85</xdr:col>
      <xdr:colOff>127000</xdr:colOff>
      <xdr:row>35</xdr:row>
      <xdr:rowOff>60528</xdr:rowOff>
    </xdr:to>
    <xdr:cxnSp macro="">
      <xdr:nvCxnSpPr>
        <xdr:cNvPr id="510" name="直線コネクタ 509"/>
        <xdr:cNvCxnSpPr/>
      </xdr:nvCxnSpPr>
      <xdr:spPr>
        <a:xfrm flipV="1">
          <a:off x="15481300" y="5969953"/>
          <a:ext cx="838200" cy="9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60528</xdr:rowOff>
    </xdr:from>
    <xdr:to>
      <xdr:col>81</xdr:col>
      <xdr:colOff>50800</xdr:colOff>
      <xdr:row>35</xdr:row>
      <xdr:rowOff>153854</xdr:rowOff>
    </xdr:to>
    <xdr:cxnSp macro="">
      <xdr:nvCxnSpPr>
        <xdr:cNvPr id="513" name="直線コネクタ 512"/>
        <xdr:cNvCxnSpPr/>
      </xdr:nvCxnSpPr>
      <xdr:spPr>
        <a:xfrm flipV="1">
          <a:off x="14592300" y="6061278"/>
          <a:ext cx="889000" cy="9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71863</xdr:rowOff>
    </xdr:from>
    <xdr:to>
      <xdr:col>76</xdr:col>
      <xdr:colOff>114300</xdr:colOff>
      <xdr:row>35</xdr:row>
      <xdr:rowOff>153854</xdr:rowOff>
    </xdr:to>
    <xdr:cxnSp macro="">
      <xdr:nvCxnSpPr>
        <xdr:cNvPr id="516" name="直線コネクタ 515"/>
        <xdr:cNvCxnSpPr/>
      </xdr:nvCxnSpPr>
      <xdr:spPr>
        <a:xfrm>
          <a:off x="13703300" y="6072613"/>
          <a:ext cx="889000" cy="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166827</xdr:rowOff>
    </xdr:from>
    <xdr:to>
      <xdr:col>71</xdr:col>
      <xdr:colOff>177800</xdr:colOff>
      <xdr:row>35</xdr:row>
      <xdr:rowOff>71863</xdr:rowOff>
    </xdr:to>
    <xdr:cxnSp macro="">
      <xdr:nvCxnSpPr>
        <xdr:cNvPr id="519" name="直線コネクタ 518"/>
        <xdr:cNvCxnSpPr/>
      </xdr:nvCxnSpPr>
      <xdr:spPr>
        <a:xfrm>
          <a:off x="12814300" y="5824677"/>
          <a:ext cx="889000" cy="24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89853</xdr:rowOff>
    </xdr:from>
    <xdr:to>
      <xdr:col>85</xdr:col>
      <xdr:colOff>177800</xdr:colOff>
      <xdr:row>35</xdr:row>
      <xdr:rowOff>20003</xdr:rowOff>
    </xdr:to>
    <xdr:sp macro="" textlink="">
      <xdr:nvSpPr>
        <xdr:cNvPr id="529" name="楕円 528"/>
        <xdr:cNvSpPr/>
      </xdr:nvSpPr>
      <xdr:spPr>
        <a:xfrm>
          <a:off x="16268700" y="591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112730</xdr:rowOff>
    </xdr:from>
    <xdr:ext cx="534377" cy="259045"/>
    <xdr:sp macro="" textlink="">
      <xdr:nvSpPr>
        <xdr:cNvPr id="530" name="消防費該当値テキスト"/>
        <xdr:cNvSpPr txBox="1"/>
      </xdr:nvSpPr>
      <xdr:spPr>
        <a:xfrm>
          <a:off x="16370300" y="577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9728</xdr:rowOff>
    </xdr:from>
    <xdr:to>
      <xdr:col>81</xdr:col>
      <xdr:colOff>101600</xdr:colOff>
      <xdr:row>35</xdr:row>
      <xdr:rowOff>111328</xdr:rowOff>
    </xdr:to>
    <xdr:sp macro="" textlink="">
      <xdr:nvSpPr>
        <xdr:cNvPr id="531" name="楕円 530"/>
        <xdr:cNvSpPr/>
      </xdr:nvSpPr>
      <xdr:spPr>
        <a:xfrm>
          <a:off x="15430500" y="60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127855</xdr:rowOff>
    </xdr:from>
    <xdr:ext cx="534377" cy="259045"/>
    <xdr:sp macro="" textlink="">
      <xdr:nvSpPr>
        <xdr:cNvPr id="532" name="テキスト ボックス 531"/>
        <xdr:cNvSpPr txBox="1"/>
      </xdr:nvSpPr>
      <xdr:spPr>
        <a:xfrm>
          <a:off x="15214111" y="578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103054</xdr:rowOff>
    </xdr:from>
    <xdr:to>
      <xdr:col>76</xdr:col>
      <xdr:colOff>165100</xdr:colOff>
      <xdr:row>36</xdr:row>
      <xdr:rowOff>33204</xdr:rowOff>
    </xdr:to>
    <xdr:sp macro="" textlink="">
      <xdr:nvSpPr>
        <xdr:cNvPr id="533" name="楕円 532"/>
        <xdr:cNvSpPr/>
      </xdr:nvSpPr>
      <xdr:spPr>
        <a:xfrm>
          <a:off x="14541500" y="610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49731</xdr:rowOff>
    </xdr:from>
    <xdr:ext cx="534377" cy="259045"/>
    <xdr:sp macro="" textlink="">
      <xdr:nvSpPr>
        <xdr:cNvPr id="534" name="テキスト ボックス 533"/>
        <xdr:cNvSpPr txBox="1"/>
      </xdr:nvSpPr>
      <xdr:spPr>
        <a:xfrm>
          <a:off x="14325111" y="58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21063</xdr:rowOff>
    </xdr:from>
    <xdr:to>
      <xdr:col>72</xdr:col>
      <xdr:colOff>38100</xdr:colOff>
      <xdr:row>35</xdr:row>
      <xdr:rowOff>122663</xdr:rowOff>
    </xdr:to>
    <xdr:sp macro="" textlink="">
      <xdr:nvSpPr>
        <xdr:cNvPr id="535" name="楕円 534"/>
        <xdr:cNvSpPr/>
      </xdr:nvSpPr>
      <xdr:spPr>
        <a:xfrm>
          <a:off x="13652500" y="602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139190</xdr:rowOff>
    </xdr:from>
    <xdr:ext cx="534377" cy="259045"/>
    <xdr:sp macro="" textlink="">
      <xdr:nvSpPr>
        <xdr:cNvPr id="536" name="テキスト ボックス 535"/>
        <xdr:cNvSpPr txBox="1"/>
      </xdr:nvSpPr>
      <xdr:spPr>
        <a:xfrm>
          <a:off x="13436111" y="57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116027</xdr:rowOff>
    </xdr:from>
    <xdr:to>
      <xdr:col>67</xdr:col>
      <xdr:colOff>101600</xdr:colOff>
      <xdr:row>34</xdr:row>
      <xdr:rowOff>46177</xdr:rowOff>
    </xdr:to>
    <xdr:sp macro="" textlink="">
      <xdr:nvSpPr>
        <xdr:cNvPr id="537" name="楕円 536"/>
        <xdr:cNvSpPr/>
      </xdr:nvSpPr>
      <xdr:spPr>
        <a:xfrm>
          <a:off x="12763500" y="577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62704</xdr:rowOff>
    </xdr:from>
    <xdr:ext cx="534377" cy="259045"/>
    <xdr:sp macro="" textlink="">
      <xdr:nvSpPr>
        <xdr:cNvPr id="538" name="テキスト ボックス 537"/>
        <xdr:cNvSpPr txBox="1"/>
      </xdr:nvSpPr>
      <xdr:spPr>
        <a:xfrm>
          <a:off x="12547111" y="554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33472</xdr:rowOff>
    </xdr:from>
    <xdr:to>
      <xdr:col>85</xdr:col>
      <xdr:colOff>127000</xdr:colOff>
      <xdr:row>56</xdr:row>
      <xdr:rowOff>88608</xdr:rowOff>
    </xdr:to>
    <xdr:cxnSp macro="">
      <xdr:nvCxnSpPr>
        <xdr:cNvPr id="572" name="直線コネクタ 571"/>
        <xdr:cNvCxnSpPr/>
      </xdr:nvCxnSpPr>
      <xdr:spPr>
        <a:xfrm flipV="1">
          <a:off x="15481300" y="9463222"/>
          <a:ext cx="838200" cy="2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88608</xdr:rowOff>
    </xdr:from>
    <xdr:to>
      <xdr:col>81</xdr:col>
      <xdr:colOff>50800</xdr:colOff>
      <xdr:row>57</xdr:row>
      <xdr:rowOff>117569</xdr:rowOff>
    </xdr:to>
    <xdr:cxnSp macro="">
      <xdr:nvCxnSpPr>
        <xdr:cNvPr id="575" name="直線コネクタ 574"/>
        <xdr:cNvCxnSpPr/>
      </xdr:nvCxnSpPr>
      <xdr:spPr>
        <a:xfrm flipV="1">
          <a:off x="14592300" y="9689808"/>
          <a:ext cx="889000" cy="20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117569</xdr:rowOff>
    </xdr:from>
    <xdr:to>
      <xdr:col>76</xdr:col>
      <xdr:colOff>114300</xdr:colOff>
      <xdr:row>57</xdr:row>
      <xdr:rowOff>139285</xdr:rowOff>
    </xdr:to>
    <xdr:cxnSp macro="">
      <xdr:nvCxnSpPr>
        <xdr:cNvPr id="578" name="直線コネクタ 577"/>
        <xdr:cNvCxnSpPr/>
      </xdr:nvCxnSpPr>
      <xdr:spPr>
        <a:xfrm flipV="1">
          <a:off x="13703300" y="9890219"/>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64833</xdr:rowOff>
    </xdr:from>
    <xdr:to>
      <xdr:col>71</xdr:col>
      <xdr:colOff>177800</xdr:colOff>
      <xdr:row>57</xdr:row>
      <xdr:rowOff>139285</xdr:rowOff>
    </xdr:to>
    <xdr:cxnSp macro="">
      <xdr:nvCxnSpPr>
        <xdr:cNvPr id="581" name="直線コネクタ 580"/>
        <xdr:cNvCxnSpPr/>
      </xdr:nvCxnSpPr>
      <xdr:spPr>
        <a:xfrm>
          <a:off x="12814300" y="9666033"/>
          <a:ext cx="889000" cy="2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154122</xdr:rowOff>
    </xdr:from>
    <xdr:to>
      <xdr:col>85</xdr:col>
      <xdr:colOff>177800</xdr:colOff>
      <xdr:row>55</xdr:row>
      <xdr:rowOff>84272</xdr:rowOff>
    </xdr:to>
    <xdr:sp macro="" textlink="">
      <xdr:nvSpPr>
        <xdr:cNvPr id="591" name="楕円 590"/>
        <xdr:cNvSpPr/>
      </xdr:nvSpPr>
      <xdr:spPr>
        <a:xfrm>
          <a:off x="16268700" y="94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5549</xdr:rowOff>
    </xdr:from>
    <xdr:ext cx="534377" cy="259045"/>
    <xdr:sp macro="" textlink="">
      <xdr:nvSpPr>
        <xdr:cNvPr id="592" name="教育費該当値テキスト"/>
        <xdr:cNvSpPr txBox="1"/>
      </xdr:nvSpPr>
      <xdr:spPr>
        <a:xfrm>
          <a:off x="16370300" y="926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37808</xdr:rowOff>
    </xdr:from>
    <xdr:to>
      <xdr:col>81</xdr:col>
      <xdr:colOff>101600</xdr:colOff>
      <xdr:row>56</xdr:row>
      <xdr:rowOff>139408</xdr:rowOff>
    </xdr:to>
    <xdr:sp macro="" textlink="">
      <xdr:nvSpPr>
        <xdr:cNvPr id="593" name="楕円 592"/>
        <xdr:cNvSpPr/>
      </xdr:nvSpPr>
      <xdr:spPr>
        <a:xfrm>
          <a:off x="15430500" y="963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130535</xdr:rowOff>
    </xdr:from>
    <xdr:ext cx="534377" cy="259045"/>
    <xdr:sp macro="" textlink="">
      <xdr:nvSpPr>
        <xdr:cNvPr id="594" name="テキスト ボックス 593"/>
        <xdr:cNvSpPr txBox="1"/>
      </xdr:nvSpPr>
      <xdr:spPr>
        <a:xfrm>
          <a:off x="15214111" y="973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66769</xdr:rowOff>
    </xdr:from>
    <xdr:to>
      <xdr:col>76</xdr:col>
      <xdr:colOff>165100</xdr:colOff>
      <xdr:row>57</xdr:row>
      <xdr:rowOff>168369</xdr:rowOff>
    </xdr:to>
    <xdr:sp macro="" textlink="">
      <xdr:nvSpPr>
        <xdr:cNvPr id="595" name="楕円 594"/>
        <xdr:cNvSpPr/>
      </xdr:nvSpPr>
      <xdr:spPr>
        <a:xfrm>
          <a:off x="14541500" y="983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159496</xdr:rowOff>
    </xdr:from>
    <xdr:ext cx="534377" cy="259045"/>
    <xdr:sp macro="" textlink="">
      <xdr:nvSpPr>
        <xdr:cNvPr id="596" name="テキスト ボックス 595"/>
        <xdr:cNvSpPr txBox="1"/>
      </xdr:nvSpPr>
      <xdr:spPr>
        <a:xfrm>
          <a:off x="14325111" y="993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88485</xdr:rowOff>
    </xdr:from>
    <xdr:to>
      <xdr:col>72</xdr:col>
      <xdr:colOff>38100</xdr:colOff>
      <xdr:row>58</xdr:row>
      <xdr:rowOff>18635</xdr:rowOff>
    </xdr:to>
    <xdr:sp macro="" textlink="">
      <xdr:nvSpPr>
        <xdr:cNvPr id="597" name="楕円 596"/>
        <xdr:cNvSpPr/>
      </xdr:nvSpPr>
      <xdr:spPr>
        <a:xfrm>
          <a:off x="13652500" y="98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9762</xdr:rowOff>
    </xdr:from>
    <xdr:ext cx="534377" cy="259045"/>
    <xdr:sp macro="" textlink="">
      <xdr:nvSpPr>
        <xdr:cNvPr id="598" name="テキスト ボックス 597"/>
        <xdr:cNvSpPr txBox="1"/>
      </xdr:nvSpPr>
      <xdr:spPr>
        <a:xfrm>
          <a:off x="13436111" y="995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14033</xdr:rowOff>
    </xdr:from>
    <xdr:to>
      <xdr:col>67</xdr:col>
      <xdr:colOff>101600</xdr:colOff>
      <xdr:row>56</xdr:row>
      <xdr:rowOff>115633</xdr:rowOff>
    </xdr:to>
    <xdr:sp macro="" textlink="">
      <xdr:nvSpPr>
        <xdr:cNvPr id="599" name="楕円 598"/>
        <xdr:cNvSpPr/>
      </xdr:nvSpPr>
      <xdr:spPr>
        <a:xfrm>
          <a:off x="12763500" y="961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132160</xdr:rowOff>
    </xdr:from>
    <xdr:ext cx="534377" cy="259045"/>
    <xdr:sp macro="" textlink="">
      <xdr:nvSpPr>
        <xdr:cNvPr id="600" name="テキスト ボックス 599"/>
        <xdr:cNvSpPr txBox="1"/>
      </xdr:nvSpPr>
      <xdr:spPr>
        <a:xfrm>
          <a:off x="12547111" y="939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164978</xdr:rowOff>
    </xdr:from>
    <xdr:to>
      <xdr:col>85</xdr:col>
      <xdr:colOff>127000</xdr:colOff>
      <xdr:row>77</xdr:row>
      <xdr:rowOff>169464</xdr:rowOff>
    </xdr:to>
    <xdr:cxnSp macro="">
      <xdr:nvCxnSpPr>
        <xdr:cNvPr id="625" name="直線コネクタ 624"/>
        <xdr:cNvCxnSpPr/>
      </xdr:nvCxnSpPr>
      <xdr:spPr>
        <a:xfrm flipV="1">
          <a:off x="15481300" y="13366628"/>
          <a:ext cx="838200" cy="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168726</xdr:rowOff>
    </xdr:from>
    <xdr:to>
      <xdr:col>81</xdr:col>
      <xdr:colOff>50800</xdr:colOff>
      <xdr:row>77</xdr:row>
      <xdr:rowOff>169464</xdr:rowOff>
    </xdr:to>
    <xdr:cxnSp macro="">
      <xdr:nvCxnSpPr>
        <xdr:cNvPr id="628" name="直線コネクタ 627"/>
        <xdr:cNvCxnSpPr/>
      </xdr:nvCxnSpPr>
      <xdr:spPr>
        <a:xfrm>
          <a:off x="14592300" y="13370376"/>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151209</xdr:rowOff>
    </xdr:from>
    <xdr:to>
      <xdr:col>76</xdr:col>
      <xdr:colOff>114300</xdr:colOff>
      <xdr:row>77</xdr:row>
      <xdr:rowOff>168726</xdr:rowOff>
    </xdr:to>
    <xdr:cxnSp macro="">
      <xdr:nvCxnSpPr>
        <xdr:cNvPr id="631" name="直線コネクタ 630"/>
        <xdr:cNvCxnSpPr/>
      </xdr:nvCxnSpPr>
      <xdr:spPr>
        <a:xfrm>
          <a:off x="13703300" y="13352859"/>
          <a:ext cx="889000" cy="1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151033</xdr:rowOff>
    </xdr:from>
    <xdr:to>
      <xdr:col>71</xdr:col>
      <xdr:colOff>177800</xdr:colOff>
      <xdr:row>77</xdr:row>
      <xdr:rowOff>151209</xdr:rowOff>
    </xdr:to>
    <xdr:cxnSp macro="">
      <xdr:nvCxnSpPr>
        <xdr:cNvPr id="634" name="直線コネクタ 633"/>
        <xdr:cNvCxnSpPr/>
      </xdr:nvCxnSpPr>
      <xdr:spPr>
        <a:xfrm>
          <a:off x="12814300" y="13352683"/>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38" name="テキスト ボックス 637"/>
        <xdr:cNvSpPr txBox="1"/>
      </xdr:nvSpPr>
      <xdr:spPr>
        <a:xfrm>
          <a:off x="12579428" y="134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114178</xdr:rowOff>
    </xdr:from>
    <xdr:to>
      <xdr:col>85</xdr:col>
      <xdr:colOff>177800</xdr:colOff>
      <xdr:row>78</xdr:row>
      <xdr:rowOff>44328</xdr:rowOff>
    </xdr:to>
    <xdr:sp macro="" textlink="">
      <xdr:nvSpPr>
        <xdr:cNvPr id="644" name="楕円 643"/>
        <xdr:cNvSpPr/>
      </xdr:nvSpPr>
      <xdr:spPr>
        <a:xfrm>
          <a:off x="16268700" y="1331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66962</xdr:rowOff>
    </xdr:from>
    <xdr:ext cx="469744" cy="259045"/>
    <xdr:sp macro="" textlink="">
      <xdr:nvSpPr>
        <xdr:cNvPr id="645" name="災害復旧費該当値テキスト"/>
        <xdr:cNvSpPr txBox="1"/>
      </xdr:nvSpPr>
      <xdr:spPr>
        <a:xfrm>
          <a:off x="16370300" y="132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118664</xdr:rowOff>
    </xdr:from>
    <xdr:to>
      <xdr:col>81</xdr:col>
      <xdr:colOff>101600</xdr:colOff>
      <xdr:row>78</xdr:row>
      <xdr:rowOff>48814</xdr:rowOff>
    </xdr:to>
    <xdr:sp macro="" textlink="">
      <xdr:nvSpPr>
        <xdr:cNvPr id="646" name="楕円 645"/>
        <xdr:cNvSpPr/>
      </xdr:nvSpPr>
      <xdr:spPr>
        <a:xfrm>
          <a:off x="15430500" y="1332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39941</xdr:rowOff>
    </xdr:from>
    <xdr:ext cx="469744" cy="259045"/>
    <xdr:sp macro="" textlink="">
      <xdr:nvSpPr>
        <xdr:cNvPr id="647" name="テキスト ボックス 646"/>
        <xdr:cNvSpPr txBox="1"/>
      </xdr:nvSpPr>
      <xdr:spPr>
        <a:xfrm>
          <a:off x="15246428" y="1341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117926</xdr:rowOff>
    </xdr:from>
    <xdr:to>
      <xdr:col>76</xdr:col>
      <xdr:colOff>165100</xdr:colOff>
      <xdr:row>78</xdr:row>
      <xdr:rowOff>48076</xdr:rowOff>
    </xdr:to>
    <xdr:sp macro="" textlink="">
      <xdr:nvSpPr>
        <xdr:cNvPr id="648" name="楕円 647"/>
        <xdr:cNvSpPr/>
      </xdr:nvSpPr>
      <xdr:spPr>
        <a:xfrm>
          <a:off x="14541500" y="133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39203</xdr:rowOff>
    </xdr:from>
    <xdr:ext cx="469744" cy="259045"/>
    <xdr:sp macro="" textlink="">
      <xdr:nvSpPr>
        <xdr:cNvPr id="649" name="テキスト ボックス 648"/>
        <xdr:cNvSpPr txBox="1"/>
      </xdr:nvSpPr>
      <xdr:spPr>
        <a:xfrm>
          <a:off x="14357428" y="1341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100409</xdr:rowOff>
    </xdr:from>
    <xdr:to>
      <xdr:col>72</xdr:col>
      <xdr:colOff>38100</xdr:colOff>
      <xdr:row>78</xdr:row>
      <xdr:rowOff>30559</xdr:rowOff>
    </xdr:to>
    <xdr:sp macro="" textlink="">
      <xdr:nvSpPr>
        <xdr:cNvPr id="650" name="楕円 649"/>
        <xdr:cNvSpPr/>
      </xdr:nvSpPr>
      <xdr:spPr>
        <a:xfrm>
          <a:off x="13652500" y="1330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21686</xdr:rowOff>
    </xdr:from>
    <xdr:ext cx="469744" cy="259045"/>
    <xdr:sp macro="" textlink="">
      <xdr:nvSpPr>
        <xdr:cNvPr id="651" name="テキスト ボックス 650"/>
        <xdr:cNvSpPr txBox="1"/>
      </xdr:nvSpPr>
      <xdr:spPr>
        <a:xfrm>
          <a:off x="13468428" y="1339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100233</xdr:rowOff>
    </xdr:from>
    <xdr:to>
      <xdr:col>67</xdr:col>
      <xdr:colOff>101600</xdr:colOff>
      <xdr:row>78</xdr:row>
      <xdr:rowOff>30383</xdr:rowOff>
    </xdr:to>
    <xdr:sp macro="" textlink="">
      <xdr:nvSpPr>
        <xdr:cNvPr id="652" name="楕円 651"/>
        <xdr:cNvSpPr/>
      </xdr:nvSpPr>
      <xdr:spPr>
        <a:xfrm>
          <a:off x="12763500" y="1330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46910</xdr:rowOff>
    </xdr:from>
    <xdr:ext cx="469744" cy="259045"/>
    <xdr:sp macro="" textlink="">
      <xdr:nvSpPr>
        <xdr:cNvPr id="653" name="テキスト ボックス 652"/>
        <xdr:cNvSpPr txBox="1"/>
      </xdr:nvSpPr>
      <xdr:spPr>
        <a:xfrm>
          <a:off x="12579428" y="1307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27722</xdr:rowOff>
    </xdr:from>
    <xdr:to>
      <xdr:col>85</xdr:col>
      <xdr:colOff>127000</xdr:colOff>
      <xdr:row>98</xdr:row>
      <xdr:rowOff>32592</xdr:rowOff>
    </xdr:to>
    <xdr:cxnSp macro="">
      <xdr:nvCxnSpPr>
        <xdr:cNvPr id="684" name="直線コネクタ 683"/>
        <xdr:cNvCxnSpPr/>
      </xdr:nvCxnSpPr>
      <xdr:spPr>
        <a:xfrm flipV="1">
          <a:off x="15481300" y="16829822"/>
          <a:ext cx="8382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32592</xdr:rowOff>
    </xdr:from>
    <xdr:to>
      <xdr:col>81</xdr:col>
      <xdr:colOff>50800</xdr:colOff>
      <xdr:row>98</xdr:row>
      <xdr:rowOff>36695</xdr:rowOff>
    </xdr:to>
    <xdr:cxnSp macro="">
      <xdr:nvCxnSpPr>
        <xdr:cNvPr id="687" name="直線コネクタ 686"/>
        <xdr:cNvCxnSpPr/>
      </xdr:nvCxnSpPr>
      <xdr:spPr>
        <a:xfrm flipV="1">
          <a:off x="14592300" y="16834692"/>
          <a:ext cx="889000" cy="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33655</xdr:rowOff>
    </xdr:from>
    <xdr:to>
      <xdr:col>76</xdr:col>
      <xdr:colOff>114300</xdr:colOff>
      <xdr:row>98</xdr:row>
      <xdr:rowOff>36695</xdr:rowOff>
    </xdr:to>
    <xdr:cxnSp macro="">
      <xdr:nvCxnSpPr>
        <xdr:cNvPr id="690" name="直線コネクタ 689"/>
        <xdr:cNvCxnSpPr/>
      </xdr:nvCxnSpPr>
      <xdr:spPr>
        <a:xfrm>
          <a:off x="13703300" y="16835755"/>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32790</xdr:rowOff>
    </xdr:from>
    <xdr:to>
      <xdr:col>71</xdr:col>
      <xdr:colOff>177800</xdr:colOff>
      <xdr:row>98</xdr:row>
      <xdr:rowOff>33655</xdr:rowOff>
    </xdr:to>
    <xdr:cxnSp macro="">
      <xdr:nvCxnSpPr>
        <xdr:cNvPr id="693" name="直線コネクタ 692"/>
        <xdr:cNvCxnSpPr/>
      </xdr:nvCxnSpPr>
      <xdr:spPr>
        <a:xfrm>
          <a:off x="12814300" y="16834890"/>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148372</xdr:rowOff>
    </xdr:from>
    <xdr:to>
      <xdr:col>85</xdr:col>
      <xdr:colOff>177800</xdr:colOff>
      <xdr:row>98</xdr:row>
      <xdr:rowOff>78522</xdr:rowOff>
    </xdr:to>
    <xdr:sp macro="" textlink="">
      <xdr:nvSpPr>
        <xdr:cNvPr id="703" name="楕円 702"/>
        <xdr:cNvSpPr/>
      </xdr:nvSpPr>
      <xdr:spPr>
        <a:xfrm>
          <a:off x="16268700" y="167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126799</xdr:rowOff>
    </xdr:from>
    <xdr:ext cx="534377" cy="259045"/>
    <xdr:sp macro="" textlink="">
      <xdr:nvSpPr>
        <xdr:cNvPr id="704" name="公債費該当値テキスト"/>
        <xdr:cNvSpPr txBox="1"/>
      </xdr:nvSpPr>
      <xdr:spPr>
        <a:xfrm>
          <a:off x="16370300" y="1675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153242</xdr:rowOff>
    </xdr:from>
    <xdr:to>
      <xdr:col>81</xdr:col>
      <xdr:colOff>101600</xdr:colOff>
      <xdr:row>98</xdr:row>
      <xdr:rowOff>83392</xdr:rowOff>
    </xdr:to>
    <xdr:sp macro="" textlink="">
      <xdr:nvSpPr>
        <xdr:cNvPr id="705" name="楕円 704"/>
        <xdr:cNvSpPr/>
      </xdr:nvSpPr>
      <xdr:spPr>
        <a:xfrm>
          <a:off x="15430500" y="167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99919</xdr:rowOff>
    </xdr:from>
    <xdr:ext cx="534377" cy="259045"/>
    <xdr:sp macro="" textlink="">
      <xdr:nvSpPr>
        <xdr:cNvPr id="706" name="テキスト ボックス 705"/>
        <xdr:cNvSpPr txBox="1"/>
      </xdr:nvSpPr>
      <xdr:spPr>
        <a:xfrm>
          <a:off x="15214111" y="1655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157345</xdr:rowOff>
    </xdr:from>
    <xdr:to>
      <xdr:col>76</xdr:col>
      <xdr:colOff>165100</xdr:colOff>
      <xdr:row>98</xdr:row>
      <xdr:rowOff>87495</xdr:rowOff>
    </xdr:to>
    <xdr:sp macro="" textlink="">
      <xdr:nvSpPr>
        <xdr:cNvPr id="707" name="楕円 706"/>
        <xdr:cNvSpPr/>
      </xdr:nvSpPr>
      <xdr:spPr>
        <a:xfrm>
          <a:off x="14541500" y="167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104022</xdr:rowOff>
    </xdr:from>
    <xdr:ext cx="534377" cy="259045"/>
    <xdr:sp macro="" textlink="">
      <xdr:nvSpPr>
        <xdr:cNvPr id="708" name="テキスト ボックス 707"/>
        <xdr:cNvSpPr txBox="1"/>
      </xdr:nvSpPr>
      <xdr:spPr>
        <a:xfrm>
          <a:off x="14325111" y="165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154305</xdr:rowOff>
    </xdr:from>
    <xdr:to>
      <xdr:col>72</xdr:col>
      <xdr:colOff>38100</xdr:colOff>
      <xdr:row>98</xdr:row>
      <xdr:rowOff>84455</xdr:rowOff>
    </xdr:to>
    <xdr:sp macro="" textlink="">
      <xdr:nvSpPr>
        <xdr:cNvPr id="709" name="楕円 708"/>
        <xdr:cNvSpPr/>
      </xdr:nvSpPr>
      <xdr:spPr>
        <a:xfrm>
          <a:off x="13652500" y="1678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100982</xdr:rowOff>
    </xdr:from>
    <xdr:ext cx="534377" cy="259045"/>
    <xdr:sp macro="" textlink="">
      <xdr:nvSpPr>
        <xdr:cNvPr id="710" name="テキスト ボックス 709"/>
        <xdr:cNvSpPr txBox="1"/>
      </xdr:nvSpPr>
      <xdr:spPr>
        <a:xfrm>
          <a:off x="13436111" y="1656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153440</xdr:rowOff>
    </xdr:from>
    <xdr:to>
      <xdr:col>67</xdr:col>
      <xdr:colOff>101600</xdr:colOff>
      <xdr:row>98</xdr:row>
      <xdr:rowOff>83590</xdr:rowOff>
    </xdr:to>
    <xdr:sp macro="" textlink="">
      <xdr:nvSpPr>
        <xdr:cNvPr id="711" name="楕円 710"/>
        <xdr:cNvSpPr/>
      </xdr:nvSpPr>
      <xdr:spPr>
        <a:xfrm>
          <a:off x="12763500" y="1678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100117</xdr:rowOff>
    </xdr:from>
    <xdr:ext cx="534377" cy="259045"/>
    <xdr:sp macro="" textlink="">
      <xdr:nvSpPr>
        <xdr:cNvPr id="712" name="テキスト ボックス 711"/>
        <xdr:cNvSpPr txBox="1"/>
      </xdr:nvSpPr>
      <xdr:spPr>
        <a:xfrm>
          <a:off x="12547111" y="1655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増加した費目は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議会費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衛生費、農林水産業費、商工費、土木費、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消防費、教育費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、災害復旧費、公債費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その中でも大きく増加した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民生費は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新型コロナウイルス感染症対策よるものが主な要因となっており、住民税非課税世帯等臨時特別給付金給付や</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子育て世帯への臨時特別給付金給付</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などの各給付金が挙げられる。そのほか、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衛生費は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民生費同様、感染症対策としてワクチン接種に伴う</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消防費は防災行政無線戸別無線機整備や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住宅耐震診断・改修助成事業</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などによる増加、教育費は中村西中学校大規模改造、</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小中学校空調設備整備やトイレ洋式化による環境整備</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などで増加している。また</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、総務費で</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大きく減少し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特別定額給付金給付によるものである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前年度の実質単年度収支は</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204,147</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千円で、前々年度の実質単年度収支は</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185,312</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千円であった。本年度は、実質収支は</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381,775</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黒</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字</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であったが</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前年度と比較すると、▲</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11,044</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千円であるため、結果的に</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は赤字と</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なった。今後は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長引くウクライナ情勢の影響から物価高騰、燃料価格高騰による経常経費の増加</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とともに、退職手当、市民病院の経営支援、防災対策など、多額の財政負担が必要と見込まれるため、一層の行財政健全化に努める必要がある。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連結対象会計実質収支の合計の標準財政規模に対する比率は、</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7.04</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％であり、黒字となっている。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連結対象の</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会計のうち</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会計、国民健康保険会計診療施設勘定が赤字である。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ただし、当該会計を含め、ほとんどの特別会計、企業会計が一般会計からの繰出金等に頼っている状況にある。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今後も独立採算の原則を再認識し、料金改定や徴収強化による歳入確保、一層の経費削減など経営の健全化に努めていく必要がある。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E54" sqref="E54"/>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8"/>
      <c r="DK1" s="178"/>
      <c r="DL1" s="178"/>
      <c r="DM1" s="178"/>
      <c r="DN1" s="178"/>
      <c r="DO1" s="178"/>
    </row>
    <row r="2" spans="1:119" ht="24.75" thickBot="1">
      <c r="B2" s="179" t="s">
        <v>81</v>
      </c>
      <c r="C2" s="179"/>
      <c r="D2" s="180"/>
    </row>
    <row r="3" spans="1:119" ht="18.75" customHeight="1" thickBot="1">
      <c r="A3" s="178"/>
      <c r="B3" s="602" t="s">
        <v>82</v>
      </c>
      <c r="C3" s="603"/>
      <c r="D3" s="603"/>
      <c r="E3" s="604"/>
      <c r="F3" s="604"/>
      <c r="G3" s="604"/>
      <c r="H3" s="604"/>
      <c r="I3" s="604"/>
      <c r="J3" s="604"/>
      <c r="K3" s="604"/>
      <c r="L3" s="604" t="s">
        <v>83</v>
      </c>
      <c r="M3" s="604"/>
      <c r="N3" s="604"/>
      <c r="O3" s="604"/>
      <c r="P3" s="604"/>
      <c r="Q3" s="604"/>
      <c r="R3" s="610"/>
      <c r="S3" s="610"/>
      <c r="T3" s="610"/>
      <c r="U3" s="610"/>
      <c r="V3" s="611"/>
      <c r="W3" s="527" t="s">
        <v>84</v>
      </c>
      <c r="X3" s="528"/>
      <c r="Y3" s="528"/>
      <c r="Z3" s="528"/>
      <c r="AA3" s="528"/>
      <c r="AB3" s="603"/>
      <c r="AC3" s="610" t="s">
        <v>85</v>
      </c>
      <c r="AD3" s="528"/>
      <c r="AE3" s="528"/>
      <c r="AF3" s="528"/>
      <c r="AG3" s="528"/>
      <c r="AH3" s="528"/>
      <c r="AI3" s="528"/>
      <c r="AJ3" s="528"/>
      <c r="AK3" s="528"/>
      <c r="AL3" s="595"/>
      <c r="AM3" s="527" t="s">
        <v>86</v>
      </c>
      <c r="AN3" s="528"/>
      <c r="AO3" s="528"/>
      <c r="AP3" s="528"/>
      <c r="AQ3" s="528"/>
      <c r="AR3" s="528"/>
      <c r="AS3" s="528"/>
      <c r="AT3" s="528"/>
      <c r="AU3" s="528"/>
      <c r="AV3" s="528"/>
      <c r="AW3" s="528"/>
      <c r="AX3" s="595"/>
      <c r="AY3" s="587" t="s">
        <v>1</v>
      </c>
      <c r="AZ3" s="588"/>
      <c r="BA3" s="588"/>
      <c r="BB3" s="588"/>
      <c r="BC3" s="588"/>
      <c r="BD3" s="588"/>
      <c r="BE3" s="588"/>
      <c r="BF3" s="588"/>
      <c r="BG3" s="588"/>
      <c r="BH3" s="588"/>
      <c r="BI3" s="588"/>
      <c r="BJ3" s="588"/>
      <c r="BK3" s="588"/>
      <c r="BL3" s="588"/>
      <c r="BM3" s="616"/>
      <c r="BN3" s="527" t="s">
        <v>87</v>
      </c>
      <c r="BO3" s="528"/>
      <c r="BP3" s="528"/>
      <c r="BQ3" s="528"/>
      <c r="BR3" s="528"/>
      <c r="BS3" s="528"/>
      <c r="BT3" s="528"/>
      <c r="BU3" s="595"/>
      <c r="BV3" s="527" t="s">
        <v>88</v>
      </c>
      <c r="BW3" s="528"/>
      <c r="BX3" s="528"/>
      <c r="BY3" s="528"/>
      <c r="BZ3" s="528"/>
      <c r="CA3" s="528"/>
      <c r="CB3" s="528"/>
      <c r="CC3" s="595"/>
      <c r="CD3" s="587" t="s">
        <v>1</v>
      </c>
      <c r="CE3" s="588"/>
      <c r="CF3" s="588"/>
      <c r="CG3" s="588"/>
      <c r="CH3" s="588"/>
      <c r="CI3" s="588"/>
      <c r="CJ3" s="588"/>
      <c r="CK3" s="588"/>
      <c r="CL3" s="588"/>
      <c r="CM3" s="588"/>
      <c r="CN3" s="588"/>
      <c r="CO3" s="588"/>
      <c r="CP3" s="588"/>
      <c r="CQ3" s="588"/>
      <c r="CR3" s="588"/>
      <c r="CS3" s="616"/>
      <c r="CT3" s="527" t="s">
        <v>89</v>
      </c>
      <c r="CU3" s="528"/>
      <c r="CV3" s="528"/>
      <c r="CW3" s="528"/>
      <c r="CX3" s="528"/>
      <c r="CY3" s="528"/>
      <c r="CZ3" s="528"/>
      <c r="DA3" s="595"/>
      <c r="DB3" s="527" t="s">
        <v>90</v>
      </c>
      <c r="DC3" s="528"/>
      <c r="DD3" s="528"/>
      <c r="DE3" s="528"/>
      <c r="DF3" s="528"/>
      <c r="DG3" s="528"/>
      <c r="DH3" s="528"/>
      <c r="DI3" s="595"/>
    </row>
    <row r="4" spans="1:119" ht="18.75" customHeight="1">
      <c r="A4" s="178"/>
      <c r="B4" s="605"/>
      <c r="C4" s="606"/>
      <c r="D4" s="606"/>
      <c r="E4" s="607"/>
      <c r="F4" s="607"/>
      <c r="G4" s="607"/>
      <c r="H4" s="607"/>
      <c r="I4" s="607"/>
      <c r="J4" s="607"/>
      <c r="K4" s="607"/>
      <c r="L4" s="607"/>
      <c r="M4" s="607"/>
      <c r="N4" s="607"/>
      <c r="O4" s="607"/>
      <c r="P4" s="607"/>
      <c r="Q4" s="607"/>
      <c r="R4" s="612"/>
      <c r="S4" s="612"/>
      <c r="T4" s="612"/>
      <c r="U4" s="612"/>
      <c r="V4" s="613"/>
      <c r="W4" s="596"/>
      <c r="X4" s="409"/>
      <c r="Y4" s="409"/>
      <c r="Z4" s="409"/>
      <c r="AA4" s="409"/>
      <c r="AB4" s="606"/>
      <c r="AC4" s="612"/>
      <c r="AD4" s="409"/>
      <c r="AE4" s="409"/>
      <c r="AF4" s="409"/>
      <c r="AG4" s="409"/>
      <c r="AH4" s="409"/>
      <c r="AI4" s="409"/>
      <c r="AJ4" s="409"/>
      <c r="AK4" s="409"/>
      <c r="AL4" s="597"/>
      <c r="AM4" s="552"/>
      <c r="AN4" s="447"/>
      <c r="AO4" s="447"/>
      <c r="AP4" s="447"/>
      <c r="AQ4" s="447"/>
      <c r="AR4" s="447"/>
      <c r="AS4" s="447"/>
      <c r="AT4" s="447"/>
      <c r="AU4" s="447"/>
      <c r="AV4" s="447"/>
      <c r="AW4" s="447"/>
      <c r="AX4" s="615"/>
      <c r="AY4" s="484" t="s">
        <v>91</v>
      </c>
      <c r="AZ4" s="485"/>
      <c r="BA4" s="485"/>
      <c r="BB4" s="485"/>
      <c r="BC4" s="485"/>
      <c r="BD4" s="485"/>
      <c r="BE4" s="485"/>
      <c r="BF4" s="485"/>
      <c r="BG4" s="485"/>
      <c r="BH4" s="485"/>
      <c r="BI4" s="485"/>
      <c r="BJ4" s="485"/>
      <c r="BK4" s="485"/>
      <c r="BL4" s="485"/>
      <c r="BM4" s="486"/>
      <c r="BN4" s="487">
        <v>26035343</v>
      </c>
      <c r="BO4" s="488"/>
      <c r="BP4" s="488"/>
      <c r="BQ4" s="488"/>
      <c r="BR4" s="488"/>
      <c r="BS4" s="488"/>
      <c r="BT4" s="488"/>
      <c r="BU4" s="489"/>
      <c r="BV4" s="487">
        <v>27694046</v>
      </c>
      <c r="BW4" s="488"/>
      <c r="BX4" s="488"/>
      <c r="BY4" s="488"/>
      <c r="BZ4" s="488"/>
      <c r="CA4" s="488"/>
      <c r="CB4" s="488"/>
      <c r="CC4" s="489"/>
      <c r="CD4" s="617" t="s">
        <v>92</v>
      </c>
      <c r="CE4" s="618"/>
      <c r="CF4" s="618"/>
      <c r="CG4" s="618"/>
      <c r="CH4" s="618"/>
      <c r="CI4" s="618"/>
      <c r="CJ4" s="618"/>
      <c r="CK4" s="618"/>
      <c r="CL4" s="618"/>
      <c r="CM4" s="618"/>
      <c r="CN4" s="618"/>
      <c r="CO4" s="618"/>
      <c r="CP4" s="618"/>
      <c r="CQ4" s="618"/>
      <c r="CR4" s="618"/>
      <c r="CS4" s="619"/>
      <c r="CT4" s="620">
        <v>3</v>
      </c>
      <c r="CU4" s="621"/>
      <c r="CV4" s="621"/>
      <c r="CW4" s="621"/>
      <c r="CX4" s="621"/>
      <c r="CY4" s="621"/>
      <c r="CZ4" s="621"/>
      <c r="DA4" s="622"/>
      <c r="DB4" s="620">
        <v>3.2</v>
      </c>
      <c r="DC4" s="621"/>
      <c r="DD4" s="621"/>
      <c r="DE4" s="621"/>
      <c r="DF4" s="621"/>
      <c r="DG4" s="621"/>
      <c r="DH4" s="621"/>
      <c r="DI4" s="622"/>
    </row>
    <row r="5" spans="1:119" ht="18.75" customHeight="1">
      <c r="A5" s="178"/>
      <c r="B5" s="608"/>
      <c r="C5" s="448"/>
      <c r="D5" s="448"/>
      <c r="E5" s="609"/>
      <c r="F5" s="609"/>
      <c r="G5" s="609"/>
      <c r="H5" s="609"/>
      <c r="I5" s="609"/>
      <c r="J5" s="609"/>
      <c r="K5" s="609"/>
      <c r="L5" s="609"/>
      <c r="M5" s="609"/>
      <c r="N5" s="609"/>
      <c r="O5" s="609"/>
      <c r="P5" s="609"/>
      <c r="Q5" s="609"/>
      <c r="R5" s="446"/>
      <c r="S5" s="446"/>
      <c r="T5" s="446"/>
      <c r="U5" s="446"/>
      <c r="V5" s="614"/>
      <c r="W5" s="552"/>
      <c r="X5" s="447"/>
      <c r="Y5" s="447"/>
      <c r="Z5" s="447"/>
      <c r="AA5" s="447"/>
      <c r="AB5" s="448"/>
      <c r="AC5" s="446"/>
      <c r="AD5" s="447"/>
      <c r="AE5" s="447"/>
      <c r="AF5" s="447"/>
      <c r="AG5" s="447"/>
      <c r="AH5" s="447"/>
      <c r="AI5" s="447"/>
      <c r="AJ5" s="447"/>
      <c r="AK5" s="447"/>
      <c r="AL5" s="615"/>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25166451</v>
      </c>
      <c r="BO5" s="459"/>
      <c r="BP5" s="459"/>
      <c r="BQ5" s="459"/>
      <c r="BR5" s="459"/>
      <c r="BS5" s="459"/>
      <c r="BT5" s="459"/>
      <c r="BU5" s="460"/>
      <c r="BV5" s="458">
        <v>27045992</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84.9</v>
      </c>
      <c r="CU5" s="456"/>
      <c r="CV5" s="456"/>
      <c r="CW5" s="456"/>
      <c r="CX5" s="456"/>
      <c r="CY5" s="456"/>
      <c r="CZ5" s="456"/>
      <c r="DA5" s="457"/>
      <c r="DB5" s="455">
        <v>90.6</v>
      </c>
      <c r="DC5" s="456"/>
      <c r="DD5" s="456"/>
      <c r="DE5" s="456"/>
      <c r="DF5" s="456"/>
      <c r="DG5" s="456"/>
      <c r="DH5" s="456"/>
      <c r="DI5" s="457"/>
    </row>
    <row r="6" spans="1:119" ht="18.75" customHeight="1">
      <c r="A6" s="178"/>
      <c r="B6" s="623" t="s">
        <v>97</v>
      </c>
      <c r="C6" s="445"/>
      <c r="D6" s="445"/>
      <c r="E6" s="624"/>
      <c r="F6" s="624"/>
      <c r="G6" s="624"/>
      <c r="H6" s="624"/>
      <c r="I6" s="624"/>
      <c r="J6" s="624"/>
      <c r="K6" s="624"/>
      <c r="L6" s="624" t="s">
        <v>98</v>
      </c>
      <c r="M6" s="624"/>
      <c r="N6" s="624"/>
      <c r="O6" s="624"/>
      <c r="P6" s="624"/>
      <c r="Q6" s="624"/>
      <c r="R6" s="443"/>
      <c r="S6" s="443"/>
      <c r="T6" s="443"/>
      <c r="U6" s="443"/>
      <c r="V6" s="627"/>
      <c r="W6" s="551" t="s">
        <v>99</v>
      </c>
      <c r="X6" s="444"/>
      <c r="Y6" s="444"/>
      <c r="Z6" s="444"/>
      <c r="AA6" s="444"/>
      <c r="AB6" s="445"/>
      <c r="AC6" s="630" t="s">
        <v>100</v>
      </c>
      <c r="AD6" s="631"/>
      <c r="AE6" s="631"/>
      <c r="AF6" s="631"/>
      <c r="AG6" s="631"/>
      <c r="AH6" s="631"/>
      <c r="AI6" s="631"/>
      <c r="AJ6" s="631"/>
      <c r="AK6" s="631"/>
      <c r="AL6" s="632"/>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868892</v>
      </c>
      <c r="BO6" s="459"/>
      <c r="BP6" s="459"/>
      <c r="BQ6" s="459"/>
      <c r="BR6" s="459"/>
      <c r="BS6" s="459"/>
      <c r="BT6" s="459"/>
      <c r="BU6" s="460"/>
      <c r="BV6" s="458">
        <v>648054</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38">
        <v>88.6</v>
      </c>
      <c r="CU6" s="639"/>
      <c r="CV6" s="639"/>
      <c r="CW6" s="639"/>
      <c r="CX6" s="639"/>
      <c r="CY6" s="639"/>
      <c r="CZ6" s="639"/>
      <c r="DA6" s="640"/>
      <c r="DB6" s="638">
        <v>93.8</v>
      </c>
      <c r="DC6" s="639"/>
      <c r="DD6" s="639"/>
      <c r="DE6" s="639"/>
      <c r="DF6" s="639"/>
      <c r="DG6" s="639"/>
      <c r="DH6" s="639"/>
      <c r="DI6" s="640"/>
    </row>
    <row r="7" spans="1:119" ht="18.75" customHeight="1">
      <c r="A7" s="178"/>
      <c r="B7" s="605"/>
      <c r="C7" s="606"/>
      <c r="D7" s="606"/>
      <c r="E7" s="607"/>
      <c r="F7" s="607"/>
      <c r="G7" s="607"/>
      <c r="H7" s="607"/>
      <c r="I7" s="607"/>
      <c r="J7" s="607"/>
      <c r="K7" s="607"/>
      <c r="L7" s="607"/>
      <c r="M7" s="607"/>
      <c r="N7" s="607"/>
      <c r="O7" s="607"/>
      <c r="P7" s="607"/>
      <c r="Q7" s="607"/>
      <c r="R7" s="612"/>
      <c r="S7" s="612"/>
      <c r="T7" s="612"/>
      <c r="U7" s="612"/>
      <c r="V7" s="613"/>
      <c r="W7" s="596"/>
      <c r="X7" s="409"/>
      <c r="Y7" s="409"/>
      <c r="Z7" s="409"/>
      <c r="AA7" s="409"/>
      <c r="AB7" s="606"/>
      <c r="AC7" s="633"/>
      <c r="AD7" s="410"/>
      <c r="AE7" s="410"/>
      <c r="AF7" s="410"/>
      <c r="AG7" s="410"/>
      <c r="AH7" s="410"/>
      <c r="AI7" s="410"/>
      <c r="AJ7" s="410"/>
      <c r="AK7" s="410"/>
      <c r="AL7" s="634"/>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487117</v>
      </c>
      <c r="BO7" s="459"/>
      <c r="BP7" s="459"/>
      <c r="BQ7" s="459"/>
      <c r="BR7" s="459"/>
      <c r="BS7" s="459"/>
      <c r="BT7" s="459"/>
      <c r="BU7" s="460"/>
      <c r="BV7" s="458">
        <v>255235</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12726166</v>
      </c>
      <c r="CU7" s="459"/>
      <c r="CV7" s="459"/>
      <c r="CW7" s="459"/>
      <c r="CX7" s="459"/>
      <c r="CY7" s="459"/>
      <c r="CZ7" s="459"/>
      <c r="DA7" s="460"/>
      <c r="DB7" s="458">
        <v>12222218</v>
      </c>
      <c r="DC7" s="459"/>
      <c r="DD7" s="459"/>
      <c r="DE7" s="459"/>
      <c r="DF7" s="459"/>
      <c r="DG7" s="459"/>
      <c r="DH7" s="459"/>
      <c r="DI7" s="460"/>
    </row>
    <row r="8" spans="1:119" ht="18.75" customHeight="1" thickBot="1">
      <c r="A8" s="178"/>
      <c r="B8" s="625"/>
      <c r="C8" s="557"/>
      <c r="D8" s="557"/>
      <c r="E8" s="626"/>
      <c r="F8" s="626"/>
      <c r="G8" s="626"/>
      <c r="H8" s="626"/>
      <c r="I8" s="626"/>
      <c r="J8" s="626"/>
      <c r="K8" s="626"/>
      <c r="L8" s="626"/>
      <c r="M8" s="626"/>
      <c r="N8" s="626"/>
      <c r="O8" s="626"/>
      <c r="P8" s="626"/>
      <c r="Q8" s="626"/>
      <c r="R8" s="628"/>
      <c r="S8" s="628"/>
      <c r="T8" s="628"/>
      <c r="U8" s="628"/>
      <c r="V8" s="629"/>
      <c r="W8" s="529"/>
      <c r="X8" s="530"/>
      <c r="Y8" s="530"/>
      <c r="Z8" s="530"/>
      <c r="AA8" s="530"/>
      <c r="AB8" s="557"/>
      <c r="AC8" s="635"/>
      <c r="AD8" s="636"/>
      <c r="AE8" s="636"/>
      <c r="AF8" s="636"/>
      <c r="AG8" s="636"/>
      <c r="AH8" s="636"/>
      <c r="AI8" s="636"/>
      <c r="AJ8" s="636"/>
      <c r="AK8" s="636"/>
      <c r="AL8" s="637"/>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381775</v>
      </c>
      <c r="BO8" s="459"/>
      <c r="BP8" s="459"/>
      <c r="BQ8" s="459"/>
      <c r="BR8" s="459"/>
      <c r="BS8" s="459"/>
      <c r="BT8" s="459"/>
      <c r="BU8" s="460"/>
      <c r="BV8" s="458">
        <v>392819</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58">
        <v>0.35</v>
      </c>
      <c r="CU8" s="559"/>
      <c r="CV8" s="559"/>
      <c r="CW8" s="559"/>
      <c r="CX8" s="559"/>
      <c r="CY8" s="559"/>
      <c r="CZ8" s="559"/>
      <c r="DA8" s="560"/>
      <c r="DB8" s="558">
        <v>0.35</v>
      </c>
      <c r="DC8" s="559"/>
      <c r="DD8" s="559"/>
      <c r="DE8" s="559"/>
      <c r="DF8" s="559"/>
      <c r="DG8" s="559"/>
      <c r="DH8" s="559"/>
      <c r="DI8" s="560"/>
    </row>
    <row r="9" spans="1:119" ht="18.75" customHeight="1" thickBot="1">
      <c r="A9" s="178"/>
      <c r="B9" s="587" t="s">
        <v>113</v>
      </c>
      <c r="C9" s="588"/>
      <c r="D9" s="588"/>
      <c r="E9" s="588"/>
      <c r="F9" s="588"/>
      <c r="G9" s="588"/>
      <c r="H9" s="588"/>
      <c r="I9" s="588"/>
      <c r="J9" s="588"/>
      <c r="K9" s="509"/>
      <c r="L9" s="589" t="s">
        <v>114</v>
      </c>
      <c r="M9" s="590"/>
      <c r="N9" s="590"/>
      <c r="O9" s="590"/>
      <c r="P9" s="590"/>
      <c r="Q9" s="591"/>
      <c r="R9" s="592">
        <v>32694</v>
      </c>
      <c r="S9" s="593"/>
      <c r="T9" s="593"/>
      <c r="U9" s="593"/>
      <c r="V9" s="594"/>
      <c r="W9" s="527" t="s">
        <v>115</v>
      </c>
      <c r="X9" s="528"/>
      <c r="Y9" s="528"/>
      <c r="Z9" s="528"/>
      <c r="AA9" s="528"/>
      <c r="AB9" s="528"/>
      <c r="AC9" s="528"/>
      <c r="AD9" s="528"/>
      <c r="AE9" s="528"/>
      <c r="AF9" s="528"/>
      <c r="AG9" s="528"/>
      <c r="AH9" s="528"/>
      <c r="AI9" s="528"/>
      <c r="AJ9" s="528"/>
      <c r="AK9" s="528"/>
      <c r="AL9" s="595"/>
      <c r="AM9" s="515" t="s">
        <v>116</v>
      </c>
      <c r="AN9" s="415"/>
      <c r="AO9" s="415"/>
      <c r="AP9" s="415"/>
      <c r="AQ9" s="415"/>
      <c r="AR9" s="415"/>
      <c r="AS9" s="415"/>
      <c r="AT9" s="416"/>
      <c r="AU9" s="516" t="s">
        <v>110</v>
      </c>
      <c r="AV9" s="517"/>
      <c r="AW9" s="517"/>
      <c r="AX9" s="517"/>
      <c r="AY9" s="472" t="s">
        <v>117</v>
      </c>
      <c r="AZ9" s="473"/>
      <c r="BA9" s="473"/>
      <c r="BB9" s="473"/>
      <c r="BC9" s="473"/>
      <c r="BD9" s="473"/>
      <c r="BE9" s="473"/>
      <c r="BF9" s="473"/>
      <c r="BG9" s="473"/>
      <c r="BH9" s="473"/>
      <c r="BI9" s="473"/>
      <c r="BJ9" s="473"/>
      <c r="BK9" s="473"/>
      <c r="BL9" s="473"/>
      <c r="BM9" s="474"/>
      <c r="BN9" s="458">
        <v>-11044</v>
      </c>
      <c r="BO9" s="459"/>
      <c r="BP9" s="459"/>
      <c r="BQ9" s="459"/>
      <c r="BR9" s="459"/>
      <c r="BS9" s="459"/>
      <c r="BT9" s="459"/>
      <c r="BU9" s="460"/>
      <c r="BV9" s="458">
        <v>202970</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15.8</v>
      </c>
      <c r="CU9" s="456"/>
      <c r="CV9" s="456"/>
      <c r="CW9" s="456"/>
      <c r="CX9" s="456"/>
      <c r="CY9" s="456"/>
      <c r="CZ9" s="456"/>
      <c r="DA9" s="457"/>
      <c r="DB9" s="455">
        <v>16.899999999999999</v>
      </c>
      <c r="DC9" s="456"/>
      <c r="DD9" s="456"/>
      <c r="DE9" s="456"/>
      <c r="DF9" s="456"/>
      <c r="DG9" s="456"/>
      <c r="DH9" s="456"/>
      <c r="DI9" s="457"/>
    </row>
    <row r="10" spans="1:119" ht="18.75" customHeight="1" thickBot="1">
      <c r="A10" s="178"/>
      <c r="B10" s="587"/>
      <c r="C10" s="588"/>
      <c r="D10" s="588"/>
      <c r="E10" s="588"/>
      <c r="F10" s="588"/>
      <c r="G10" s="588"/>
      <c r="H10" s="588"/>
      <c r="I10" s="588"/>
      <c r="J10" s="588"/>
      <c r="K10" s="509"/>
      <c r="L10" s="414" t="s">
        <v>119</v>
      </c>
      <c r="M10" s="415"/>
      <c r="N10" s="415"/>
      <c r="O10" s="415"/>
      <c r="P10" s="415"/>
      <c r="Q10" s="416"/>
      <c r="R10" s="411">
        <v>34313</v>
      </c>
      <c r="S10" s="412"/>
      <c r="T10" s="412"/>
      <c r="U10" s="412"/>
      <c r="V10" s="471"/>
      <c r="W10" s="596"/>
      <c r="X10" s="409"/>
      <c r="Y10" s="409"/>
      <c r="Z10" s="409"/>
      <c r="AA10" s="409"/>
      <c r="AB10" s="409"/>
      <c r="AC10" s="409"/>
      <c r="AD10" s="409"/>
      <c r="AE10" s="409"/>
      <c r="AF10" s="409"/>
      <c r="AG10" s="409"/>
      <c r="AH10" s="409"/>
      <c r="AI10" s="409"/>
      <c r="AJ10" s="409"/>
      <c r="AK10" s="409"/>
      <c r="AL10" s="597"/>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779</v>
      </c>
      <c r="BO10" s="459"/>
      <c r="BP10" s="459"/>
      <c r="BQ10" s="459"/>
      <c r="BR10" s="459"/>
      <c r="BS10" s="459"/>
      <c r="BT10" s="459"/>
      <c r="BU10" s="460"/>
      <c r="BV10" s="458">
        <v>1177</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87"/>
      <c r="C11" s="588"/>
      <c r="D11" s="588"/>
      <c r="E11" s="588"/>
      <c r="F11" s="588"/>
      <c r="G11" s="588"/>
      <c r="H11" s="588"/>
      <c r="I11" s="588"/>
      <c r="J11" s="588"/>
      <c r="K11" s="509"/>
      <c r="L11" s="419" t="s">
        <v>124</v>
      </c>
      <c r="M11" s="420"/>
      <c r="N11" s="420"/>
      <c r="O11" s="420"/>
      <c r="P11" s="420"/>
      <c r="Q11" s="421"/>
      <c r="R11" s="598" t="s">
        <v>125</v>
      </c>
      <c r="S11" s="599"/>
      <c r="T11" s="599"/>
      <c r="U11" s="599"/>
      <c r="V11" s="600"/>
      <c r="W11" s="596"/>
      <c r="X11" s="409"/>
      <c r="Y11" s="409"/>
      <c r="Z11" s="409"/>
      <c r="AA11" s="409"/>
      <c r="AB11" s="409"/>
      <c r="AC11" s="409"/>
      <c r="AD11" s="409"/>
      <c r="AE11" s="409"/>
      <c r="AF11" s="409"/>
      <c r="AG11" s="409"/>
      <c r="AH11" s="409"/>
      <c r="AI11" s="409"/>
      <c r="AJ11" s="409"/>
      <c r="AK11" s="409"/>
      <c r="AL11" s="597"/>
      <c r="AM11" s="515" t="s">
        <v>126</v>
      </c>
      <c r="AN11" s="415"/>
      <c r="AO11" s="415"/>
      <c r="AP11" s="415"/>
      <c r="AQ11" s="415"/>
      <c r="AR11" s="415"/>
      <c r="AS11" s="415"/>
      <c r="AT11" s="416"/>
      <c r="AU11" s="516" t="s">
        <v>121</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58" t="s">
        <v>129</v>
      </c>
      <c r="CU11" s="559"/>
      <c r="CV11" s="559"/>
      <c r="CW11" s="559"/>
      <c r="CX11" s="559"/>
      <c r="CY11" s="559"/>
      <c r="CZ11" s="559"/>
      <c r="DA11" s="560"/>
      <c r="DB11" s="558" t="s">
        <v>129</v>
      </c>
      <c r="DC11" s="559"/>
      <c r="DD11" s="559"/>
      <c r="DE11" s="559"/>
      <c r="DF11" s="559"/>
      <c r="DG11" s="559"/>
      <c r="DH11" s="559"/>
      <c r="DI11" s="560"/>
    </row>
    <row r="12" spans="1:119" ht="18.75" customHeight="1">
      <c r="A12" s="178"/>
      <c r="B12" s="564" t="s">
        <v>130</v>
      </c>
      <c r="C12" s="565"/>
      <c r="D12" s="565"/>
      <c r="E12" s="565"/>
      <c r="F12" s="565"/>
      <c r="G12" s="565"/>
      <c r="H12" s="565"/>
      <c r="I12" s="565"/>
      <c r="J12" s="565"/>
      <c r="K12" s="566"/>
      <c r="L12" s="573" t="s">
        <v>131</v>
      </c>
      <c r="M12" s="574"/>
      <c r="N12" s="574"/>
      <c r="O12" s="574"/>
      <c r="P12" s="574"/>
      <c r="Q12" s="575"/>
      <c r="R12" s="576">
        <v>32904</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58" t="s">
        <v>138</v>
      </c>
      <c r="CU12" s="559"/>
      <c r="CV12" s="559"/>
      <c r="CW12" s="559"/>
      <c r="CX12" s="559"/>
      <c r="CY12" s="559"/>
      <c r="CZ12" s="559"/>
      <c r="DA12" s="560"/>
      <c r="DB12" s="558" t="s">
        <v>129</v>
      </c>
      <c r="DC12" s="559"/>
      <c r="DD12" s="559"/>
      <c r="DE12" s="559"/>
      <c r="DF12" s="559"/>
      <c r="DG12" s="559"/>
      <c r="DH12" s="559"/>
      <c r="DI12" s="560"/>
    </row>
    <row r="13" spans="1:119" ht="18.75" customHeight="1">
      <c r="A13" s="178"/>
      <c r="B13" s="567"/>
      <c r="C13" s="568"/>
      <c r="D13" s="568"/>
      <c r="E13" s="568"/>
      <c r="F13" s="568"/>
      <c r="G13" s="568"/>
      <c r="H13" s="568"/>
      <c r="I13" s="568"/>
      <c r="J13" s="568"/>
      <c r="K13" s="569"/>
      <c r="L13" s="187"/>
      <c r="M13" s="545" t="s">
        <v>139</v>
      </c>
      <c r="N13" s="546"/>
      <c r="O13" s="546"/>
      <c r="P13" s="546"/>
      <c r="Q13" s="547"/>
      <c r="R13" s="548">
        <v>32779</v>
      </c>
      <c r="S13" s="549"/>
      <c r="T13" s="549"/>
      <c r="U13" s="549"/>
      <c r="V13" s="550"/>
      <c r="W13" s="551" t="s">
        <v>140</v>
      </c>
      <c r="X13" s="444"/>
      <c r="Y13" s="444"/>
      <c r="Z13" s="444"/>
      <c r="AA13" s="444"/>
      <c r="AB13" s="445"/>
      <c r="AC13" s="411">
        <v>1350</v>
      </c>
      <c r="AD13" s="412"/>
      <c r="AE13" s="412"/>
      <c r="AF13" s="412"/>
      <c r="AG13" s="413"/>
      <c r="AH13" s="411">
        <v>1817</v>
      </c>
      <c r="AI13" s="412"/>
      <c r="AJ13" s="412"/>
      <c r="AK13" s="412"/>
      <c r="AL13" s="471"/>
      <c r="AM13" s="515" t="s">
        <v>141</v>
      </c>
      <c r="AN13" s="415"/>
      <c r="AO13" s="415"/>
      <c r="AP13" s="415"/>
      <c r="AQ13" s="415"/>
      <c r="AR13" s="415"/>
      <c r="AS13" s="415"/>
      <c r="AT13" s="416"/>
      <c r="AU13" s="516" t="s">
        <v>121</v>
      </c>
      <c r="AV13" s="517"/>
      <c r="AW13" s="517"/>
      <c r="AX13" s="517"/>
      <c r="AY13" s="472" t="s">
        <v>142</v>
      </c>
      <c r="AZ13" s="473"/>
      <c r="BA13" s="473"/>
      <c r="BB13" s="473"/>
      <c r="BC13" s="473"/>
      <c r="BD13" s="473"/>
      <c r="BE13" s="473"/>
      <c r="BF13" s="473"/>
      <c r="BG13" s="473"/>
      <c r="BH13" s="473"/>
      <c r="BI13" s="473"/>
      <c r="BJ13" s="473"/>
      <c r="BK13" s="473"/>
      <c r="BL13" s="473"/>
      <c r="BM13" s="474"/>
      <c r="BN13" s="458">
        <v>-10265</v>
      </c>
      <c r="BO13" s="459"/>
      <c r="BP13" s="459"/>
      <c r="BQ13" s="459"/>
      <c r="BR13" s="459"/>
      <c r="BS13" s="459"/>
      <c r="BT13" s="459"/>
      <c r="BU13" s="460"/>
      <c r="BV13" s="458">
        <v>204147</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9.6999999999999993</v>
      </c>
      <c r="CU13" s="456"/>
      <c r="CV13" s="456"/>
      <c r="CW13" s="456"/>
      <c r="CX13" s="456"/>
      <c r="CY13" s="456"/>
      <c r="CZ13" s="456"/>
      <c r="DA13" s="457"/>
      <c r="DB13" s="455">
        <v>10.1</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5" t="s">
        <v>144</v>
      </c>
      <c r="M14" s="585"/>
      <c r="N14" s="585"/>
      <c r="O14" s="585"/>
      <c r="P14" s="585"/>
      <c r="Q14" s="586"/>
      <c r="R14" s="548">
        <v>33333</v>
      </c>
      <c r="S14" s="549"/>
      <c r="T14" s="549"/>
      <c r="U14" s="549"/>
      <c r="V14" s="550"/>
      <c r="W14" s="552"/>
      <c r="X14" s="447"/>
      <c r="Y14" s="447"/>
      <c r="Z14" s="447"/>
      <c r="AA14" s="447"/>
      <c r="AB14" s="448"/>
      <c r="AC14" s="541">
        <v>9.6</v>
      </c>
      <c r="AD14" s="542"/>
      <c r="AE14" s="542"/>
      <c r="AF14" s="542"/>
      <c r="AG14" s="543"/>
      <c r="AH14" s="541">
        <v>11.6</v>
      </c>
      <c r="AI14" s="542"/>
      <c r="AJ14" s="542"/>
      <c r="AK14" s="542"/>
      <c r="AL14" s="544"/>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61">
        <v>77.7</v>
      </c>
      <c r="CU14" s="562"/>
      <c r="CV14" s="562"/>
      <c r="CW14" s="562"/>
      <c r="CX14" s="562"/>
      <c r="CY14" s="562"/>
      <c r="CZ14" s="562"/>
      <c r="DA14" s="563"/>
      <c r="DB14" s="561">
        <v>84.1</v>
      </c>
      <c r="DC14" s="562"/>
      <c r="DD14" s="562"/>
      <c r="DE14" s="562"/>
      <c r="DF14" s="562"/>
      <c r="DG14" s="562"/>
      <c r="DH14" s="562"/>
      <c r="DI14" s="563"/>
    </row>
    <row r="15" spans="1:119" ht="18.75" customHeight="1">
      <c r="A15" s="178"/>
      <c r="B15" s="567"/>
      <c r="C15" s="568"/>
      <c r="D15" s="568"/>
      <c r="E15" s="568"/>
      <c r="F15" s="568"/>
      <c r="G15" s="568"/>
      <c r="H15" s="568"/>
      <c r="I15" s="568"/>
      <c r="J15" s="568"/>
      <c r="K15" s="569"/>
      <c r="L15" s="187"/>
      <c r="M15" s="545" t="s">
        <v>146</v>
      </c>
      <c r="N15" s="546"/>
      <c r="O15" s="546"/>
      <c r="P15" s="546"/>
      <c r="Q15" s="547"/>
      <c r="R15" s="548">
        <v>33206</v>
      </c>
      <c r="S15" s="549"/>
      <c r="T15" s="549"/>
      <c r="U15" s="549"/>
      <c r="V15" s="550"/>
      <c r="W15" s="551" t="s">
        <v>147</v>
      </c>
      <c r="X15" s="444"/>
      <c r="Y15" s="444"/>
      <c r="Z15" s="444"/>
      <c r="AA15" s="444"/>
      <c r="AB15" s="445"/>
      <c r="AC15" s="411">
        <v>2159</v>
      </c>
      <c r="AD15" s="412"/>
      <c r="AE15" s="412"/>
      <c r="AF15" s="412"/>
      <c r="AG15" s="413"/>
      <c r="AH15" s="411">
        <v>2491</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3717296</v>
      </c>
      <c r="BO15" s="488"/>
      <c r="BP15" s="488"/>
      <c r="BQ15" s="488"/>
      <c r="BR15" s="488"/>
      <c r="BS15" s="488"/>
      <c r="BT15" s="488"/>
      <c r="BU15" s="489"/>
      <c r="BV15" s="487">
        <v>3856663</v>
      </c>
      <c r="BW15" s="488"/>
      <c r="BX15" s="488"/>
      <c r="BY15" s="488"/>
      <c r="BZ15" s="488"/>
      <c r="CA15" s="488"/>
      <c r="CB15" s="488"/>
      <c r="CC15" s="489"/>
      <c r="CD15" s="532" t="s">
        <v>149</v>
      </c>
      <c r="CE15" s="533"/>
      <c r="CF15" s="533"/>
      <c r="CG15" s="533"/>
      <c r="CH15" s="533"/>
      <c r="CI15" s="533"/>
      <c r="CJ15" s="533"/>
      <c r="CK15" s="533"/>
      <c r="CL15" s="533"/>
      <c r="CM15" s="533"/>
      <c r="CN15" s="533"/>
      <c r="CO15" s="533"/>
      <c r="CP15" s="533"/>
      <c r="CQ15" s="533"/>
      <c r="CR15" s="533"/>
      <c r="CS15" s="534"/>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5" t="s">
        <v>150</v>
      </c>
      <c r="M16" s="536"/>
      <c r="N16" s="536"/>
      <c r="O16" s="536"/>
      <c r="P16" s="536"/>
      <c r="Q16" s="537"/>
      <c r="R16" s="538" t="s">
        <v>151</v>
      </c>
      <c r="S16" s="539"/>
      <c r="T16" s="539"/>
      <c r="U16" s="539"/>
      <c r="V16" s="540"/>
      <c r="W16" s="552"/>
      <c r="X16" s="447"/>
      <c r="Y16" s="447"/>
      <c r="Z16" s="447"/>
      <c r="AA16" s="447"/>
      <c r="AB16" s="448"/>
      <c r="AC16" s="541">
        <v>15.4</v>
      </c>
      <c r="AD16" s="542"/>
      <c r="AE16" s="542"/>
      <c r="AF16" s="542"/>
      <c r="AG16" s="543"/>
      <c r="AH16" s="541">
        <v>16</v>
      </c>
      <c r="AI16" s="542"/>
      <c r="AJ16" s="542"/>
      <c r="AK16" s="542"/>
      <c r="AL16" s="544"/>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11271551</v>
      </c>
      <c r="BO16" s="459"/>
      <c r="BP16" s="459"/>
      <c r="BQ16" s="459"/>
      <c r="BR16" s="459"/>
      <c r="BS16" s="459"/>
      <c r="BT16" s="459"/>
      <c r="BU16" s="460"/>
      <c r="BV16" s="458">
        <v>10840669</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4" t="s">
        <v>153</v>
      </c>
      <c r="N17" s="555"/>
      <c r="O17" s="555"/>
      <c r="P17" s="555"/>
      <c r="Q17" s="556"/>
      <c r="R17" s="538" t="s">
        <v>154</v>
      </c>
      <c r="S17" s="539"/>
      <c r="T17" s="539"/>
      <c r="U17" s="539"/>
      <c r="V17" s="540"/>
      <c r="W17" s="551" t="s">
        <v>155</v>
      </c>
      <c r="X17" s="444"/>
      <c r="Y17" s="444"/>
      <c r="Z17" s="444"/>
      <c r="AA17" s="444"/>
      <c r="AB17" s="445"/>
      <c r="AC17" s="411">
        <v>10541</v>
      </c>
      <c r="AD17" s="412"/>
      <c r="AE17" s="412"/>
      <c r="AF17" s="412"/>
      <c r="AG17" s="413"/>
      <c r="AH17" s="411">
        <v>11297</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4622492</v>
      </c>
      <c r="BO17" s="459"/>
      <c r="BP17" s="459"/>
      <c r="BQ17" s="459"/>
      <c r="BR17" s="459"/>
      <c r="BS17" s="459"/>
      <c r="BT17" s="459"/>
      <c r="BU17" s="460"/>
      <c r="BV17" s="458">
        <v>4817590</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157</v>
      </c>
      <c r="C18" s="509"/>
      <c r="D18" s="509"/>
      <c r="E18" s="510"/>
      <c r="F18" s="510"/>
      <c r="G18" s="510"/>
      <c r="H18" s="510"/>
      <c r="I18" s="510"/>
      <c r="J18" s="510"/>
      <c r="K18" s="510"/>
      <c r="L18" s="511">
        <v>632.29</v>
      </c>
      <c r="M18" s="511"/>
      <c r="N18" s="511"/>
      <c r="O18" s="511"/>
      <c r="P18" s="511"/>
      <c r="Q18" s="511"/>
      <c r="R18" s="512"/>
      <c r="S18" s="512"/>
      <c r="T18" s="512"/>
      <c r="U18" s="512"/>
      <c r="V18" s="513"/>
      <c r="W18" s="529"/>
      <c r="X18" s="530"/>
      <c r="Y18" s="530"/>
      <c r="Z18" s="530"/>
      <c r="AA18" s="530"/>
      <c r="AB18" s="557"/>
      <c r="AC18" s="428">
        <v>75</v>
      </c>
      <c r="AD18" s="429"/>
      <c r="AE18" s="429"/>
      <c r="AF18" s="429"/>
      <c r="AG18" s="514"/>
      <c r="AH18" s="428">
        <v>72.400000000000006</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11117950</v>
      </c>
      <c r="BO18" s="459"/>
      <c r="BP18" s="459"/>
      <c r="BQ18" s="459"/>
      <c r="BR18" s="459"/>
      <c r="BS18" s="459"/>
      <c r="BT18" s="459"/>
      <c r="BU18" s="460"/>
      <c r="BV18" s="458">
        <v>11060193</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159</v>
      </c>
      <c r="C19" s="509"/>
      <c r="D19" s="509"/>
      <c r="E19" s="510"/>
      <c r="F19" s="510"/>
      <c r="G19" s="510"/>
      <c r="H19" s="510"/>
      <c r="I19" s="510"/>
      <c r="J19" s="510"/>
      <c r="K19" s="510"/>
      <c r="L19" s="518">
        <v>52</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3"/>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15347194</v>
      </c>
      <c r="BO19" s="459"/>
      <c r="BP19" s="459"/>
      <c r="BQ19" s="459"/>
      <c r="BR19" s="459"/>
      <c r="BS19" s="459"/>
      <c r="BT19" s="459"/>
      <c r="BU19" s="460"/>
      <c r="BV19" s="458">
        <v>14132707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161</v>
      </c>
      <c r="C20" s="509"/>
      <c r="D20" s="509"/>
      <c r="E20" s="510"/>
      <c r="F20" s="510"/>
      <c r="G20" s="510"/>
      <c r="H20" s="510"/>
      <c r="I20" s="510"/>
      <c r="J20" s="510"/>
      <c r="K20" s="510"/>
      <c r="L20" s="518">
        <v>14844</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26192179</v>
      </c>
      <c r="BO22" s="488"/>
      <c r="BP22" s="488"/>
      <c r="BQ22" s="488"/>
      <c r="BR22" s="488"/>
      <c r="BS22" s="488"/>
      <c r="BT22" s="488"/>
      <c r="BU22" s="489"/>
      <c r="BV22" s="487">
        <v>25658202</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19109929</v>
      </c>
      <c r="BO23" s="459"/>
      <c r="BP23" s="459"/>
      <c r="BQ23" s="459"/>
      <c r="BR23" s="459"/>
      <c r="BS23" s="459"/>
      <c r="BT23" s="459"/>
      <c r="BU23" s="460"/>
      <c r="BV23" s="458">
        <v>18049555</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171</v>
      </c>
      <c r="F24" s="415"/>
      <c r="G24" s="415"/>
      <c r="H24" s="415"/>
      <c r="I24" s="415"/>
      <c r="J24" s="415"/>
      <c r="K24" s="416"/>
      <c r="L24" s="411">
        <v>1</v>
      </c>
      <c r="M24" s="412"/>
      <c r="N24" s="412"/>
      <c r="O24" s="412"/>
      <c r="P24" s="413"/>
      <c r="Q24" s="411">
        <v>8200</v>
      </c>
      <c r="R24" s="412"/>
      <c r="S24" s="412"/>
      <c r="T24" s="412"/>
      <c r="U24" s="412"/>
      <c r="V24" s="413"/>
      <c r="W24" s="501"/>
      <c r="X24" s="438"/>
      <c r="Y24" s="439"/>
      <c r="Z24" s="414" t="s">
        <v>172</v>
      </c>
      <c r="AA24" s="415"/>
      <c r="AB24" s="415"/>
      <c r="AC24" s="415"/>
      <c r="AD24" s="415"/>
      <c r="AE24" s="415"/>
      <c r="AF24" s="415"/>
      <c r="AG24" s="416"/>
      <c r="AH24" s="411">
        <v>401</v>
      </c>
      <c r="AI24" s="412"/>
      <c r="AJ24" s="412"/>
      <c r="AK24" s="412"/>
      <c r="AL24" s="413"/>
      <c r="AM24" s="411">
        <v>1174529</v>
      </c>
      <c r="AN24" s="412"/>
      <c r="AO24" s="412"/>
      <c r="AP24" s="412"/>
      <c r="AQ24" s="412"/>
      <c r="AR24" s="413"/>
      <c r="AS24" s="411">
        <v>2929</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19050379</v>
      </c>
      <c r="BO24" s="459"/>
      <c r="BP24" s="459"/>
      <c r="BQ24" s="459"/>
      <c r="BR24" s="459"/>
      <c r="BS24" s="459"/>
      <c r="BT24" s="459"/>
      <c r="BU24" s="460"/>
      <c r="BV24" s="458">
        <v>18405703</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174</v>
      </c>
      <c r="F25" s="415"/>
      <c r="G25" s="415"/>
      <c r="H25" s="415"/>
      <c r="I25" s="415"/>
      <c r="J25" s="415"/>
      <c r="K25" s="416"/>
      <c r="L25" s="411">
        <v>2</v>
      </c>
      <c r="M25" s="412"/>
      <c r="N25" s="412"/>
      <c r="O25" s="412"/>
      <c r="P25" s="413"/>
      <c r="Q25" s="411">
        <v>6830</v>
      </c>
      <c r="R25" s="412"/>
      <c r="S25" s="412"/>
      <c r="T25" s="412"/>
      <c r="U25" s="412"/>
      <c r="V25" s="413"/>
      <c r="W25" s="501"/>
      <c r="X25" s="438"/>
      <c r="Y25" s="439"/>
      <c r="Z25" s="414" t="s">
        <v>175</v>
      </c>
      <c r="AA25" s="415"/>
      <c r="AB25" s="415"/>
      <c r="AC25" s="415"/>
      <c r="AD25" s="415"/>
      <c r="AE25" s="415"/>
      <c r="AF25" s="415"/>
      <c r="AG25" s="416"/>
      <c r="AH25" s="411" t="s">
        <v>176</v>
      </c>
      <c r="AI25" s="412"/>
      <c r="AJ25" s="412"/>
      <c r="AK25" s="412"/>
      <c r="AL25" s="413"/>
      <c r="AM25" s="411" t="s">
        <v>177</v>
      </c>
      <c r="AN25" s="412"/>
      <c r="AO25" s="412"/>
      <c r="AP25" s="412"/>
      <c r="AQ25" s="412"/>
      <c r="AR25" s="413"/>
      <c r="AS25" s="411" t="s">
        <v>178</v>
      </c>
      <c r="AT25" s="412"/>
      <c r="AU25" s="412"/>
      <c r="AV25" s="412"/>
      <c r="AW25" s="412"/>
      <c r="AX25" s="471"/>
      <c r="AY25" s="484" t="s">
        <v>179</v>
      </c>
      <c r="AZ25" s="485"/>
      <c r="BA25" s="485"/>
      <c r="BB25" s="485"/>
      <c r="BC25" s="485"/>
      <c r="BD25" s="485"/>
      <c r="BE25" s="485"/>
      <c r="BF25" s="485"/>
      <c r="BG25" s="485"/>
      <c r="BH25" s="485"/>
      <c r="BI25" s="485"/>
      <c r="BJ25" s="485"/>
      <c r="BK25" s="485"/>
      <c r="BL25" s="485"/>
      <c r="BM25" s="486"/>
      <c r="BN25" s="487">
        <v>7338711</v>
      </c>
      <c r="BO25" s="488"/>
      <c r="BP25" s="488"/>
      <c r="BQ25" s="488"/>
      <c r="BR25" s="488"/>
      <c r="BS25" s="488"/>
      <c r="BT25" s="488"/>
      <c r="BU25" s="489"/>
      <c r="BV25" s="487">
        <v>909701</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180</v>
      </c>
      <c r="F26" s="415"/>
      <c r="G26" s="415"/>
      <c r="H26" s="415"/>
      <c r="I26" s="415"/>
      <c r="J26" s="415"/>
      <c r="K26" s="416"/>
      <c r="L26" s="411">
        <v>1</v>
      </c>
      <c r="M26" s="412"/>
      <c r="N26" s="412"/>
      <c r="O26" s="412"/>
      <c r="P26" s="413"/>
      <c r="Q26" s="411">
        <v>6110</v>
      </c>
      <c r="R26" s="412"/>
      <c r="S26" s="412"/>
      <c r="T26" s="412"/>
      <c r="U26" s="412"/>
      <c r="V26" s="413"/>
      <c r="W26" s="501"/>
      <c r="X26" s="438"/>
      <c r="Y26" s="439"/>
      <c r="Z26" s="414" t="s">
        <v>181</v>
      </c>
      <c r="AA26" s="469"/>
      <c r="AB26" s="469"/>
      <c r="AC26" s="469"/>
      <c r="AD26" s="469"/>
      <c r="AE26" s="469"/>
      <c r="AF26" s="469"/>
      <c r="AG26" s="470"/>
      <c r="AH26" s="411">
        <v>31</v>
      </c>
      <c r="AI26" s="412"/>
      <c r="AJ26" s="412"/>
      <c r="AK26" s="412"/>
      <c r="AL26" s="413"/>
      <c r="AM26" s="411">
        <v>101525</v>
      </c>
      <c r="AN26" s="412"/>
      <c r="AO26" s="412"/>
      <c r="AP26" s="412"/>
      <c r="AQ26" s="412"/>
      <c r="AR26" s="413"/>
      <c r="AS26" s="411">
        <v>3275</v>
      </c>
      <c r="AT26" s="412"/>
      <c r="AU26" s="412"/>
      <c r="AV26" s="412"/>
      <c r="AW26" s="412"/>
      <c r="AX26" s="471"/>
      <c r="AY26" s="498" t="s">
        <v>182</v>
      </c>
      <c r="AZ26" s="418"/>
      <c r="BA26" s="418"/>
      <c r="BB26" s="418"/>
      <c r="BC26" s="418"/>
      <c r="BD26" s="418"/>
      <c r="BE26" s="418"/>
      <c r="BF26" s="418"/>
      <c r="BG26" s="418"/>
      <c r="BH26" s="418"/>
      <c r="BI26" s="418"/>
      <c r="BJ26" s="418"/>
      <c r="BK26" s="418"/>
      <c r="BL26" s="418"/>
      <c r="BM26" s="499"/>
      <c r="BN26" s="458" t="s">
        <v>183</v>
      </c>
      <c r="BO26" s="459"/>
      <c r="BP26" s="459"/>
      <c r="BQ26" s="459"/>
      <c r="BR26" s="459"/>
      <c r="BS26" s="459"/>
      <c r="BT26" s="459"/>
      <c r="BU26" s="460"/>
      <c r="BV26" s="458" t="s">
        <v>183</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184</v>
      </c>
      <c r="F27" s="415"/>
      <c r="G27" s="415"/>
      <c r="H27" s="415"/>
      <c r="I27" s="415"/>
      <c r="J27" s="415"/>
      <c r="K27" s="416"/>
      <c r="L27" s="411">
        <v>1</v>
      </c>
      <c r="M27" s="412"/>
      <c r="N27" s="412"/>
      <c r="O27" s="412"/>
      <c r="P27" s="413"/>
      <c r="Q27" s="411">
        <v>3900</v>
      </c>
      <c r="R27" s="412"/>
      <c r="S27" s="412"/>
      <c r="T27" s="412"/>
      <c r="U27" s="412"/>
      <c r="V27" s="413"/>
      <c r="W27" s="501"/>
      <c r="X27" s="438"/>
      <c r="Y27" s="439"/>
      <c r="Z27" s="414" t="s">
        <v>185</v>
      </c>
      <c r="AA27" s="415"/>
      <c r="AB27" s="415"/>
      <c r="AC27" s="415"/>
      <c r="AD27" s="415"/>
      <c r="AE27" s="415"/>
      <c r="AF27" s="415"/>
      <c r="AG27" s="416"/>
      <c r="AH27" s="411" t="s">
        <v>183</v>
      </c>
      <c r="AI27" s="412"/>
      <c r="AJ27" s="412"/>
      <c r="AK27" s="412"/>
      <c r="AL27" s="413"/>
      <c r="AM27" s="411" t="s">
        <v>183</v>
      </c>
      <c r="AN27" s="412"/>
      <c r="AO27" s="412"/>
      <c r="AP27" s="412"/>
      <c r="AQ27" s="412"/>
      <c r="AR27" s="413"/>
      <c r="AS27" s="411" t="s">
        <v>176</v>
      </c>
      <c r="AT27" s="412"/>
      <c r="AU27" s="412"/>
      <c r="AV27" s="412"/>
      <c r="AW27" s="412"/>
      <c r="AX27" s="471"/>
      <c r="AY27" s="495" t="s">
        <v>186</v>
      </c>
      <c r="AZ27" s="496"/>
      <c r="BA27" s="496"/>
      <c r="BB27" s="496"/>
      <c r="BC27" s="496"/>
      <c r="BD27" s="496"/>
      <c r="BE27" s="496"/>
      <c r="BF27" s="496"/>
      <c r="BG27" s="496"/>
      <c r="BH27" s="496"/>
      <c r="BI27" s="496"/>
      <c r="BJ27" s="496"/>
      <c r="BK27" s="496"/>
      <c r="BL27" s="496"/>
      <c r="BM27" s="497"/>
      <c r="BN27" s="492" t="s">
        <v>177</v>
      </c>
      <c r="BO27" s="493"/>
      <c r="BP27" s="493"/>
      <c r="BQ27" s="493"/>
      <c r="BR27" s="493"/>
      <c r="BS27" s="493"/>
      <c r="BT27" s="493"/>
      <c r="BU27" s="494"/>
      <c r="BV27" s="492" t="s">
        <v>177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187</v>
      </c>
      <c r="F28" s="415"/>
      <c r="G28" s="415"/>
      <c r="H28" s="415"/>
      <c r="I28" s="415"/>
      <c r="J28" s="415"/>
      <c r="K28" s="416"/>
      <c r="L28" s="411">
        <v>1</v>
      </c>
      <c r="M28" s="412"/>
      <c r="N28" s="412"/>
      <c r="O28" s="412"/>
      <c r="P28" s="413"/>
      <c r="Q28" s="411">
        <v>3270</v>
      </c>
      <c r="R28" s="412"/>
      <c r="S28" s="412"/>
      <c r="T28" s="412"/>
      <c r="U28" s="412"/>
      <c r="V28" s="413"/>
      <c r="W28" s="501"/>
      <c r="X28" s="438"/>
      <c r="Y28" s="439"/>
      <c r="Z28" s="414" t="s">
        <v>188</v>
      </c>
      <c r="AA28" s="415"/>
      <c r="AB28" s="415"/>
      <c r="AC28" s="415"/>
      <c r="AD28" s="415"/>
      <c r="AE28" s="415"/>
      <c r="AF28" s="415"/>
      <c r="AG28" s="416"/>
      <c r="AH28" s="411" t="s">
        <v>177</v>
      </c>
      <c r="AI28" s="412"/>
      <c r="AJ28" s="412"/>
      <c r="AK28" s="412"/>
      <c r="AL28" s="413"/>
      <c r="AM28" s="411" t="s">
        <v>177</v>
      </c>
      <c r="AN28" s="412"/>
      <c r="AO28" s="412"/>
      <c r="AP28" s="412"/>
      <c r="AQ28" s="412"/>
      <c r="AR28" s="413"/>
      <c r="AS28" s="411" t="s">
        <v>178</v>
      </c>
      <c r="AT28" s="412"/>
      <c r="AU28" s="412"/>
      <c r="AV28" s="412"/>
      <c r="AW28" s="412"/>
      <c r="AX28" s="471"/>
      <c r="AY28" s="475" t="s">
        <v>189</v>
      </c>
      <c r="AZ28" s="476"/>
      <c r="BA28" s="476"/>
      <c r="BB28" s="477"/>
      <c r="BC28" s="484" t="s">
        <v>48</v>
      </c>
      <c r="BD28" s="485"/>
      <c r="BE28" s="485"/>
      <c r="BF28" s="485"/>
      <c r="BG28" s="485"/>
      <c r="BH28" s="485"/>
      <c r="BI28" s="485"/>
      <c r="BJ28" s="485"/>
      <c r="BK28" s="485"/>
      <c r="BL28" s="485"/>
      <c r="BM28" s="486"/>
      <c r="BN28" s="487">
        <v>1174687</v>
      </c>
      <c r="BO28" s="488"/>
      <c r="BP28" s="488"/>
      <c r="BQ28" s="488"/>
      <c r="BR28" s="488"/>
      <c r="BS28" s="488"/>
      <c r="BT28" s="488"/>
      <c r="BU28" s="489"/>
      <c r="BV28" s="487">
        <v>781089</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190</v>
      </c>
      <c r="F29" s="415"/>
      <c r="G29" s="415"/>
      <c r="H29" s="415"/>
      <c r="I29" s="415"/>
      <c r="J29" s="415"/>
      <c r="K29" s="416"/>
      <c r="L29" s="411">
        <v>18</v>
      </c>
      <c r="M29" s="412"/>
      <c r="N29" s="412"/>
      <c r="O29" s="412"/>
      <c r="P29" s="413"/>
      <c r="Q29" s="411">
        <v>3053</v>
      </c>
      <c r="R29" s="412"/>
      <c r="S29" s="412"/>
      <c r="T29" s="412"/>
      <c r="U29" s="412"/>
      <c r="V29" s="413"/>
      <c r="W29" s="502"/>
      <c r="X29" s="503"/>
      <c r="Y29" s="504"/>
      <c r="Z29" s="414" t="s">
        <v>191</v>
      </c>
      <c r="AA29" s="415"/>
      <c r="AB29" s="415"/>
      <c r="AC29" s="415"/>
      <c r="AD29" s="415"/>
      <c r="AE29" s="415"/>
      <c r="AF29" s="415"/>
      <c r="AG29" s="416"/>
      <c r="AH29" s="411">
        <v>401</v>
      </c>
      <c r="AI29" s="412"/>
      <c r="AJ29" s="412"/>
      <c r="AK29" s="412"/>
      <c r="AL29" s="413"/>
      <c r="AM29" s="411">
        <v>1174529</v>
      </c>
      <c r="AN29" s="412"/>
      <c r="AO29" s="412"/>
      <c r="AP29" s="412"/>
      <c r="AQ29" s="412"/>
      <c r="AR29" s="413"/>
      <c r="AS29" s="411">
        <v>2929</v>
      </c>
      <c r="AT29" s="412"/>
      <c r="AU29" s="412"/>
      <c r="AV29" s="412"/>
      <c r="AW29" s="412"/>
      <c r="AX29" s="471"/>
      <c r="AY29" s="478"/>
      <c r="AZ29" s="479"/>
      <c r="BA29" s="479"/>
      <c r="BB29" s="480"/>
      <c r="BC29" s="472" t="s">
        <v>192</v>
      </c>
      <c r="BD29" s="473"/>
      <c r="BE29" s="473"/>
      <c r="BF29" s="473"/>
      <c r="BG29" s="473"/>
      <c r="BH29" s="473"/>
      <c r="BI29" s="473"/>
      <c r="BJ29" s="473"/>
      <c r="BK29" s="473"/>
      <c r="BL29" s="473"/>
      <c r="BM29" s="474"/>
      <c r="BN29" s="458">
        <v>2880493</v>
      </c>
      <c r="BO29" s="459"/>
      <c r="BP29" s="459"/>
      <c r="BQ29" s="459"/>
      <c r="BR29" s="459"/>
      <c r="BS29" s="459"/>
      <c r="BT29" s="459"/>
      <c r="BU29" s="460"/>
      <c r="BV29" s="458">
        <v>2731012</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193</v>
      </c>
      <c r="X30" s="426"/>
      <c r="Y30" s="426"/>
      <c r="Z30" s="426"/>
      <c r="AA30" s="426"/>
      <c r="AB30" s="426"/>
      <c r="AC30" s="426"/>
      <c r="AD30" s="426"/>
      <c r="AE30" s="426"/>
      <c r="AF30" s="426"/>
      <c r="AG30" s="427"/>
      <c r="AH30" s="428">
        <v>95.4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2736594</v>
      </c>
      <c r="BO30" s="493"/>
      <c r="BP30" s="493"/>
      <c r="BQ30" s="493"/>
      <c r="BR30" s="493"/>
      <c r="BS30" s="493"/>
      <c r="BT30" s="493"/>
      <c r="BU30" s="494"/>
      <c r="BV30" s="492">
        <v>2332320</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194</v>
      </c>
      <c r="D32" s="417"/>
      <c r="E32" s="417"/>
      <c r="F32" s="417"/>
      <c r="G32" s="417"/>
      <c r="H32" s="417"/>
      <c r="I32" s="417"/>
      <c r="J32" s="417"/>
      <c r="K32" s="417"/>
      <c r="L32" s="417"/>
      <c r="M32" s="417"/>
      <c r="N32" s="417"/>
      <c r="O32" s="417"/>
      <c r="P32" s="417"/>
      <c r="Q32" s="417"/>
      <c r="R32" s="417"/>
      <c r="S32" s="417"/>
      <c r="U32" s="418" t="s">
        <v>195</v>
      </c>
      <c r="V32" s="418"/>
      <c r="W32" s="418"/>
      <c r="X32" s="418"/>
      <c r="Y32" s="418"/>
      <c r="Z32" s="418"/>
      <c r="AA32" s="418"/>
      <c r="AB32" s="418"/>
      <c r="AC32" s="418"/>
      <c r="AD32" s="418"/>
      <c r="AE32" s="418"/>
      <c r="AF32" s="418"/>
      <c r="AG32" s="418"/>
      <c r="AH32" s="418"/>
      <c r="AI32" s="418"/>
      <c r="AJ32" s="418"/>
      <c r="AK32" s="418"/>
      <c r="AM32" s="418" t="s">
        <v>196</v>
      </c>
      <c r="AN32" s="418"/>
      <c r="AO32" s="418"/>
      <c r="AP32" s="418"/>
      <c r="AQ32" s="418"/>
      <c r="AR32" s="418"/>
      <c r="AS32" s="418"/>
      <c r="AT32" s="418"/>
      <c r="AU32" s="418"/>
      <c r="AV32" s="418"/>
      <c r="AW32" s="418"/>
      <c r="AX32" s="418"/>
      <c r="AY32" s="418"/>
      <c r="AZ32" s="418"/>
      <c r="BA32" s="418"/>
      <c r="BB32" s="418"/>
      <c r="BC32" s="418"/>
      <c r="BE32" s="418" t="s">
        <v>197</v>
      </c>
      <c r="BF32" s="418"/>
      <c r="BG32" s="418"/>
      <c r="BH32" s="418"/>
      <c r="BI32" s="418"/>
      <c r="BJ32" s="418"/>
      <c r="BK32" s="418"/>
      <c r="BL32" s="418"/>
      <c r="BM32" s="418"/>
      <c r="BN32" s="418"/>
      <c r="BO32" s="418"/>
      <c r="BP32" s="418"/>
      <c r="BQ32" s="418"/>
      <c r="BR32" s="418"/>
      <c r="BS32" s="418"/>
      <c r="BT32" s="418"/>
      <c r="BU32" s="418"/>
      <c r="BW32" s="418" t="s">
        <v>198</v>
      </c>
      <c r="BX32" s="418"/>
      <c r="BY32" s="418"/>
      <c r="BZ32" s="418"/>
      <c r="CA32" s="418"/>
      <c r="CB32" s="418"/>
      <c r="CC32" s="418"/>
      <c r="CD32" s="418"/>
      <c r="CE32" s="418"/>
      <c r="CF32" s="418"/>
      <c r="CG32" s="418"/>
      <c r="CH32" s="418"/>
      <c r="CI32" s="418"/>
      <c r="CJ32" s="418"/>
      <c r="CK32" s="418"/>
      <c r="CL32" s="418"/>
      <c r="CM32" s="418"/>
      <c r="CO32" s="418" t="s">
        <v>199</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200</v>
      </c>
      <c r="D33" s="410"/>
      <c r="E33" s="409" t="s">
        <v>201</v>
      </c>
      <c r="F33" s="409"/>
      <c r="G33" s="409"/>
      <c r="H33" s="409"/>
      <c r="I33" s="409"/>
      <c r="J33" s="409"/>
      <c r="K33" s="409"/>
      <c r="L33" s="409"/>
      <c r="M33" s="409"/>
      <c r="N33" s="409"/>
      <c r="O33" s="409"/>
      <c r="P33" s="409"/>
      <c r="Q33" s="409"/>
      <c r="R33" s="409"/>
      <c r="S33" s="409"/>
      <c r="T33" s="203"/>
      <c r="U33" s="410" t="s">
        <v>202</v>
      </c>
      <c r="V33" s="410"/>
      <c r="W33" s="409" t="s">
        <v>203</v>
      </c>
      <c r="X33" s="409"/>
      <c r="Y33" s="409"/>
      <c r="Z33" s="409"/>
      <c r="AA33" s="409"/>
      <c r="AB33" s="409"/>
      <c r="AC33" s="409"/>
      <c r="AD33" s="409"/>
      <c r="AE33" s="409"/>
      <c r="AF33" s="409"/>
      <c r="AG33" s="409"/>
      <c r="AH33" s="409"/>
      <c r="AI33" s="409"/>
      <c r="AJ33" s="409"/>
      <c r="AK33" s="409"/>
      <c r="AL33" s="203"/>
      <c r="AM33" s="410" t="s">
        <v>204</v>
      </c>
      <c r="AN33" s="410"/>
      <c r="AO33" s="409" t="s">
        <v>203</v>
      </c>
      <c r="AP33" s="409"/>
      <c r="AQ33" s="409"/>
      <c r="AR33" s="409"/>
      <c r="AS33" s="409"/>
      <c r="AT33" s="409"/>
      <c r="AU33" s="409"/>
      <c r="AV33" s="409"/>
      <c r="AW33" s="409"/>
      <c r="AX33" s="409"/>
      <c r="AY33" s="409"/>
      <c r="AZ33" s="409"/>
      <c r="BA33" s="409"/>
      <c r="BB33" s="409"/>
      <c r="BC33" s="409"/>
      <c r="BD33" s="204"/>
      <c r="BE33" s="409" t="s">
        <v>205</v>
      </c>
      <c r="BF33" s="409"/>
      <c r="BG33" s="409" t="s">
        <v>206</v>
      </c>
      <c r="BH33" s="409"/>
      <c r="BI33" s="409"/>
      <c r="BJ33" s="409"/>
      <c r="BK33" s="409"/>
      <c r="BL33" s="409"/>
      <c r="BM33" s="409"/>
      <c r="BN33" s="409"/>
      <c r="BO33" s="409"/>
      <c r="BP33" s="409"/>
      <c r="BQ33" s="409"/>
      <c r="BR33" s="409"/>
      <c r="BS33" s="409"/>
      <c r="BT33" s="409"/>
      <c r="BU33" s="409"/>
      <c r="BV33" s="204"/>
      <c r="BW33" s="410" t="s">
        <v>205</v>
      </c>
      <c r="BX33" s="410"/>
      <c r="BY33" s="409" t="s">
        <v>207</v>
      </c>
      <c r="BZ33" s="409"/>
      <c r="CA33" s="409"/>
      <c r="CB33" s="409"/>
      <c r="CC33" s="409"/>
      <c r="CD33" s="409"/>
      <c r="CE33" s="409"/>
      <c r="CF33" s="409"/>
      <c r="CG33" s="409"/>
      <c r="CH33" s="409"/>
      <c r="CI33" s="409"/>
      <c r="CJ33" s="409"/>
      <c r="CK33" s="409"/>
      <c r="CL33" s="409"/>
      <c r="CM33" s="409"/>
      <c r="CN33" s="203"/>
      <c r="CO33" s="410" t="s">
        <v>204</v>
      </c>
      <c r="CP33" s="410"/>
      <c r="CQ33" s="409" t="s">
        <v>208</v>
      </c>
      <c r="CR33" s="409"/>
      <c r="CS33" s="409"/>
      <c r="CT33" s="409"/>
      <c r="CU33" s="409"/>
      <c r="CV33" s="409"/>
      <c r="CW33" s="409"/>
      <c r="CX33" s="409"/>
      <c r="CY33" s="409"/>
      <c r="CZ33" s="409"/>
      <c r="DA33" s="409"/>
      <c r="DB33" s="409"/>
      <c r="DC33" s="409"/>
      <c r="DD33" s="409"/>
      <c r="DE33" s="409"/>
      <c r="DF33" s="203"/>
      <c r="DG33" s="408" t="s">
        <v>209</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6</v>
      </c>
      <c r="V34" s="406"/>
      <c r="W34" s="407" t="str">
        <f>IF('各会計、関係団体の財政状況及び健全化判断比率'!B28="","",'各会計、関係団体の財政状況及び健全化判断比率'!B28)</f>
        <v>四万十市国民健康保険会計事業勘定</v>
      </c>
      <c r="X34" s="407"/>
      <c r="Y34" s="407"/>
      <c r="Z34" s="407"/>
      <c r="AA34" s="407"/>
      <c r="AB34" s="407"/>
      <c r="AC34" s="407"/>
      <c r="AD34" s="407"/>
      <c r="AE34" s="407"/>
      <c r="AF34" s="407"/>
      <c r="AG34" s="407"/>
      <c r="AH34" s="407"/>
      <c r="AI34" s="407"/>
      <c r="AJ34" s="407"/>
      <c r="AK34" s="407"/>
      <c r="AL34" s="178"/>
      <c r="AM34" s="406">
        <f>IF(AO34="","",MAX(C34:D43,U34:V43)+1)</f>
        <v>11</v>
      </c>
      <c r="AN34" s="406"/>
      <c r="AO34" s="407" t="str">
        <f>IF('各会計、関係団体の財政状況及び健全化判断比率'!B33="","",'各会計、関係団体の財政状況及び健全化判断比率'!B33)</f>
        <v>四万十市病院事業会計</v>
      </c>
      <c r="AP34" s="407"/>
      <c r="AQ34" s="407"/>
      <c r="AR34" s="407"/>
      <c r="AS34" s="407"/>
      <c r="AT34" s="407"/>
      <c r="AU34" s="407"/>
      <c r="AV34" s="407"/>
      <c r="AW34" s="407"/>
      <c r="AX34" s="407"/>
      <c r="AY34" s="407"/>
      <c r="AZ34" s="407"/>
      <c r="BA34" s="407"/>
      <c r="BB34" s="407"/>
      <c r="BC34" s="407"/>
      <c r="BD34" s="178"/>
      <c r="BE34" s="406">
        <f>IF(BG34="","",MAX(C34:D43,U34:V43,AM34:AN43)+1)</f>
        <v>15</v>
      </c>
      <c r="BF34" s="406"/>
      <c r="BG34" s="407" t="str">
        <f>IF('各会計、関係団体の財政状況及び健全化判断比率'!B37="","",'各会計、関係団体の財政状況及び健全化判断比率'!B37)</f>
        <v>幡多公設地方卸売市場事業会計</v>
      </c>
      <c r="BH34" s="407"/>
      <c r="BI34" s="407"/>
      <c r="BJ34" s="407"/>
      <c r="BK34" s="407"/>
      <c r="BL34" s="407"/>
      <c r="BM34" s="407"/>
      <c r="BN34" s="407"/>
      <c r="BO34" s="407"/>
      <c r="BP34" s="407"/>
      <c r="BQ34" s="407"/>
      <c r="BR34" s="407"/>
      <c r="BS34" s="407"/>
      <c r="BT34" s="407"/>
      <c r="BU34" s="407"/>
      <c r="BV34" s="178"/>
      <c r="BW34" s="406">
        <f>IF(BY34="","",MAX(C34:D43,U34:V43,AM34:AN43,BE34:BF43)+1)</f>
        <v>17</v>
      </c>
      <c r="BX34" s="406"/>
      <c r="BY34" s="407" t="str">
        <f>IF('各会計、関係団体の財政状況及び健全化判断比率'!B68="","",'各会計、関係団体の財政状況及び健全化判断比率'!B68)</f>
        <v>こうち人づくり広域連合</v>
      </c>
      <c r="BZ34" s="407"/>
      <c r="CA34" s="407"/>
      <c r="CB34" s="407"/>
      <c r="CC34" s="407"/>
      <c r="CD34" s="407"/>
      <c r="CE34" s="407"/>
      <c r="CF34" s="407"/>
      <c r="CG34" s="407"/>
      <c r="CH34" s="407"/>
      <c r="CI34" s="407"/>
      <c r="CJ34" s="407"/>
      <c r="CK34" s="407"/>
      <c r="CL34" s="407"/>
      <c r="CM34" s="407"/>
      <c r="CN34" s="178"/>
      <c r="CO34" s="406">
        <f>IF(CQ34="","",MAX(C34:D43,U34:V43,AM34:AN43,BE34:BF43,BW34:BX43)+1)</f>
        <v>27</v>
      </c>
      <c r="CP34" s="406"/>
      <c r="CQ34" s="407" t="str">
        <f>IF('各会計、関係団体の財政状況及び健全化判断比率'!BS7="","",'各会計、関係団体の財政状況及び健全化判断比率'!BS7)</f>
        <v>（公財）四万十市スポーツ協会</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f>IF(E35="","",C34+1)</f>
        <v>2</v>
      </c>
      <c r="D35" s="406"/>
      <c r="E35" s="407" t="str">
        <f>IF('各会計、関係団体の財政状況及び健全化判断比率'!B8="","",'各会計、関係団体の財政状況及び健全化判断比率'!B8)</f>
        <v>四万十市奥屋内へき地出張診療所会計</v>
      </c>
      <c r="F35" s="407"/>
      <c r="G35" s="407"/>
      <c r="H35" s="407"/>
      <c r="I35" s="407"/>
      <c r="J35" s="407"/>
      <c r="K35" s="407"/>
      <c r="L35" s="407"/>
      <c r="M35" s="407"/>
      <c r="N35" s="407"/>
      <c r="O35" s="407"/>
      <c r="P35" s="407"/>
      <c r="Q35" s="407"/>
      <c r="R35" s="407"/>
      <c r="S35" s="407"/>
      <c r="T35" s="178"/>
      <c r="U35" s="406">
        <f>IF(W35="","",U34+1)</f>
        <v>7</v>
      </c>
      <c r="V35" s="406"/>
      <c r="W35" s="407" t="str">
        <f>IF('各会計、関係団体の財政状況及び健全化判断比率'!B29="","",'各会計、関係団体の財政状況及び健全化判断比率'!B29)</f>
        <v>四万十市国民健康保険会計診療施設勘定</v>
      </c>
      <c r="X35" s="407"/>
      <c r="Y35" s="407"/>
      <c r="Z35" s="407"/>
      <c r="AA35" s="407"/>
      <c r="AB35" s="407"/>
      <c r="AC35" s="407"/>
      <c r="AD35" s="407"/>
      <c r="AE35" s="407"/>
      <c r="AF35" s="407"/>
      <c r="AG35" s="407"/>
      <c r="AH35" s="407"/>
      <c r="AI35" s="407"/>
      <c r="AJ35" s="407"/>
      <c r="AK35" s="407"/>
      <c r="AL35" s="178"/>
      <c r="AM35" s="406">
        <f t="shared" ref="AM35:AM43" si="0">IF(AO35="","",AM34+1)</f>
        <v>12</v>
      </c>
      <c r="AN35" s="406"/>
      <c r="AO35" s="407" t="str">
        <f>IF('各会計、関係団体の財政状況及び健全化判断比率'!B34="","",'各会計、関係団体の財政状況及び健全化判断比率'!B34)</f>
        <v>四万十市水道事業会計</v>
      </c>
      <c r="AP35" s="407"/>
      <c r="AQ35" s="407"/>
      <c r="AR35" s="407"/>
      <c r="AS35" s="407"/>
      <c r="AT35" s="407"/>
      <c r="AU35" s="407"/>
      <c r="AV35" s="407"/>
      <c r="AW35" s="407"/>
      <c r="AX35" s="407"/>
      <c r="AY35" s="407"/>
      <c r="AZ35" s="407"/>
      <c r="BA35" s="407"/>
      <c r="BB35" s="407"/>
      <c r="BC35" s="407"/>
      <c r="BD35" s="178"/>
      <c r="BE35" s="406">
        <f t="shared" ref="BE35:BE43" si="1">IF(BG35="","",BE34+1)</f>
        <v>16</v>
      </c>
      <c r="BF35" s="406"/>
      <c r="BG35" s="407" t="str">
        <f>IF('各会計、関係団体の財政状況及び健全化判断比率'!B38="","",'各会計、関係団体の財政状況及び健全化判断比率'!B38)</f>
        <v>四万十市と畜場会計</v>
      </c>
      <c r="BH35" s="407"/>
      <c r="BI35" s="407"/>
      <c r="BJ35" s="407"/>
      <c r="BK35" s="407"/>
      <c r="BL35" s="407"/>
      <c r="BM35" s="407"/>
      <c r="BN35" s="407"/>
      <c r="BO35" s="407"/>
      <c r="BP35" s="407"/>
      <c r="BQ35" s="407"/>
      <c r="BR35" s="407"/>
      <c r="BS35" s="407"/>
      <c r="BT35" s="407"/>
      <c r="BU35" s="407"/>
      <c r="BV35" s="178"/>
      <c r="BW35" s="406">
        <f t="shared" ref="BW35:BW43" si="2">IF(BY35="","",BW34+1)</f>
        <v>18</v>
      </c>
      <c r="BX35" s="406"/>
      <c r="BY35" s="407" t="str">
        <f>IF('各会計、関係団体の財政状況及び健全化判断比率'!B69="","",'各会計、関係団体の財政状況及び健全化判断比率'!B69)</f>
        <v>高知県市町村総合事務組合</v>
      </c>
      <c r="BZ35" s="407"/>
      <c r="CA35" s="407"/>
      <c r="CB35" s="407"/>
      <c r="CC35" s="407"/>
      <c r="CD35" s="407"/>
      <c r="CE35" s="407"/>
      <c r="CF35" s="407"/>
      <c r="CG35" s="407"/>
      <c r="CH35" s="407"/>
      <c r="CI35" s="407"/>
      <c r="CJ35" s="407"/>
      <c r="CK35" s="407"/>
      <c r="CL35" s="407"/>
      <c r="CM35" s="407"/>
      <c r="CN35" s="178"/>
      <c r="CO35" s="406">
        <f t="shared" ref="CO35:CO43" si="3">IF(CQ35="","",CO34+1)</f>
        <v>28</v>
      </c>
      <c r="CP35" s="406"/>
      <c r="CQ35" s="407" t="str">
        <f>IF('各会計、関係団体の財政状況及び健全化判断比率'!BS8="","",'各会計、関係団体の財政状況及び健全化判断比率'!BS8)</f>
        <v>（公財）四万十市公園管理公社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f>IF(E36="","",C35+1)</f>
        <v>3</v>
      </c>
      <c r="D36" s="406"/>
      <c r="E36" s="407" t="str">
        <f>IF('各会計、関係団体の財政状況及び健全化判断比率'!B9="","",'各会計、関係団体の財政状況及び健全化判断比率'!B9)</f>
        <v>四万十市住宅新築資金等貸付事業会計</v>
      </c>
      <c r="F36" s="407"/>
      <c r="G36" s="407"/>
      <c r="H36" s="407"/>
      <c r="I36" s="407"/>
      <c r="J36" s="407"/>
      <c r="K36" s="407"/>
      <c r="L36" s="407"/>
      <c r="M36" s="407"/>
      <c r="N36" s="407"/>
      <c r="O36" s="407"/>
      <c r="P36" s="407"/>
      <c r="Q36" s="407"/>
      <c r="R36" s="407"/>
      <c r="S36" s="407"/>
      <c r="T36" s="178"/>
      <c r="U36" s="406">
        <f t="shared" ref="U36:U43" si="4">IF(W36="","",U35+1)</f>
        <v>8</v>
      </c>
      <c r="V36" s="406"/>
      <c r="W36" s="407" t="str">
        <f>IF('各会計、関係団体の財政状況及び健全化判断比率'!B30="","",'各会計、関係団体の財政状況及び健全化判断比率'!B30)</f>
        <v>四万十市介護保険会計保険事業勘定</v>
      </c>
      <c r="X36" s="407"/>
      <c r="Y36" s="407"/>
      <c r="Z36" s="407"/>
      <c r="AA36" s="407"/>
      <c r="AB36" s="407"/>
      <c r="AC36" s="407"/>
      <c r="AD36" s="407"/>
      <c r="AE36" s="407"/>
      <c r="AF36" s="407"/>
      <c r="AG36" s="407"/>
      <c r="AH36" s="407"/>
      <c r="AI36" s="407"/>
      <c r="AJ36" s="407"/>
      <c r="AK36" s="407"/>
      <c r="AL36" s="178"/>
      <c r="AM36" s="406">
        <f t="shared" si="0"/>
        <v>13</v>
      </c>
      <c r="AN36" s="406"/>
      <c r="AO36" s="407" t="str">
        <f>IF('各会計、関係団体の財政状況及び健全化判断比率'!B35="","",'各会計、関係団体の財政状況及び健全化判断比率'!B35)</f>
        <v>四万十市下水道事業会計（公共下水道）</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19</v>
      </c>
      <c r="BX36" s="406"/>
      <c r="BY36" s="407" t="str">
        <f>IF('各会計、関係団体の財政状況及び健全化判断比率'!B70="","",'各会計、関係団体の財政状況及び健全化判断比率'!B70)</f>
        <v>高知県市町村総合事務組合</v>
      </c>
      <c r="BZ36" s="407"/>
      <c r="CA36" s="407"/>
      <c r="CB36" s="407"/>
      <c r="CC36" s="407"/>
      <c r="CD36" s="407"/>
      <c r="CE36" s="407"/>
      <c r="CF36" s="407"/>
      <c r="CG36" s="407"/>
      <c r="CH36" s="407"/>
      <c r="CI36" s="407"/>
      <c r="CJ36" s="407"/>
      <c r="CK36" s="407"/>
      <c r="CL36" s="407"/>
      <c r="CM36" s="407"/>
      <c r="CN36" s="178"/>
      <c r="CO36" s="406">
        <f t="shared" si="3"/>
        <v>29</v>
      </c>
      <c r="CP36" s="406"/>
      <c r="CQ36" s="407" t="str">
        <f>IF('各会計、関係団体の財政状況及び健全化判断比率'!BS9="","",'各会計、関係団体の財政状況及び健全化判断比率'!BS9)</f>
        <v>まちづくり四万十（株）</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f>IF(E37="","",C36+1)</f>
        <v>4</v>
      </c>
      <c r="D37" s="406"/>
      <c r="E37" s="407" t="str">
        <f>IF('各会計、関係団体の財政状況及び健全化判断比率'!B10="","",'各会計、関係団体の財政状況及び健全化判断比率'!B10)</f>
        <v>四万十市鉄道経営助成基金会計</v>
      </c>
      <c r="F37" s="407"/>
      <c r="G37" s="407"/>
      <c r="H37" s="407"/>
      <c r="I37" s="407"/>
      <c r="J37" s="407"/>
      <c r="K37" s="407"/>
      <c r="L37" s="407"/>
      <c r="M37" s="407"/>
      <c r="N37" s="407"/>
      <c r="O37" s="407"/>
      <c r="P37" s="407"/>
      <c r="Q37" s="407"/>
      <c r="R37" s="407"/>
      <c r="S37" s="407"/>
      <c r="T37" s="178"/>
      <c r="U37" s="406">
        <f t="shared" si="4"/>
        <v>9</v>
      </c>
      <c r="V37" s="406"/>
      <c r="W37" s="407" t="str">
        <f>IF('各会計、関係団体の財政状況及び健全化判断比率'!B31="","",'各会計、関係団体の財政状況及び健全化判断比率'!B31)</f>
        <v>幡多中央介護認定審査会会計</v>
      </c>
      <c r="X37" s="407"/>
      <c r="Y37" s="407"/>
      <c r="Z37" s="407"/>
      <c r="AA37" s="407"/>
      <c r="AB37" s="407"/>
      <c r="AC37" s="407"/>
      <c r="AD37" s="407"/>
      <c r="AE37" s="407"/>
      <c r="AF37" s="407"/>
      <c r="AG37" s="407"/>
      <c r="AH37" s="407"/>
      <c r="AI37" s="407"/>
      <c r="AJ37" s="407"/>
      <c r="AK37" s="407"/>
      <c r="AL37" s="178"/>
      <c r="AM37" s="406">
        <f t="shared" si="0"/>
        <v>14</v>
      </c>
      <c r="AN37" s="406"/>
      <c r="AO37" s="407" t="str">
        <f>IF('各会計、関係団体の財政状況及び健全化判断比率'!B36="","",'各会計、関係団体の財政状況及び健全化判断比率'!B36)</f>
        <v>四万十市下水道事業会計（農業集落排水）</v>
      </c>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20</v>
      </c>
      <c r="BX37" s="406"/>
      <c r="BY37" s="407" t="str">
        <f>IF('各会計、関係団体の財政状況及び健全化判断比率'!B71="","",'各会計、関係団体の財政状況及び健全化判断比率'!B71)</f>
        <v>高知県後期高齢者医療広域連合</v>
      </c>
      <c r="BZ37" s="407"/>
      <c r="CA37" s="407"/>
      <c r="CB37" s="407"/>
      <c r="CC37" s="407"/>
      <c r="CD37" s="407"/>
      <c r="CE37" s="407"/>
      <c r="CF37" s="407"/>
      <c r="CG37" s="407"/>
      <c r="CH37" s="407"/>
      <c r="CI37" s="407"/>
      <c r="CJ37" s="407"/>
      <c r="CK37" s="407"/>
      <c r="CL37" s="407"/>
      <c r="CM37" s="407"/>
      <c r="CN37" s="178"/>
      <c r="CO37" s="406">
        <f t="shared" si="3"/>
        <v>30</v>
      </c>
      <c r="CP37" s="406"/>
      <c r="CQ37" s="407" t="str">
        <f>IF('各会計、関係団体の財政状況及び健全化判断比率'!BS10="","",'各会計、関係団体の財政状況及び健全化判断比率'!BS10)</f>
        <v>（公財）四万十市西土佐農業公社</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f t="shared" ref="C38:C43" si="5">IF(E38="","",C37+1)</f>
        <v>5</v>
      </c>
      <c r="D38" s="406"/>
      <c r="E38" s="407" t="str">
        <f>IF('各会計、関係団体の財政状況及び健全化判断比率'!B11="","",'各会計、関係団体の財政状況及び健全化判断比率'!B11)</f>
        <v>四万十市園芸作物価格安定事業会計</v>
      </c>
      <c r="F38" s="407"/>
      <c r="G38" s="407"/>
      <c r="H38" s="407"/>
      <c r="I38" s="407"/>
      <c r="J38" s="407"/>
      <c r="K38" s="407"/>
      <c r="L38" s="407"/>
      <c r="M38" s="407"/>
      <c r="N38" s="407"/>
      <c r="O38" s="407"/>
      <c r="P38" s="407"/>
      <c r="Q38" s="407"/>
      <c r="R38" s="407"/>
      <c r="S38" s="407"/>
      <c r="T38" s="178"/>
      <c r="U38" s="406">
        <f t="shared" si="4"/>
        <v>10</v>
      </c>
      <c r="V38" s="406"/>
      <c r="W38" s="407" t="str">
        <f>IF('各会計、関係団体の財政状況及び健全化判断比率'!B32="","",'各会計、関係団体の財政状況及び健全化判断比率'!B32)</f>
        <v>四万十市後期高齢者医療会計</v>
      </c>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21</v>
      </c>
      <c r="BX38" s="406"/>
      <c r="BY38" s="407" t="str">
        <f>IF('各会計、関係団体の財政状況及び健全化判断比率'!B72="","",'各会計、関係団体の財政状況及び健全化判断比率'!B72)</f>
        <v>高知県後期高齢者医療広域連合</v>
      </c>
      <c r="BZ38" s="407"/>
      <c r="CA38" s="407"/>
      <c r="CB38" s="407"/>
      <c r="CC38" s="407"/>
      <c r="CD38" s="407"/>
      <c r="CE38" s="407"/>
      <c r="CF38" s="407"/>
      <c r="CG38" s="407"/>
      <c r="CH38" s="407"/>
      <c r="CI38" s="407"/>
      <c r="CJ38" s="407"/>
      <c r="CK38" s="407"/>
      <c r="CL38" s="407"/>
      <c r="CM38" s="407"/>
      <c r="CN38" s="178"/>
      <c r="CO38" s="406">
        <f t="shared" si="3"/>
        <v>31</v>
      </c>
      <c r="CP38" s="406"/>
      <c r="CQ38" s="407" t="str">
        <f>IF('各会計、関係団体の財政状況及び健全化判断比率'!BS11="","",'各会計、関係団体の財政状況及び健全化判断比率'!BS11)</f>
        <v>（株）しまんと企画</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22</v>
      </c>
      <c r="BX39" s="406"/>
      <c r="BY39" s="407" t="str">
        <f>IF('各会計、関係団体の財政状況及び健全化判断比率'!B73="","",'各会計、関係団体の財政状況及び健全化判断比率'!B73)</f>
        <v>幡多広域市町村圏事務組合</v>
      </c>
      <c r="BZ39" s="407"/>
      <c r="CA39" s="407"/>
      <c r="CB39" s="407"/>
      <c r="CC39" s="407"/>
      <c r="CD39" s="407"/>
      <c r="CE39" s="407"/>
      <c r="CF39" s="407"/>
      <c r="CG39" s="407"/>
      <c r="CH39" s="407"/>
      <c r="CI39" s="407"/>
      <c r="CJ39" s="407"/>
      <c r="CK39" s="407"/>
      <c r="CL39" s="407"/>
      <c r="CM39" s="407"/>
      <c r="CN39" s="178"/>
      <c r="CO39" s="406">
        <f t="shared" si="3"/>
        <v>32</v>
      </c>
      <c r="CP39" s="406"/>
      <c r="CQ39" s="407" t="str">
        <f>IF('各会計、関係団体の財政状況及び健全化判断比率'!BS12="","",'各会計、関係団体の財政状況及び健全化判断比率'!BS12)</f>
        <v>土佐くろしお鉄道（株）</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23</v>
      </c>
      <c r="BX40" s="406"/>
      <c r="BY40" s="407" t="str">
        <f>IF('各会計、関係団体の財政状況及び健全化判断比率'!B74="","",'各会計、関係団体の財政状況及び健全化判断比率'!B74)</f>
        <v>幡多広域市町村圏事務組合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24</v>
      </c>
      <c r="BX41" s="406"/>
      <c r="BY41" s="407" t="str">
        <f>IF('各会計、関係団体の財政状況及び健全化判断比率'!B75="","",'各会計、関係団体の財政状況及び健全化判断比率'!B75)</f>
        <v>幡多広域市町村圏事務組合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25</v>
      </c>
      <c r="BX42" s="406"/>
      <c r="BY42" s="407" t="str">
        <f>IF('各会計、関係団体の財政状況及び健全化判断比率'!B76="","",'各会計、関係団体の財政状況及び健全化判断比率'!B76)</f>
        <v>幡多中央環境施設組合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26</v>
      </c>
      <c r="BX43" s="406"/>
      <c r="BY43" s="407" t="str">
        <f>IF('各会計、関係団体の財政状況及び健全化判断比率'!B77="","",'各会計、関係団体の財政状況及び健全化判断比率'!B77)</f>
        <v>幡多中央消防組合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210</v>
      </c>
      <c r="E46" s="403" t="s">
        <v>211</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212</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213</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214</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215</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216</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217</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c r="E53" s="403" t="s">
        <v>640</v>
      </c>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c r="AW53" s="403"/>
      <c r="AX53" s="403"/>
      <c r="AY53" s="403"/>
      <c r="AZ53" s="403"/>
      <c r="BA53" s="403"/>
      <c r="BB53" s="403"/>
      <c r="BC53" s="403"/>
      <c r="BD53" s="403"/>
      <c r="BE53" s="403"/>
      <c r="BF53" s="403"/>
      <c r="BG53" s="403"/>
      <c r="BH53" s="403"/>
      <c r="BI53" s="403"/>
      <c r="BJ53" s="403"/>
      <c r="BK53" s="403"/>
      <c r="BL53" s="403"/>
      <c r="BM53" s="403"/>
      <c r="BN53" s="403"/>
      <c r="BO53" s="403"/>
      <c r="BP53" s="403"/>
      <c r="BQ53" s="403"/>
      <c r="BR53" s="403"/>
      <c r="BS53" s="403"/>
      <c r="BT53" s="403"/>
      <c r="BU53" s="403"/>
      <c r="BV53" s="403"/>
      <c r="BW53" s="403"/>
      <c r="BX53" s="403"/>
      <c r="BY53" s="403"/>
      <c r="BZ53" s="403"/>
      <c r="CA53" s="403"/>
      <c r="CB53" s="403"/>
      <c r="CC53" s="403"/>
      <c r="CD53" s="403"/>
      <c r="CE53" s="403"/>
      <c r="CF53" s="403"/>
      <c r="CG53" s="403"/>
      <c r="CH53" s="403"/>
      <c r="CI53" s="403"/>
      <c r="CJ53" s="403"/>
      <c r="CK53" s="403"/>
      <c r="CL53" s="403"/>
      <c r="CM53" s="403"/>
      <c r="CN53" s="403"/>
      <c r="CO53" s="403"/>
      <c r="CP53" s="403"/>
      <c r="CQ53" s="403"/>
      <c r="CR53" s="403"/>
      <c r="CS53" s="403"/>
      <c r="CT53" s="403"/>
      <c r="CU53" s="403"/>
      <c r="CV53" s="403"/>
      <c r="CW53" s="403"/>
      <c r="CX53" s="403"/>
      <c r="CY53" s="403"/>
      <c r="CZ53" s="403"/>
      <c r="DA53" s="403"/>
      <c r="DB53" s="403"/>
      <c r="DC53" s="403"/>
      <c r="DD53" s="403"/>
      <c r="DE53" s="403"/>
      <c r="DF53" s="403"/>
      <c r="DG53" s="403"/>
      <c r="DH53" s="403"/>
      <c r="DI53" s="403"/>
    </row>
    <row r="54" spans="5:113"/>
    <row r="55" spans="5:113"/>
    <row r="56" spans="5:113"/>
  </sheetData>
  <mergeCells count="446">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1:DI1"/>
    <mergeCell ref="B3:K5"/>
    <mergeCell ref="L3:V5"/>
    <mergeCell ref="W3:AB5"/>
    <mergeCell ref="AC3:AL5"/>
    <mergeCell ref="AM3:AX4"/>
    <mergeCell ref="AY3:BM3"/>
    <mergeCell ref="BN3:BU3"/>
    <mergeCell ref="BV3:CC3"/>
    <mergeCell ref="CD3:CS3"/>
    <mergeCell ref="CT5:DA5"/>
    <mergeCell ref="DB5:DI5"/>
    <mergeCell ref="AM5:AT5"/>
    <mergeCell ref="AU5:AX5"/>
    <mergeCell ref="AY5:BM5"/>
    <mergeCell ref="BN5:BU5"/>
    <mergeCell ref="BV5:CC5"/>
    <mergeCell ref="CD5:CS5"/>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DB18:DI19"/>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582</v>
      </c>
      <c r="G33" s="29" t="s">
        <v>583</v>
      </c>
      <c r="H33" s="29" t="s">
        <v>584</v>
      </c>
      <c r="I33" s="29" t="s">
        <v>585</v>
      </c>
      <c r="J33" s="30" t="s">
        <v>586</v>
      </c>
      <c r="K33" s="22"/>
      <c r="L33" s="22"/>
      <c r="M33" s="22"/>
      <c r="N33" s="22"/>
      <c r="O33" s="22"/>
      <c r="P33" s="22"/>
    </row>
    <row r="34" spans="1:16" ht="39" customHeight="1">
      <c r="A34" s="22"/>
      <c r="B34" s="31"/>
      <c r="C34" s="1217" t="s">
        <v>590</v>
      </c>
      <c r="D34" s="1217"/>
      <c r="E34" s="1218"/>
      <c r="F34" s="32" t="s">
        <v>591</v>
      </c>
      <c r="G34" s="33" t="s">
        <v>592</v>
      </c>
      <c r="H34" s="33" t="s">
        <v>591</v>
      </c>
      <c r="I34" s="33" t="s">
        <v>593</v>
      </c>
      <c r="J34" s="34" t="s">
        <v>594</v>
      </c>
      <c r="K34" s="22"/>
      <c r="L34" s="22"/>
      <c r="M34" s="22"/>
      <c r="N34" s="22"/>
      <c r="O34" s="22"/>
      <c r="P34" s="22"/>
    </row>
    <row r="35" spans="1:16" ht="39" customHeight="1">
      <c r="A35" s="22"/>
      <c r="B35" s="35"/>
      <c r="C35" s="1211" t="s">
        <v>595</v>
      </c>
      <c r="D35" s="1212"/>
      <c r="E35" s="1213"/>
      <c r="F35" s="36">
        <v>3.84</v>
      </c>
      <c r="G35" s="37">
        <v>4.0999999999999996</v>
      </c>
      <c r="H35" s="37">
        <v>3.97</v>
      </c>
      <c r="I35" s="37">
        <v>3.88</v>
      </c>
      <c r="J35" s="38">
        <v>3.68</v>
      </c>
      <c r="K35" s="22"/>
      <c r="L35" s="22"/>
      <c r="M35" s="22"/>
      <c r="N35" s="22"/>
      <c r="O35" s="22"/>
      <c r="P35" s="22"/>
    </row>
    <row r="36" spans="1:16" ht="39" customHeight="1">
      <c r="A36" s="22"/>
      <c r="B36" s="35"/>
      <c r="C36" s="1211" t="s">
        <v>596</v>
      </c>
      <c r="D36" s="1212"/>
      <c r="E36" s="1213"/>
      <c r="F36" s="36">
        <v>0.04</v>
      </c>
      <c r="G36" s="37">
        <v>0.04</v>
      </c>
      <c r="H36" s="37">
        <v>1.61</v>
      </c>
      <c r="I36" s="37">
        <v>3.21</v>
      </c>
      <c r="J36" s="38">
        <v>2.99</v>
      </c>
      <c r="K36" s="22"/>
      <c r="L36" s="22"/>
      <c r="M36" s="22"/>
      <c r="N36" s="22"/>
      <c r="O36" s="22"/>
      <c r="P36" s="22"/>
    </row>
    <row r="37" spans="1:16" ht="39" customHeight="1">
      <c r="A37" s="22"/>
      <c r="B37" s="35"/>
      <c r="C37" s="1211" t="s">
        <v>597</v>
      </c>
      <c r="D37" s="1212"/>
      <c r="E37" s="1213"/>
      <c r="F37" s="36">
        <v>0</v>
      </c>
      <c r="G37" s="37">
        <v>0.91</v>
      </c>
      <c r="H37" s="37">
        <v>0.92</v>
      </c>
      <c r="I37" s="37">
        <v>0.67</v>
      </c>
      <c r="J37" s="38">
        <v>0.4</v>
      </c>
      <c r="K37" s="22"/>
      <c r="L37" s="22"/>
      <c r="M37" s="22"/>
      <c r="N37" s="22"/>
      <c r="O37" s="22"/>
      <c r="P37" s="22"/>
    </row>
    <row r="38" spans="1:16" ht="39" customHeight="1">
      <c r="A38" s="22"/>
      <c r="B38" s="35"/>
      <c r="C38" s="1211" t="s">
        <v>598</v>
      </c>
      <c r="D38" s="1212"/>
      <c r="E38" s="1213"/>
      <c r="F38" s="36">
        <v>2.33</v>
      </c>
      <c r="G38" s="37">
        <v>0.98</v>
      </c>
      <c r="H38" s="37">
        <v>0.67</v>
      </c>
      <c r="I38" s="37" t="s">
        <v>599</v>
      </c>
      <c r="J38" s="38">
        <v>0.36</v>
      </c>
      <c r="K38" s="22"/>
      <c r="L38" s="22"/>
      <c r="M38" s="22"/>
      <c r="N38" s="22"/>
      <c r="O38" s="22"/>
      <c r="P38" s="22"/>
    </row>
    <row r="39" spans="1:16" ht="39" customHeight="1">
      <c r="A39" s="22"/>
      <c r="B39" s="35"/>
      <c r="C39" s="1211" t="s">
        <v>600</v>
      </c>
      <c r="D39" s="1212"/>
      <c r="E39" s="1213"/>
      <c r="F39" s="36">
        <v>0.28000000000000003</v>
      </c>
      <c r="G39" s="37">
        <v>0.25</v>
      </c>
      <c r="H39" s="37">
        <v>0.05</v>
      </c>
      <c r="I39" s="37">
        <v>0</v>
      </c>
      <c r="J39" s="38">
        <v>0.25</v>
      </c>
      <c r="K39" s="22"/>
      <c r="L39" s="22"/>
      <c r="M39" s="22"/>
      <c r="N39" s="22"/>
      <c r="O39" s="22"/>
      <c r="P39" s="22"/>
    </row>
    <row r="40" spans="1:16" ht="39" customHeight="1">
      <c r="A40" s="22"/>
      <c r="B40" s="35"/>
      <c r="C40" s="1211" t="s">
        <v>601</v>
      </c>
      <c r="D40" s="1212"/>
      <c r="E40" s="1213"/>
      <c r="F40" s="36">
        <v>0.08</v>
      </c>
      <c r="G40" s="37">
        <v>0.1</v>
      </c>
      <c r="H40" s="37">
        <v>0.11</v>
      </c>
      <c r="I40" s="37">
        <v>0.09</v>
      </c>
      <c r="J40" s="38">
        <v>0.09</v>
      </c>
      <c r="K40" s="22"/>
      <c r="L40" s="22"/>
      <c r="M40" s="22"/>
      <c r="N40" s="22"/>
      <c r="O40" s="22"/>
      <c r="P40" s="22"/>
    </row>
    <row r="41" spans="1:16" ht="39" customHeight="1">
      <c r="A41" s="22"/>
      <c r="B41" s="35"/>
      <c r="C41" s="1211" t="s">
        <v>602</v>
      </c>
      <c r="D41" s="1212"/>
      <c r="E41" s="1213"/>
      <c r="F41" s="36" t="s">
        <v>541</v>
      </c>
      <c r="G41" s="37" t="s">
        <v>541</v>
      </c>
      <c r="H41" s="37" t="s">
        <v>541</v>
      </c>
      <c r="I41" s="37">
        <v>0.05</v>
      </c>
      <c r="J41" s="38">
        <v>0.05</v>
      </c>
      <c r="K41" s="22"/>
      <c r="L41" s="22"/>
      <c r="M41" s="22"/>
      <c r="N41" s="22"/>
      <c r="O41" s="22"/>
      <c r="P41" s="22"/>
    </row>
    <row r="42" spans="1:16" ht="39" customHeight="1">
      <c r="A42" s="22"/>
      <c r="B42" s="39"/>
      <c r="C42" s="1211" t="s">
        <v>603</v>
      </c>
      <c r="D42" s="1212"/>
      <c r="E42" s="1213"/>
      <c r="F42" s="36" t="s">
        <v>541</v>
      </c>
      <c r="G42" s="37" t="s">
        <v>541</v>
      </c>
      <c r="H42" s="37" t="s">
        <v>541</v>
      </c>
      <c r="I42" s="37" t="s">
        <v>588</v>
      </c>
      <c r="J42" s="38" t="s">
        <v>541</v>
      </c>
      <c r="K42" s="22"/>
      <c r="L42" s="22"/>
      <c r="M42" s="22"/>
      <c r="N42" s="22"/>
      <c r="O42" s="22"/>
      <c r="P42" s="22"/>
    </row>
    <row r="43" spans="1:16" ht="39" customHeight="1" thickBot="1">
      <c r="A43" s="22"/>
      <c r="B43" s="40"/>
      <c r="C43" s="1214" t="s">
        <v>604</v>
      </c>
      <c r="D43" s="1215"/>
      <c r="E43" s="1216"/>
      <c r="F43" s="41">
        <v>1.2</v>
      </c>
      <c r="G43" s="42">
        <v>0.31</v>
      </c>
      <c r="H43" s="42">
        <v>0.64</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CEuSadfxeteSzCJgQhO+GugWJsfdW54FUrrmqwSrBkd6IjtUhhL6MZ/j2pZCWdA4Fy12IHB6NfI92pKzJb4oNA==" saltValue="1EuRlkp6KX075qImJHJ+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582</v>
      </c>
      <c r="L44" s="56" t="s">
        <v>583</v>
      </c>
      <c r="M44" s="56" t="s">
        <v>584</v>
      </c>
      <c r="N44" s="56" t="s">
        <v>585</v>
      </c>
      <c r="O44" s="57" t="s">
        <v>586</v>
      </c>
      <c r="P44" s="48"/>
      <c r="Q44" s="48"/>
      <c r="R44" s="48"/>
      <c r="S44" s="48"/>
      <c r="T44" s="48"/>
      <c r="U44" s="48"/>
    </row>
    <row r="45" spans="1:21" ht="30.75" customHeight="1">
      <c r="A45" s="48"/>
      <c r="B45" s="1237" t="s">
        <v>11</v>
      </c>
      <c r="C45" s="1238"/>
      <c r="D45" s="58"/>
      <c r="E45" s="1243" t="s">
        <v>12</v>
      </c>
      <c r="F45" s="1243"/>
      <c r="G45" s="1243"/>
      <c r="H45" s="1243"/>
      <c r="I45" s="1243"/>
      <c r="J45" s="1244"/>
      <c r="K45" s="59">
        <v>2504</v>
      </c>
      <c r="L45" s="60">
        <v>2462</v>
      </c>
      <c r="M45" s="60">
        <v>2409</v>
      </c>
      <c r="N45" s="60">
        <v>2427</v>
      </c>
      <c r="O45" s="61">
        <v>2441</v>
      </c>
      <c r="P45" s="48"/>
      <c r="Q45" s="48"/>
      <c r="R45" s="48"/>
      <c r="S45" s="48"/>
      <c r="T45" s="48"/>
      <c r="U45" s="48"/>
    </row>
    <row r="46" spans="1:21" ht="30.75" customHeight="1">
      <c r="A46" s="48"/>
      <c r="B46" s="1239"/>
      <c r="C46" s="1240"/>
      <c r="D46" s="62"/>
      <c r="E46" s="1221" t="s">
        <v>13</v>
      </c>
      <c r="F46" s="1221"/>
      <c r="G46" s="1221"/>
      <c r="H46" s="1221"/>
      <c r="I46" s="1221"/>
      <c r="J46" s="1222"/>
      <c r="K46" s="63" t="s">
        <v>541</v>
      </c>
      <c r="L46" s="64" t="s">
        <v>541</v>
      </c>
      <c r="M46" s="64" t="s">
        <v>541</v>
      </c>
      <c r="N46" s="64" t="s">
        <v>541</v>
      </c>
      <c r="O46" s="65" t="s">
        <v>541</v>
      </c>
      <c r="P46" s="48"/>
      <c r="Q46" s="48"/>
      <c r="R46" s="48"/>
      <c r="S46" s="48"/>
      <c r="T46" s="48"/>
      <c r="U46" s="48"/>
    </row>
    <row r="47" spans="1:21" ht="30.75" customHeight="1">
      <c r="A47" s="48"/>
      <c r="B47" s="1239"/>
      <c r="C47" s="1240"/>
      <c r="D47" s="62"/>
      <c r="E47" s="1221" t="s">
        <v>14</v>
      </c>
      <c r="F47" s="1221"/>
      <c r="G47" s="1221"/>
      <c r="H47" s="1221"/>
      <c r="I47" s="1221"/>
      <c r="J47" s="1222"/>
      <c r="K47" s="63" t="s">
        <v>541</v>
      </c>
      <c r="L47" s="64" t="s">
        <v>541</v>
      </c>
      <c r="M47" s="64" t="s">
        <v>541</v>
      </c>
      <c r="N47" s="64" t="s">
        <v>541</v>
      </c>
      <c r="O47" s="65" t="s">
        <v>541</v>
      </c>
      <c r="P47" s="48"/>
      <c r="Q47" s="48"/>
      <c r="R47" s="48"/>
      <c r="S47" s="48"/>
      <c r="T47" s="48"/>
      <c r="U47" s="48"/>
    </row>
    <row r="48" spans="1:21" ht="30.75" customHeight="1">
      <c r="A48" s="48"/>
      <c r="B48" s="1239"/>
      <c r="C48" s="1240"/>
      <c r="D48" s="62"/>
      <c r="E48" s="1221" t="s">
        <v>15</v>
      </c>
      <c r="F48" s="1221"/>
      <c r="G48" s="1221"/>
      <c r="H48" s="1221"/>
      <c r="I48" s="1221"/>
      <c r="J48" s="1222"/>
      <c r="K48" s="63">
        <v>581</v>
      </c>
      <c r="L48" s="64">
        <v>576</v>
      </c>
      <c r="M48" s="64">
        <v>646</v>
      </c>
      <c r="N48" s="64">
        <v>551</v>
      </c>
      <c r="O48" s="65">
        <v>573</v>
      </c>
      <c r="P48" s="48"/>
      <c r="Q48" s="48"/>
      <c r="R48" s="48"/>
      <c r="S48" s="48"/>
      <c r="T48" s="48"/>
      <c r="U48" s="48"/>
    </row>
    <row r="49" spans="1:21" ht="30.75" customHeight="1">
      <c r="A49" s="48"/>
      <c r="B49" s="1239"/>
      <c r="C49" s="1240"/>
      <c r="D49" s="62"/>
      <c r="E49" s="1221" t="s">
        <v>16</v>
      </c>
      <c r="F49" s="1221"/>
      <c r="G49" s="1221"/>
      <c r="H49" s="1221"/>
      <c r="I49" s="1221"/>
      <c r="J49" s="1222"/>
      <c r="K49" s="63">
        <v>315</v>
      </c>
      <c r="L49" s="64">
        <v>124</v>
      </c>
      <c r="M49" s="64">
        <v>124</v>
      </c>
      <c r="N49" s="64">
        <v>124</v>
      </c>
      <c r="O49" s="65">
        <v>119</v>
      </c>
      <c r="P49" s="48"/>
      <c r="Q49" s="48"/>
      <c r="R49" s="48"/>
      <c r="S49" s="48"/>
      <c r="T49" s="48"/>
      <c r="U49" s="48"/>
    </row>
    <row r="50" spans="1:21" ht="30.75" customHeight="1">
      <c r="A50" s="48"/>
      <c r="B50" s="1239"/>
      <c r="C50" s="1240"/>
      <c r="D50" s="62"/>
      <c r="E50" s="1221" t="s">
        <v>17</v>
      </c>
      <c r="F50" s="1221"/>
      <c r="G50" s="1221"/>
      <c r="H50" s="1221"/>
      <c r="I50" s="1221"/>
      <c r="J50" s="1222"/>
      <c r="K50" s="63">
        <v>0</v>
      </c>
      <c r="L50" s="64">
        <v>0</v>
      </c>
      <c r="M50" s="64">
        <v>1</v>
      </c>
      <c r="N50" s="64">
        <v>1</v>
      </c>
      <c r="O50" s="65">
        <v>7</v>
      </c>
      <c r="P50" s="48"/>
      <c r="Q50" s="48"/>
      <c r="R50" s="48"/>
      <c r="S50" s="48"/>
      <c r="T50" s="48"/>
      <c r="U50" s="48"/>
    </row>
    <row r="51" spans="1:21" ht="30.75" customHeight="1">
      <c r="A51" s="48"/>
      <c r="B51" s="1241"/>
      <c r="C51" s="1242"/>
      <c r="D51" s="66"/>
      <c r="E51" s="1221" t="s">
        <v>18</v>
      </c>
      <c r="F51" s="1221"/>
      <c r="G51" s="1221"/>
      <c r="H51" s="1221"/>
      <c r="I51" s="1221"/>
      <c r="J51" s="1222"/>
      <c r="K51" s="63">
        <v>0</v>
      </c>
      <c r="L51" s="64">
        <v>0</v>
      </c>
      <c r="M51" s="64">
        <v>0</v>
      </c>
      <c r="N51" s="64">
        <v>0</v>
      </c>
      <c r="O51" s="65">
        <v>0</v>
      </c>
      <c r="P51" s="48"/>
      <c r="Q51" s="48"/>
      <c r="R51" s="48"/>
      <c r="S51" s="48"/>
      <c r="T51" s="48"/>
      <c r="U51" s="48"/>
    </row>
    <row r="52" spans="1:21" ht="30.75" customHeight="1">
      <c r="A52" s="48"/>
      <c r="B52" s="1219" t="s">
        <v>19</v>
      </c>
      <c r="C52" s="1220"/>
      <c r="D52" s="66"/>
      <c r="E52" s="1221" t="s">
        <v>20</v>
      </c>
      <c r="F52" s="1221"/>
      <c r="G52" s="1221"/>
      <c r="H52" s="1221"/>
      <c r="I52" s="1221"/>
      <c r="J52" s="1222"/>
      <c r="K52" s="63">
        <v>2279</v>
      </c>
      <c r="L52" s="64">
        <v>2138</v>
      </c>
      <c r="M52" s="64">
        <v>2160</v>
      </c>
      <c r="N52" s="64">
        <v>2198</v>
      </c>
      <c r="O52" s="65">
        <v>2123</v>
      </c>
      <c r="P52" s="48"/>
      <c r="Q52" s="48"/>
      <c r="R52" s="48"/>
      <c r="S52" s="48"/>
      <c r="T52" s="48"/>
      <c r="U52" s="48"/>
    </row>
    <row r="53" spans="1:21" ht="30.75" customHeight="1" thickBot="1">
      <c r="A53" s="48"/>
      <c r="B53" s="1223" t="s">
        <v>21</v>
      </c>
      <c r="C53" s="1224"/>
      <c r="D53" s="67"/>
      <c r="E53" s="1225" t="s">
        <v>22</v>
      </c>
      <c r="F53" s="1225"/>
      <c r="G53" s="1225"/>
      <c r="H53" s="1225"/>
      <c r="I53" s="1225"/>
      <c r="J53" s="1226"/>
      <c r="K53" s="68">
        <v>1121</v>
      </c>
      <c r="L53" s="69">
        <v>1024</v>
      </c>
      <c r="M53" s="69">
        <v>1020</v>
      </c>
      <c r="N53" s="69">
        <v>905</v>
      </c>
      <c r="O53" s="70">
        <v>1017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605</v>
      </c>
      <c r="P55" s="48"/>
      <c r="Q55" s="48"/>
      <c r="R55" s="48"/>
      <c r="S55" s="48"/>
      <c r="T55" s="48"/>
      <c r="U55" s="48"/>
    </row>
    <row r="56" spans="1:21" ht="31.5" customHeight="1" thickBot="1">
      <c r="A56" s="48"/>
      <c r="B56" s="76"/>
      <c r="C56" s="77"/>
      <c r="D56" s="77"/>
      <c r="E56" s="78"/>
      <c r="F56" s="78"/>
      <c r="G56" s="78"/>
      <c r="H56" s="78"/>
      <c r="I56" s="78"/>
      <c r="J56" s="79" t="s">
        <v>2</v>
      </c>
      <c r="K56" s="80" t="s">
        <v>606</v>
      </c>
      <c r="L56" s="81" t="s">
        <v>607</v>
      </c>
      <c r="M56" s="81" t="s">
        <v>608</v>
      </c>
      <c r="N56" s="81" t="s">
        <v>609</v>
      </c>
      <c r="O56" s="82" t="s">
        <v>610</v>
      </c>
      <c r="P56" s="48"/>
      <c r="Q56" s="48"/>
      <c r="R56" s="48"/>
      <c r="S56" s="48"/>
      <c r="T56" s="48"/>
      <c r="U56" s="48"/>
    </row>
    <row r="57" spans="1:21" ht="31.5" customHeight="1">
      <c r="B57" s="1227" t="s">
        <v>25</v>
      </c>
      <c r="C57" s="1228"/>
      <c r="D57" s="1231" t="s">
        <v>26</v>
      </c>
      <c r="E57" s="1232"/>
      <c r="F57" s="1232"/>
      <c r="G57" s="1232"/>
      <c r="H57" s="1232"/>
      <c r="I57" s="1232"/>
      <c r="J57" s="1233"/>
      <c r="K57" s="83"/>
      <c r="L57" s="84"/>
      <c r="M57" s="84"/>
      <c r="N57" s="84"/>
      <c r="O57" s="85"/>
    </row>
    <row r="58" spans="1:21" ht="31.5" customHeight="1" thickBot="1">
      <c r="B58" s="1229"/>
      <c r="C58" s="1230"/>
      <c r="D58" s="1234" t="s">
        <v>27</v>
      </c>
      <c r="E58" s="1235"/>
      <c r="F58" s="1235"/>
      <c r="G58" s="1235"/>
      <c r="H58" s="1235"/>
      <c r="I58" s="1235"/>
      <c r="J58" s="1236"/>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F6njdtI+3y4jgn404bX9cDOjdqNL2uc3/B5bIghwUhi2hi2rhfgdRnucsHH3OtLX4dRLeX5uyj4i4U+8wkkg==" saltValue="j+eG80J33X6hzogONiot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3"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582</v>
      </c>
      <c r="J40" s="100" t="s">
        <v>583</v>
      </c>
      <c r="K40" s="100" t="s">
        <v>584</v>
      </c>
      <c r="L40" s="100" t="s">
        <v>585</v>
      </c>
      <c r="M40" s="101" t="s">
        <v>586</v>
      </c>
    </row>
    <row r="41" spans="2:13" ht="27.75" customHeight="1">
      <c r="B41" s="1257" t="s">
        <v>30</v>
      </c>
      <c r="C41" s="1258"/>
      <c r="D41" s="102"/>
      <c r="E41" s="1259" t="s">
        <v>31</v>
      </c>
      <c r="F41" s="1259"/>
      <c r="G41" s="1259"/>
      <c r="H41" s="1260"/>
      <c r="I41" s="358">
        <v>26108</v>
      </c>
      <c r="J41" s="359">
        <v>25520</v>
      </c>
      <c r="K41" s="359">
        <v>24916</v>
      </c>
      <c r="L41" s="359">
        <v>25471</v>
      </c>
      <c r="M41" s="360">
        <v>26192</v>
      </c>
    </row>
    <row r="42" spans="2:13" ht="27.75" customHeight="1">
      <c r="B42" s="1247"/>
      <c r="C42" s="1248"/>
      <c r="D42" s="103"/>
      <c r="E42" s="1251" t="s">
        <v>32</v>
      </c>
      <c r="F42" s="1251"/>
      <c r="G42" s="1251"/>
      <c r="H42" s="1252"/>
      <c r="I42" s="361" t="s">
        <v>541</v>
      </c>
      <c r="J42" s="362" t="s">
        <v>541</v>
      </c>
      <c r="K42" s="362" t="s">
        <v>541</v>
      </c>
      <c r="L42" s="362" t="s">
        <v>541</v>
      </c>
      <c r="M42" s="363" t="s">
        <v>541</v>
      </c>
    </row>
    <row r="43" spans="2:13" ht="27.75" customHeight="1">
      <c r="B43" s="1247"/>
      <c r="C43" s="1248"/>
      <c r="D43" s="103"/>
      <c r="E43" s="1251" t="s">
        <v>33</v>
      </c>
      <c r="F43" s="1251"/>
      <c r="G43" s="1251"/>
      <c r="H43" s="1252"/>
      <c r="I43" s="361">
        <v>9273</v>
      </c>
      <c r="J43" s="362">
        <v>8921</v>
      </c>
      <c r="K43" s="362">
        <v>8814</v>
      </c>
      <c r="L43" s="362">
        <v>6697</v>
      </c>
      <c r="M43" s="363">
        <v>6740</v>
      </c>
    </row>
    <row r="44" spans="2:13" ht="27.75" customHeight="1">
      <c r="B44" s="1247"/>
      <c r="C44" s="1248"/>
      <c r="D44" s="103"/>
      <c r="E44" s="1251" t="s">
        <v>34</v>
      </c>
      <c r="F44" s="1251"/>
      <c r="G44" s="1251"/>
      <c r="H44" s="1252"/>
      <c r="I44" s="361">
        <v>894</v>
      </c>
      <c r="J44" s="362">
        <v>749</v>
      </c>
      <c r="K44" s="362">
        <v>631</v>
      </c>
      <c r="L44" s="362">
        <v>510</v>
      </c>
      <c r="M44" s="363">
        <v>387</v>
      </c>
    </row>
    <row r="45" spans="2:13" ht="27.75" customHeight="1">
      <c r="B45" s="1247"/>
      <c r="C45" s="1248"/>
      <c r="D45" s="103"/>
      <c r="E45" s="1251" t="s">
        <v>35</v>
      </c>
      <c r="F45" s="1251"/>
      <c r="G45" s="1251"/>
      <c r="H45" s="1252"/>
      <c r="I45" s="361">
        <v>3497</v>
      </c>
      <c r="J45" s="362">
        <v>3222</v>
      </c>
      <c r="K45" s="362">
        <v>3087</v>
      </c>
      <c r="L45" s="362">
        <v>2922</v>
      </c>
      <c r="M45" s="363">
        <v>2572</v>
      </c>
    </row>
    <row r="46" spans="2:13" ht="27.75" customHeight="1">
      <c r="B46" s="1247"/>
      <c r="C46" s="1248"/>
      <c r="D46" s="104"/>
      <c r="E46" s="1251" t="s">
        <v>36</v>
      </c>
      <c r="F46" s="1251"/>
      <c r="G46" s="1251"/>
      <c r="H46" s="1252"/>
      <c r="I46" s="361" t="s">
        <v>541</v>
      </c>
      <c r="J46" s="362" t="s">
        <v>541</v>
      </c>
      <c r="K46" s="362" t="s">
        <v>541</v>
      </c>
      <c r="L46" s="362" t="s">
        <v>541</v>
      </c>
      <c r="M46" s="363" t="s">
        <v>541</v>
      </c>
    </row>
    <row r="47" spans="2:13" ht="27.75" customHeight="1">
      <c r="B47" s="1247"/>
      <c r="C47" s="1248"/>
      <c r="D47" s="105"/>
      <c r="E47" s="1261" t="s">
        <v>37</v>
      </c>
      <c r="F47" s="1262"/>
      <c r="G47" s="1262"/>
      <c r="H47" s="1263"/>
      <c r="I47" s="361" t="s">
        <v>541</v>
      </c>
      <c r="J47" s="362" t="s">
        <v>541</v>
      </c>
      <c r="K47" s="362" t="s">
        <v>541</v>
      </c>
      <c r="L47" s="362" t="s">
        <v>541</v>
      </c>
      <c r="M47" s="363" t="s">
        <v>541</v>
      </c>
    </row>
    <row r="48" spans="2:13" ht="27.75" customHeight="1">
      <c r="B48" s="1247"/>
      <c r="C48" s="1248"/>
      <c r="D48" s="103"/>
      <c r="E48" s="1251" t="s">
        <v>38</v>
      </c>
      <c r="F48" s="1251"/>
      <c r="G48" s="1251"/>
      <c r="H48" s="1252"/>
      <c r="I48" s="361" t="s">
        <v>541</v>
      </c>
      <c r="J48" s="362" t="s">
        <v>541</v>
      </c>
      <c r="K48" s="362" t="s">
        <v>541</v>
      </c>
      <c r="L48" s="362" t="s">
        <v>541</v>
      </c>
      <c r="M48" s="363" t="s">
        <v>541</v>
      </c>
    </row>
    <row r="49" spans="2:13" ht="27.75" customHeight="1">
      <c r="B49" s="1249"/>
      <c r="C49" s="1250"/>
      <c r="D49" s="103"/>
      <c r="E49" s="1251" t="s">
        <v>39</v>
      </c>
      <c r="F49" s="1251"/>
      <c r="G49" s="1251"/>
      <c r="H49" s="1252"/>
      <c r="I49" s="361" t="s">
        <v>541</v>
      </c>
      <c r="J49" s="362" t="s">
        <v>541</v>
      </c>
      <c r="K49" s="362" t="s">
        <v>541</v>
      </c>
      <c r="L49" s="362" t="s">
        <v>541</v>
      </c>
      <c r="M49" s="363" t="s">
        <v>541</v>
      </c>
    </row>
    <row r="50" spans="2:13" ht="27.75" customHeight="1">
      <c r="B50" s="1245" t="s">
        <v>40</v>
      </c>
      <c r="C50" s="1246"/>
      <c r="D50" s="106"/>
      <c r="E50" s="1251" t="s">
        <v>41</v>
      </c>
      <c r="F50" s="1251"/>
      <c r="G50" s="1251"/>
      <c r="H50" s="1252"/>
      <c r="I50" s="361">
        <v>4275</v>
      </c>
      <c r="J50" s="362">
        <v>4411</v>
      </c>
      <c r="K50" s="362">
        <v>4512</v>
      </c>
      <c r="L50" s="362">
        <v>5172</v>
      </c>
      <c r="M50" s="363">
        <v>6167</v>
      </c>
    </row>
    <row r="51" spans="2:13" ht="27.75" customHeight="1">
      <c r="B51" s="1247"/>
      <c r="C51" s="1248"/>
      <c r="D51" s="103"/>
      <c r="E51" s="1251" t="s">
        <v>42</v>
      </c>
      <c r="F51" s="1251"/>
      <c r="G51" s="1251"/>
      <c r="H51" s="1252"/>
      <c r="I51" s="361">
        <v>79</v>
      </c>
      <c r="J51" s="362">
        <v>63</v>
      </c>
      <c r="K51" s="362">
        <v>44</v>
      </c>
      <c r="L51" s="362">
        <v>33</v>
      </c>
      <c r="M51" s="363">
        <v>15</v>
      </c>
    </row>
    <row r="52" spans="2:13" ht="27.75" customHeight="1">
      <c r="B52" s="1249"/>
      <c r="C52" s="1250"/>
      <c r="D52" s="103"/>
      <c r="E52" s="1251" t="s">
        <v>43</v>
      </c>
      <c r="F52" s="1251"/>
      <c r="G52" s="1251"/>
      <c r="H52" s="1252"/>
      <c r="I52" s="361">
        <v>23222</v>
      </c>
      <c r="J52" s="362">
        <v>22385</v>
      </c>
      <c r="K52" s="362">
        <v>21987</v>
      </c>
      <c r="L52" s="362">
        <v>21926</v>
      </c>
      <c r="M52" s="363">
        <v>21448</v>
      </c>
    </row>
    <row r="53" spans="2:13" ht="27.75" customHeight="1" thickBot="1">
      <c r="B53" s="1253" t="s">
        <v>44</v>
      </c>
      <c r="C53" s="1254"/>
      <c r="D53" s="107"/>
      <c r="E53" s="1255" t="s">
        <v>45</v>
      </c>
      <c r="F53" s="1255"/>
      <c r="G53" s="1255"/>
      <c r="H53" s="1256"/>
      <c r="I53" s="364">
        <v>12195</v>
      </c>
      <c r="J53" s="365">
        <v>11551</v>
      </c>
      <c r="K53" s="365">
        <v>10905</v>
      </c>
      <c r="L53" s="365">
        <v>8469</v>
      </c>
      <c r="M53" s="366">
        <v>8261</v>
      </c>
    </row>
    <row r="54" spans="2:13" ht="27.75" customHeight="1">
      <c r="B54" s="108" t="s">
        <v>46</v>
      </c>
      <c r="C54" s="109"/>
      <c r="D54" s="109"/>
      <c r="E54" s="110"/>
      <c r="F54" s="110"/>
      <c r="G54" s="110"/>
      <c r="H54" s="110"/>
      <c r="I54" s="111"/>
      <c r="J54" s="111"/>
      <c r="K54" s="111"/>
      <c r="L54" s="111"/>
      <c r="M54" s="111"/>
    </row>
    <row r="55" spans="2:13"/>
  </sheetData>
  <sheetProtection algorithmName="SHA-512" hashValue="UsP5dDTfpPZo+VCqz54gSfxG0YU5BLPEAca2lBX617XY2a9yYCiYFsQ6+12oANWXBWgap7oCbRgv/GswAH5QTg==" saltValue="QxaDKYhnkPPzs9nft0DT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6" zoomScale="70" zoomScaleNormal="70" zoomScaleSheetLayoutView="100" workbookViewId="0">
      <selection activeCell="C60" sqref="C60:E60"/>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584</v>
      </c>
      <c r="G54" s="116" t="s">
        <v>585</v>
      </c>
      <c r="H54" s="117" t="s">
        <v>586</v>
      </c>
    </row>
    <row r="55" spans="2:8" ht="52.5" customHeight="1">
      <c r="B55" s="118"/>
      <c r="C55" s="1272" t="s">
        <v>48</v>
      </c>
      <c r="D55" s="1272"/>
      <c r="E55" s="1273"/>
      <c r="F55" s="119">
        <v>590</v>
      </c>
      <c r="G55" s="119">
        <v>781</v>
      </c>
      <c r="H55" s="120">
        <v>1175</v>
      </c>
    </row>
    <row r="56" spans="2:8" ht="52.5" customHeight="1">
      <c r="B56" s="121"/>
      <c r="C56" s="1274" t="s">
        <v>49</v>
      </c>
      <c r="D56" s="1274"/>
      <c r="E56" s="1275"/>
      <c r="F56" s="122">
        <v>2639</v>
      </c>
      <c r="G56" s="122">
        <v>2731</v>
      </c>
      <c r="H56" s="123">
        <v>2880</v>
      </c>
    </row>
    <row r="57" spans="2:8" ht="53.25" customHeight="1">
      <c r="B57" s="121"/>
      <c r="C57" s="1276" t="s">
        <v>50</v>
      </c>
      <c r="D57" s="1276"/>
      <c r="E57" s="1277"/>
      <c r="F57" s="124">
        <v>2162</v>
      </c>
      <c r="G57" s="124">
        <v>2332</v>
      </c>
      <c r="H57" s="125">
        <v>2737</v>
      </c>
    </row>
    <row r="58" spans="2:8" ht="45.75" customHeight="1">
      <c r="B58" s="126"/>
      <c r="C58" s="1264" t="s">
        <v>641</v>
      </c>
      <c r="D58" s="1265"/>
      <c r="E58" s="1266"/>
      <c r="F58" s="127">
        <v>646</v>
      </c>
      <c r="G58" s="127">
        <v>945</v>
      </c>
      <c r="H58" s="128">
        <v>1328</v>
      </c>
    </row>
    <row r="59" spans="2:8" ht="45.75" customHeight="1">
      <c r="B59" s="126"/>
      <c r="C59" s="1264" t="s">
        <v>642</v>
      </c>
      <c r="D59" s="1265"/>
      <c r="E59" s="1266"/>
      <c r="F59" s="127">
        <v>1021</v>
      </c>
      <c r="G59" s="127">
        <v>943</v>
      </c>
      <c r="H59" s="128">
        <v>944</v>
      </c>
    </row>
    <row r="60" spans="2:8" ht="45.75" customHeight="1">
      <c r="B60" s="126"/>
      <c r="C60" s="1264" t="s">
        <v>643</v>
      </c>
      <c r="D60" s="1265"/>
      <c r="E60" s="1266"/>
      <c r="F60" s="127">
        <v>172</v>
      </c>
      <c r="G60" s="127">
        <v>183</v>
      </c>
      <c r="H60" s="128">
        <v>167</v>
      </c>
    </row>
    <row r="61" spans="2:8" ht="45.75" customHeight="1">
      <c r="B61" s="126"/>
      <c r="C61" s="1264" t="s">
        <v>644</v>
      </c>
      <c r="D61" s="1265"/>
      <c r="E61" s="1266"/>
      <c r="F61" s="127">
        <v>0</v>
      </c>
      <c r="G61" s="127">
        <v>26</v>
      </c>
      <c r="H61" s="128">
        <v>64</v>
      </c>
    </row>
    <row r="62" spans="2:8" ht="45.75" customHeight="1" thickBot="1">
      <c r="B62" s="129"/>
      <c r="C62" s="1267" t="s">
        <v>645</v>
      </c>
      <c r="D62" s="1268"/>
      <c r="E62" s="1269"/>
      <c r="F62" s="130">
        <v>108</v>
      </c>
      <c r="G62" s="130">
        <v>92</v>
      </c>
      <c r="H62" s="131">
        <v>61</v>
      </c>
    </row>
    <row r="63" spans="2:8" ht="52.5" customHeight="1" thickBot="1">
      <c r="B63" s="132"/>
      <c r="C63" s="1270" t="s">
        <v>51</v>
      </c>
      <c r="D63" s="1270"/>
      <c r="E63" s="1271"/>
      <c r="F63" s="133">
        <v>5391</v>
      </c>
      <c r="G63" s="133">
        <v>5844</v>
      </c>
      <c r="H63" s="134">
        <v>6792</v>
      </c>
    </row>
    <row r="64" spans="2:8"/>
  </sheetData>
  <sheetProtection algorithmName="SHA-512" hashValue="PePwfmMZpTJSn3PPeEp7n2t0Ra1DFS2ADIFBYfLmtk8XGTErbAifo3vcmHr4uCwr6v1e8UamItH5qzUAlGN9CQ==" saltValue="FvKAxAEAkuK7TrTGrjXN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CM19" sqref="CM19"/>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646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647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78" t="s">
        <v>648</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c r="B44" s="375"/>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c r="B45" s="375"/>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c r="B46" s="375"/>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c r="B47" s="375"/>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649</v>
      </c>
    </row>
    <row r="50" spans="1:109">
      <c r="B50" s="375"/>
      <c r="G50" s="1287"/>
      <c r="H50" s="1287"/>
      <c r="I50" s="1287"/>
      <c r="J50" s="1287"/>
      <c r="K50" s="385"/>
      <c r="L50" s="385"/>
      <c r="M50" s="386"/>
      <c r="N50" s="386"/>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582</v>
      </c>
      <c r="BQ50" s="1291"/>
      <c r="BR50" s="1291"/>
      <c r="BS50" s="1291"/>
      <c r="BT50" s="1291"/>
      <c r="BU50" s="1291"/>
      <c r="BV50" s="1291"/>
      <c r="BW50" s="1291"/>
      <c r="BX50" s="1291" t="s">
        <v>583</v>
      </c>
      <c r="BY50" s="1291"/>
      <c r="BZ50" s="1291"/>
      <c r="CA50" s="1291"/>
      <c r="CB50" s="1291"/>
      <c r="CC50" s="1291"/>
      <c r="CD50" s="1291"/>
      <c r="CE50" s="1291"/>
      <c r="CF50" s="1291" t="s">
        <v>584</v>
      </c>
      <c r="CG50" s="1291"/>
      <c r="CH50" s="1291"/>
      <c r="CI50" s="1291"/>
      <c r="CJ50" s="1291"/>
      <c r="CK50" s="1291"/>
      <c r="CL50" s="1291"/>
      <c r="CM50" s="1291"/>
      <c r="CN50" s="1291" t="s">
        <v>585</v>
      </c>
      <c r="CO50" s="1291"/>
      <c r="CP50" s="1291"/>
      <c r="CQ50" s="1291"/>
      <c r="CR50" s="1291"/>
      <c r="CS50" s="1291"/>
      <c r="CT50" s="1291"/>
      <c r="CU50" s="1291"/>
      <c r="CV50" s="1291" t="s">
        <v>586</v>
      </c>
      <c r="CW50" s="1291"/>
      <c r="CX50" s="1291"/>
      <c r="CY50" s="1291"/>
      <c r="CZ50" s="1291"/>
      <c r="DA50" s="1291"/>
      <c r="DB50" s="1291"/>
      <c r="DC50" s="1291"/>
    </row>
    <row r="51" spans="1:109" ht="13.5" customHeight="1">
      <c r="B51" s="375"/>
      <c r="G51" s="1297"/>
      <c r="H51" s="1297"/>
      <c r="I51" s="1295"/>
      <c r="J51" s="1295"/>
      <c r="K51" s="1293"/>
      <c r="L51" s="1293"/>
      <c r="M51" s="1293"/>
      <c r="N51" s="1293"/>
      <c r="AM51" s="384"/>
      <c r="AN51" s="1294" t="s">
        <v>650</v>
      </c>
      <c r="AO51" s="1294"/>
      <c r="AP51" s="1294"/>
      <c r="AQ51" s="1294"/>
      <c r="AR51" s="1294"/>
      <c r="AS51" s="1294"/>
      <c r="AT51" s="1294"/>
      <c r="AU51" s="1294"/>
      <c r="AV51" s="1294"/>
      <c r="AW51" s="1294"/>
      <c r="AX51" s="1294"/>
      <c r="AY51" s="1294"/>
      <c r="AZ51" s="1294"/>
      <c r="BA51" s="1294"/>
      <c r="BB51" s="1294" t="s">
        <v>651</v>
      </c>
      <c r="BC51" s="1294"/>
      <c r="BD51" s="1294"/>
      <c r="BE51" s="1294"/>
      <c r="BF51" s="1294"/>
      <c r="BG51" s="1294"/>
      <c r="BH51" s="1294"/>
      <c r="BI51" s="1294"/>
      <c r="BJ51" s="1294"/>
      <c r="BK51" s="1294"/>
      <c r="BL51" s="1294"/>
      <c r="BM51" s="1294"/>
      <c r="BN51" s="1294"/>
      <c r="BO51" s="1294"/>
      <c r="BP51" s="1292">
        <v>127.4</v>
      </c>
      <c r="BQ51" s="1292"/>
      <c r="BR51" s="1292"/>
      <c r="BS51" s="1292"/>
      <c r="BT51" s="1292"/>
      <c r="BU51" s="1292"/>
      <c r="BV51" s="1292"/>
      <c r="BW51" s="1292"/>
      <c r="BX51" s="1292">
        <v>121.5</v>
      </c>
      <c r="BY51" s="1292"/>
      <c r="BZ51" s="1292"/>
      <c r="CA51" s="1292"/>
      <c r="CB51" s="1292"/>
      <c r="CC51" s="1292"/>
      <c r="CD51" s="1292"/>
      <c r="CE51" s="1292"/>
      <c r="CF51" s="1292">
        <v>113.4</v>
      </c>
      <c r="CG51" s="1292"/>
      <c r="CH51" s="1292"/>
      <c r="CI51" s="1292"/>
      <c r="CJ51" s="1292"/>
      <c r="CK51" s="1292"/>
      <c r="CL51" s="1292"/>
      <c r="CM51" s="1292"/>
      <c r="CN51" s="1292">
        <v>84.1</v>
      </c>
      <c r="CO51" s="1292"/>
      <c r="CP51" s="1292"/>
      <c r="CQ51" s="1292"/>
      <c r="CR51" s="1292"/>
      <c r="CS51" s="1292"/>
      <c r="CT51" s="1292"/>
      <c r="CU51" s="1292"/>
      <c r="CV51" s="1292">
        <v>77.7</v>
      </c>
      <c r="CW51" s="1292"/>
      <c r="CX51" s="1292"/>
      <c r="CY51" s="1292"/>
      <c r="CZ51" s="1292"/>
      <c r="DA51" s="1292"/>
      <c r="DB51" s="1292"/>
      <c r="DC51" s="1292"/>
    </row>
    <row r="52" spans="1:109">
      <c r="B52" s="375"/>
      <c r="G52" s="1297"/>
      <c r="H52" s="1297"/>
      <c r="I52" s="1295"/>
      <c r="J52" s="1295"/>
      <c r="K52" s="1293"/>
      <c r="L52" s="1293"/>
      <c r="M52" s="1293"/>
      <c r="N52" s="1293"/>
      <c r="AM52" s="384"/>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92"/>
      <c r="BQ52" s="1292"/>
      <c r="BR52" s="1292"/>
      <c r="BS52" s="1292"/>
      <c r="BT52" s="1292"/>
      <c r="BU52" s="1292"/>
      <c r="BV52" s="1292"/>
      <c r="BW52" s="1292"/>
      <c r="BX52" s="1292"/>
      <c r="BY52" s="1292"/>
      <c r="BZ52" s="1292"/>
      <c r="CA52" s="1292"/>
      <c r="CB52" s="1292"/>
      <c r="CC52" s="1292"/>
      <c r="CD52" s="1292"/>
      <c r="CE52" s="1292"/>
      <c r="CF52" s="1292"/>
      <c r="CG52" s="1292"/>
      <c r="CH52" s="1292"/>
      <c r="CI52" s="1292"/>
      <c r="CJ52" s="1292"/>
      <c r="CK52" s="1292"/>
      <c r="CL52" s="1292"/>
      <c r="CM52" s="1292"/>
      <c r="CN52" s="1292"/>
      <c r="CO52" s="1292"/>
      <c r="CP52" s="1292"/>
      <c r="CQ52" s="1292"/>
      <c r="CR52" s="1292"/>
      <c r="CS52" s="1292"/>
      <c r="CT52" s="1292"/>
      <c r="CU52" s="1292"/>
      <c r="CV52" s="1292"/>
      <c r="CW52" s="1292"/>
      <c r="CX52" s="1292"/>
      <c r="CY52" s="1292"/>
      <c r="CZ52" s="1292"/>
      <c r="DA52" s="1292"/>
      <c r="DB52" s="1292"/>
      <c r="DC52" s="1292"/>
    </row>
    <row r="53" spans="1:109">
      <c r="A53" s="383"/>
      <c r="B53" s="375"/>
      <c r="G53" s="1297"/>
      <c r="H53" s="1297"/>
      <c r="I53" s="1287"/>
      <c r="J53" s="1287"/>
      <c r="K53" s="1293"/>
      <c r="L53" s="1293"/>
      <c r="M53" s="1293"/>
      <c r="N53" s="1293"/>
      <c r="AM53" s="384"/>
      <c r="AN53" s="1294"/>
      <c r="AO53" s="1294"/>
      <c r="AP53" s="1294"/>
      <c r="AQ53" s="1294"/>
      <c r="AR53" s="1294"/>
      <c r="AS53" s="1294"/>
      <c r="AT53" s="1294"/>
      <c r="AU53" s="1294"/>
      <c r="AV53" s="1294"/>
      <c r="AW53" s="1294"/>
      <c r="AX53" s="1294"/>
      <c r="AY53" s="1294"/>
      <c r="AZ53" s="1294"/>
      <c r="BA53" s="1294"/>
      <c r="BB53" s="1294" t="s">
        <v>652</v>
      </c>
      <c r="BC53" s="1294"/>
      <c r="BD53" s="1294"/>
      <c r="BE53" s="1294"/>
      <c r="BF53" s="1294"/>
      <c r="BG53" s="1294"/>
      <c r="BH53" s="1294"/>
      <c r="BI53" s="1294"/>
      <c r="BJ53" s="1294"/>
      <c r="BK53" s="1294"/>
      <c r="BL53" s="1294"/>
      <c r="BM53" s="1294"/>
      <c r="BN53" s="1294"/>
      <c r="BO53" s="1294"/>
      <c r="BP53" s="1292">
        <v>65.900000000000006</v>
      </c>
      <c r="BQ53" s="1292"/>
      <c r="BR53" s="1292"/>
      <c r="BS53" s="1292"/>
      <c r="BT53" s="1292"/>
      <c r="BU53" s="1292"/>
      <c r="BV53" s="1292"/>
      <c r="BW53" s="1292"/>
      <c r="BX53" s="1292">
        <v>66.8</v>
      </c>
      <c r="BY53" s="1292"/>
      <c r="BZ53" s="1292"/>
      <c r="CA53" s="1292"/>
      <c r="CB53" s="1292"/>
      <c r="CC53" s="1292"/>
      <c r="CD53" s="1292"/>
      <c r="CE53" s="1292"/>
      <c r="CF53" s="1292">
        <v>67.599999999999994</v>
      </c>
      <c r="CG53" s="1292"/>
      <c r="CH53" s="1292"/>
      <c r="CI53" s="1292"/>
      <c r="CJ53" s="1292"/>
      <c r="CK53" s="1292"/>
      <c r="CL53" s="1292"/>
      <c r="CM53" s="1292"/>
      <c r="CN53" s="1292">
        <v>68.7</v>
      </c>
      <c r="CO53" s="1292"/>
      <c r="CP53" s="1292"/>
      <c r="CQ53" s="1292"/>
      <c r="CR53" s="1292"/>
      <c r="CS53" s="1292"/>
      <c r="CT53" s="1292"/>
      <c r="CU53" s="1292"/>
      <c r="CV53" s="1292">
        <v>69.099999999999994</v>
      </c>
      <c r="CW53" s="1292"/>
      <c r="CX53" s="1292"/>
      <c r="CY53" s="1292"/>
      <c r="CZ53" s="1292"/>
      <c r="DA53" s="1292"/>
      <c r="DB53" s="1292"/>
      <c r="DC53" s="1292"/>
    </row>
    <row r="54" spans="1:109">
      <c r="A54" s="383"/>
      <c r="B54" s="375"/>
      <c r="G54" s="1297"/>
      <c r="H54" s="1297"/>
      <c r="I54" s="1287"/>
      <c r="J54" s="1287"/>
      <c r="K54" s="1293"/>
      <c r="L54" s="1293"/>
      <c r="M54" s="1293"/>
      <c r="N54" s="1293"/>
      <c r="AM54" s="384"/>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92"/>
      <c r="BQ54" s="1292"/>
      <c r="BR54" s="1292"/>
      <c r="BS54" s="1292"/>
      <c r="BT54" s="1292"/>
      <c r="BU54" s="1292"/>
      <c r="BV54" s="1292"/>
      <c r="BW54" s="1292"/>
      <c r="BX54" s="1292"/>
      <c r="BY54" s="1292"/>
      <c r="BZ54" s="1292"/>
      <c r="CA54" s="1292"/>
      <c r="CB54" s="1292"/>
      <c r="CC54" s="1292"/>
      <c r="CD54" s="1292"/>
      <c r="CE54" s="1292"/>
      <c r="CF54" s="1292"/>
      <c r="CG54" s="1292"/>
      <c r="CH54" s="1292"/>
      <c r="CI54" s="1292"/>
      <c r="CJ54" s="1292"/>
      <c r="CK54" s="1292"/>
      <c r="CL54" s="1292"/>
      <c r="CM54" s="1292"/>
      <c r="CN54" s="1292"/>
      <c r="CO54" s="1292"/>
      <c r="CP54" s="1292"/>
      <c r="CQ54" s="1292"/>
      <c r="CR54" s="1292"/>
      <c r="CS54" s="1292"/>
      <c r="CT54" s="1292"/>
      <c r="CU54" s="1292"/>
      <c r="CV54" s="1292"/>
      <c r="CW54" s="1292"/>
      <c r="CX54" s="1292"/>
      <c r="CY54" s="1292"/>
      <c r="CZ54" s="1292"/>
      <c r="DA54" s="1292"/>
      <c r="DB54" s="1292"/>
      <c r="DC54" s="1292"/>
    </row>
    <row r="55" spans="1:109">
      <c r="A55" s="383"/>
      <c r="B55" s="375"/>
      <c r="G55" s="1287"/>
      <c r="H55" s="1287"/>
      <c r="I55" s="1287"/>
      <c r="J55" s="1287"/>
      <c r="K55" s="1293"/>
      <c r="L55" s="1293"/>
      <c r="M55" s="1293"/>
      <c r="N55" s="1293"/>
      <c r="AN55" s="1291" t="s">
        <v>653</v>
      </c>
      <c r="AO55" s="1291"/>
      <c r="AP55" s="1291"/>
      <c r="AQ55" s="1291"/>
      <c r="AR55" s="1291"/>
      <c r="AS55" s="1291"/>
      <c r="AT55" s="1291"/>
      <c r="AU55" s="1291"/>
      <c r="AV55" s="1291"/>
      <c r="AW55" s="1291"/>
      <c r="AX55" s="1291"/>
      <c r="AY55" s="1291"/>
      <c r="AZ55" s="1291"/>
      <c r="BA55" s="1291"/>
      <c r="BB55" s="1294" t="s">
        <v>654</v>
      </c>
      <c r="BC55" s="1294"/>
      <c r="BD55" s="1294"/>
      <c r="BE55" s="1294"/>
      <c r="BF55" s="1294"/>
      <c r="BG55" s="1294"/>
      <c r="BH55" s="1294"/>
      <c r="BI55" s="1294"/>
      <c r="BJ55" s="1294"/>
      <c r="BK55" s="1294"/>
      <c r="BL55" s="1294"/>
      <c r="BM55" s="1294"/>
      <c r="BN55" s="1294"/>
      <c r="BO55" s="1294"/>
      <c r="BP55" s="1292">
        <v>53.4</v>
      </c>
      <c r="BQ55" s="1292"/>
      <c r="BR55" s="1292"/>
      <c r="BS55" s="1292"/>
      <c r="BT55" s="1292"/>
      <c r="BU55" s="1292"/>
      <c r="BV55" s="1292"/>
      <c r="BW55" s="1292"/>
      <c r="BX55" s="1292">
        <v>48</v>
      </c>
      <c r="BY55" s="1292"/>
      <c r="BZ55" s="1292"/>
      <c r="CA55" s="1292"/>
      <c r="CB55" s="1292"/>
      <c r="CC55" s="1292"/>
      <c r="CD55" s="1292"/>
      <c r="CE55" s="1292"/>
      <c r="CF55" s="1292">
        <v>49.1</v>
      </c>
      <c r="CG55" s="1292"/>
      <c r="CH55" s="1292"/>
      <c r="CI55" s="1292"/>
      <c r="CJ55" s="1292"/>
      <c r="CK55" s="1292"/>
      <c r="CL55" s="1292"/>
      <c r="CM55" s="1292"/>
      <c r="CN55" s="1292">
        <v>41.5</v>
      </c>
      <c r="CO55" s="1292"/>
      <c r="CP55" s="1292"/>
      <c r="CQ55" s="1292"/>
      <c r="CR55" s="1292"/>
      <c r="CS55" s="1292"/>
      <c r="CT55" s="1292"/>
      <c r="CU55" s="1292"/>
      <c r="CV55" s="1292">
        <v>25.2</v>
      </c>
      <c r="CW55" s="1292"/>
      <c r="CX55" s="1292"/>
      <c r="CY55" s="1292"/>
      <c r="CZ55" s="1292"/>
      <c r="DA55" s="1292"/>
      <c r="DB55" s="1292"/>
      <c r="DC55" s="1292"/>
    </row>
    <row r="56" spans="1:109">
      <c r="A56" s="383"/>
      <c r="B56" s="375"/>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92"/>
      <c r="BQ56" s="1292"/>
      <c r="BR56" s="1292"/>
      <c r="BS56" s="1292"/>
      <c r="BT56" s="1292"/>
      <c r="BU56" s="1292"/>
      <c r="BV56" s="1292"/>
      <c r="BW56" s="1292"/>
      <c r="BX56" s="1292"/>
      <c r="BY56" s="1292"/>
      <c r="BZ56" s="1292"/>
      <c r="CA56" s="1292"/>
      <c r="CB56" s="1292"/>
      <c r="CC56" s="1292"/>
      <c r="CD56" s="1292"/>
      <c r="CE56" s="1292"/>
      <c r="CF56" s="1292"/>
      <c r="CG56" s="1292"/>
      <c r="CH56" s="1292"/>
      <c r="CI56" s="1292"/>
      <c r="CJ56" s="1292"/>
      <c r="CK56" s="1292"/>
      <c r="CL56" s="1292"/>
      <c r="CM56" s="1292"/>
      <c r="CN56" s="1292"/>
      <c r="CO56" s="1292"/>
      <c r="CP56" s="1292"/>
      <c r="CQ56" s="1292"/>
      <c r="CR56" s="1292"/>
      <c r="CS56" s="1292"/>
      <c r="CT56" s="1292"/>
      <c r="CU56" s="1292"/>
      <c r="CV56" s="1292"/>
      <c r="CW56" s="1292"/>
      <c r="CX56" s="1292"/>
      <c r="CY56" s="1292"/>
      <c r="CZ56" s="1292"/>
      <c r="DA56" s="1292"/>
      <c r="DB56" s="1292"/>
      <c r="DC56" s="1292"/>
    </row>
    <row r="57" spans="1:109" s="383" customFormat="1">
      <c r="B57" s="387"/>
      <c r="G57" s="1287"/>
      <c r="H57" s="1287"/>
      <c r="I57" s="1296"/>
      <c r="J57" s="1296"/>
      <c r="K57" s="1293"/>
      <c r="L57" s="1293"/>
      <c r="M57" s="1293"/>
      <c r="N57" s="1293"/>
      <c r="AM57" s="369"/>
      <c r="AN57" s="1291"/>
      <c r="AO57" s="1291"/>
      <c r="AP57" s="1291"/>
      <c r="AQ57" s="1291"/>
      <c r="AR57" s="1291"/>
      <c r="AS57" s="1291"/>
      <c r="AT57" s="1291"/>
      <c r="AU57" s="1291"/>
      <c r="AV57" s="1291"/>
      <c r="AW57" s="1291"/>
      <c r="AX57" s="1291"/>
      <c r="AY57" s="1291"/>
      <c r="AZ57" s="1291"/>
      <c r="BA57" s="1291"/>
      <c r="BB57" s="1294" t="s">
        <v>652</v>
      </c>
      <c r="BC57" s="1294"/>
      <c r="BD57" s="1294"/>
      <c r="BE57" s="1294"/>
      <c r="BF57" s="1294"/>
      <c r="BG57" s="1294"/>
      <c r="BH57" s="1294"/>
      <c r="BI57" s="1294"/>
      <c r="BJ57" s="1294"/>
      <c r="BK57" s="1294"/>
      <c r="BL57" s="1294"/>
      <c r="BM57" s="1294"/>
      <c r="BN57" s="1294"/>
      <c r="BO57" s="1294"/>
      <c r="BP57" s="1292">
        <v>59.6</v>
      </c>
      <c r="BQ57" s="1292"/>
      <c r="BR57" s="1292"/>
      <c r="BS57" s="1292"/>
      <c r="BT57" s="1292"/>
      <c r="BU57" s="1292"/>
      <c r="BV57" s="1292"/>
      <c r="BW57" s="1292"/>
      <c r="BX57" s="1292">
        <v>60.8</v>
      </c>
      <c r="BY57" s="1292"/>
      <c r="BZ57" s="1292"/>
      <c r="CA57" s="1292"/>
      <c r="CB57" s="1292"/>
      <c r="CC57" s="1292"/>
      <c r="CD57" s="1292"/>
      <c r="CE57" s="1292"/>
      <c r="CF57" s="1292">
        <v>61</v>
      </c>
      <c r="CG57" s="1292"/>
      <c r="CH57" s="1292"/>
      <c r="CI57" s="1292"/>
      <c r="CJ57" s="1292"/>
      <c r="CK57" s="1292"/>
      <c r="CL57" s="1292"/>
      <c r="CM57" s="1292"/>
      <c r="CN57" s="1292">
        <v>61.7</v>
      </c>
      <c r="CO57" s="1292"/>
      <c r="CP57" s="1292"/>
      <c r="CQ57" s="1292"/>
      <c r="CR57" s="1292"/>
      <c r="CS57" s="1292"/>
      <c r="CT57" s="1292"/>
      <c r="CU57" s="1292"/>
      <c r="CV57" s="1292">
        <v>62.4</v>
      </c>
      <c r="CW57" s="1292"/>
      <c r="CX57" s="1292"/>
      <c r="CY57" s="1292"/>
      <c r="CZ57" s="1292"/>
      <c r="DA57" s="1292"/>
      <c r="DB57" s="1292"/>
      <c r="DC57" s="1292"/>
      <c r="DD57" s="388"/>
      <c r="DE57" s="387"/>
    </row>
    <row r="58" spans="1:109" s="383" customFormat="1">
      <c r="A58" s="369"/>
      <c r="B58" s="387"/>
      <c r="G58" s="1287"/>
      <c r="H58" s="1287"/>
      <c r="I58" s="1296"/>
      <c r="J58" s="1296"/>
      <c r="K58" s="1293"/>
      <c r="L58" s="1293"/>
      <c r="M58" s="1293"/>
      <c r="N58" s="1293"/>
      <c r="AM58" s="369"/>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92"/>
      <c r="BQ58" s="1292"/>
      <c r="BR58" s="1292"/>
      <c r="BS58" s="1292"/>
      <c r="BT58" s="1292"/>
      <c r="BU58" s="1292"/>
      <c r="BV58" s="1292"/>
      <c r="BW58" s="1292"/>
      <c r="BX58" s="1292"/>
      <c r="BY58" s="1292"/>
      <c r="BZ58" s="1292"/>
      <c r="CA58" s="1292"/>
      <c r="CB58" s="1292"/>
      <c r="CC58" s="1292"/>
      <c r="CD58" s="1292"/>
      <c r="CE58" s="1292"/>
      <c r="CF58" s="1292"/>
      <c r="CG58" s="1292"/>
      <c r="CH58" s="1292"/>
      <c r="CI58" s="1292"/>
      <c r="CJ58" s="1292"/>
      <c r="CK58" s="1292"/>
      <c r="CL58" s="1292"/>
      <c r="CM58" s="1292"/>
      <c r="CN58" s="1292"/>
      <c r="CO58" s="1292"/>
      <c r="CP58" s="1292"/>
      <c r="CQ58" s="1292"/>
      <c r="CR58" s="1292"/>
      <c r="CS58" s="1292"/>
      <c r="CT58" s="1292"/>
      <c r="CU58" s="1292"/>
      <c r="CV58" s="1292"/>
      <c r="CW58" s="1292"/>
      <c r="CX58" s="1292"/>
      <c r="CY58" s="1292"/>
      <c r="CZ58" s="1292"/>
      <c r="DA58" s="1292"/>
      <c r="DB58" s="1292"/>
      <c r="DC58" s="1292"/>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655</v>
      </c>
    </row>
    <row r="64" spans="1:109">
      <c r="B64" s="375"/>
      <c r="G64" s="382"/>
      <c r="I64" s="395"/>
      <c r="J64" s="395"/>
      <c r="K64" s="395"/>
      <c r="L64" s="395"/>
      <c r="M64" s="395"/>
      <c r="N64" s="396"/>
      <c r="AM64" s="382"/>
      <c r="AN64" s="382" t="s">
        <v>647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78" t="s">
        <v>656</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c r="B66" s="375"/>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c r="B67" s="375"/>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c r="B68" s="375"/>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c r="B69" s="375"/>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649</v>
      </c>
    </row>
    <row r="72" spans="2:107">
      <c r="B72" s="375"/>
      <c r="G72" s="1287"/>
      <c r="H72" s="1287"/>
      <c r="I72" s="1287"/>
      <c r="J72" s="1287"/>
      <c r="K72" s="385"/>
      <c r="L72" s="385"/>
      <c r="M72" s="386"/>
      <c r="N72" s="386"/>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582</v>
      </c>
      <c r="BQ72" s="1291"/>
      <c r="BR72" s="1291"/>
      <c r="BS72" s="1291"/>
      <c r="BT72" s="1291"/>
      <c r="BU72" s="1291"/>
      <c r="BV72" s="1291"/>
      <c r="BW72" s="1291"/>
      <c r="BX72" s="1291" t="s">
        <v>583</v>
      </c>
      <c r="BY72" s="1291"/>
      <c r="BZ72" s="1291"/>
      <c r="CA72" s="1291"/>
      <c r="CB72" s="1291"/>
      <c r="CC72" s="1291"/>
      <c r="CD72" s="1291"/>
      <c r="CE72" s="1291"/>
      <c r="CF72" s="1291" t="s">
        <v>584</v>
      </c>
      <c r="CG72" s="1291"/>
      <c r="CH72" s="1291"/>
      <c r="CI72" s="1291"/>
      <c r="CJ72" s="1291"/>
      <c r="CK72" s="1291"/>
      <c r="CL72" s="1291"/>
      <c r="CM72" s="1291"/>
      <c r="CN72" s="1291" t="s">
        <v>585</v>
      </c>
      <c r="CO72" s="1291"/>
      <c r="CP72" s="1291"/>
      <c r="CQ72" s="1291"/>
      <c r="CR72" s="1291"/>
      <c r="CS72" s="1291"/>
      <c r="CT72" s="1291"/>
      <c r="CU72" s="1291"/>
      <c r="CV72" s="1291" t="s">
        <v>586</v>
      </c>
      <c r="CW72" s="1291"/>
      <c r="CX72" s="1291"/>
      <c r="CY72" s="1291"/>
      <c r="CZ72" s="1291"/>
      <c r="DA72" s="1291"/>
      <c r="DB72" s="1291"/>
      <c r="DC72" s="1291"/>
    </row>
    <row r="73" spans="2:107">
      <c r="B73" s="375"/>
      <c r="G73" s="1297"/>
      <c r="H73" s="1297"/>
      <c r="I73" s="1297"/>
      <c r="J73" s="1297"/>
      <c r="K73" s="1298"/>
      <c r="L73" s="1298"/>
      <c r="M73" s="1298"/>
      <c r="N73" s="1298"/>
      <c r="AM73" s="384"/>
      <c r="AN73" s="1294" t="s">
        <v>650</v>
      </c>
      <c r="AO73" s="1294"/>
      <c r="AP73" s="1294"/>
      <c r="AQ73" s="1294"/>
      <c r="AR73" s="1294"/>
      <c r="AS73" s="1294"/>
      <c r="AT73" s="1294"/>
      <c r="AU73" s="1294"/>
      <c r="AV73" s="1294"/>
      <c r="AW73" s="1294"/>
      <c r="AX73" s="1294"/>
      <c r="AY73" s="1294"/>
      <c r="AZ73" s="1294"/>
      <c r="BA73" s="1294"/>
      <c r="BB73" s="1294" t="s">
        <v>651</v>
      </c>
      <c r="BC73" s="1294"/>
      <c r="BD73" s="1294"/>
      <c r="BE73" s="1294"/>
      <c r="BF73" s="1294"/>
      <c r="BG73" s="1294"/>
      <c r="BH73" s="1294"/>
      <c r="BI73" s="1294"/>
      <c r="BJ73" s="1294"/>
      <c r="BK73" s="1294"/>
      <c r="BL73" s="1294"/>
      <c r="BM73" s="1294"/>
      <c r="BN73" s="1294"/>
      <c r="BO73" s="1294"/>
      <c r="BP73" s="1292">
        <v>127.4</v>
      </c>
      <c r="BQ73" s="1292"/>
      <c r="BR73" s="1292"/>
      <c r="BS73" s="1292"/>
      <c r="BT73" s="1292"/>
      <c r="BU73" s="1292"/>
      <c r="BV73" s="1292"/>
      <c r="BW73" s="1292"/>
      <c r="BX73" s="1292">
        <v>121.5</v>
      </c>
      <c r="BY73" s="1292"/>
      <c r="BZ73" s="1292"/>
      <c r="CA73" s="1292"/>
      <c r="CB73" s="1292"/>
      <c r="CC73" s="1292"/>
      <c r="CD73" s="1292"/>
      <c r="CE73" s="1292"/>
      <c r="CF73" s="1292">
        <v>113.4</v>
      </c>
      <c r="CG73" s="1292"/>
      <c r="CH73" s="1292"/>
      <c r="CI73" s="1292"/>
      <c r="CJ73" s="1292"/>
      <c r="CK73" s="1292"/>
      <c r="CL73" s="1292"/>
      <c r="CM73" s="1292"/>
      <c r="CN73" s="1292">
        <v>84.1</v>
      </c>
      <c r="CO73" s="1292"/>
      <c r="CP73" s="1292"/>
      <c r="CQ73" s="1292"/>
      <c r="CR73" s="1292"/>
      <c r="CS73" s="1292"/>
      <c r="CT73" s="1292"/>
      <c r="CU73" s="1292"/>
      <c r="CV73" s="1292">
        <v>77.7</v>
      </c>
      <c r="CW73" s="1292"/>
      <c r="CX73" s="1292"/>
      <c r="CY73" s="1292"/>
      <c r="CZ73" s="1292"/>
      <c r="DA73" s="1292"/>
      <c r="DB73" s="1292"/>
      <c r="DC73" s="1292"/>
    </row>
    <row r="74" spans="2:107">
      <c r="B74" s="375"/>
      <c r="G74" s="1297"/>
      <c r="H74" s="1297"/>
      <c r="I74" s="1297"/>
      <c r="J74" s="1297"/>
      <c r="K74" s="1298"/>
      <c r="L74" s="1298"/>
      <c r="M74" s="1298"/>
      <c r="N74" s="1298"/>
      <c r="AM74" s="384"/>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92"/>
      <c r="BQ74" s="1292"/>
      <c r="BR74" s="1292"/>
      <c r="BS74" s="1292"/>
      <c r="BT74" s="1292"/>
      <c r="BU74" s="1292"/>
      <c r="BV74" s="1292"/>
      <c r="BW74" s="1292"/>
      <c r="BX74" s="1292"/>
      <c r="BY74" s="1292"/>
      <c r="BZ74" s="1292"/>
      <c r="CA74" s="1292"/>
      <c r="CB74" s="1292"/>
      <c r="CC74" s="1292"/>
      <c r="CD74" s="1292"/>
      <c r="CE74" s="1292"/>
      <c r="CF74" s="1292"/>
      <c r="CG74" s="1292"/>
      <c r="CH74" s="1292"/>
      <c r="CI74" s="1292"/>
      <c r="CJ74" s="1292"/>
      <c r="CK74" s="1292"/>
      <c r="CL74" s="1292"/>
      <c r="CM74" s="1292"/>
      <c r="CN74" s="1292"/>
      <c r="CO74" s="1292"/>
      <c r="CP74" s="1292"/>
      <c r="CQ74" s="1292"/>
      <c r="CR74" s="1292"/>
      <c r="CS74" s="1292"/>
      <c r="CT74" s="1292"/>
      <c r="CU74" s="1292"/>
      <c r="CV74" s="1292"/>
      <c r="CW74" s="1292"/>
      <c r="CX74" s="1292"/>
      <c r="CY74" s="1292"/>
      <c r="CZ74" s="1292"/>
      <c r="DA74" s="1292"/>
      <c r="DB74" s="1292"/>
      <c r="DC74" s="1292"/>
    </row>
    <row r="75" spans="2:107">
      <c r="B75" s="375"/>
      <c r="G75" s="1297"/>
      <c r="H75" s="1297"/>
      <c r="I75" s="1287"/>
      <c r="J75" s="1287"/>
      <c r="K75" s="1293"/>
      <c r="L75" s="1293"/>
      <c r="M75" s="1293"/>
      <c r="N75" s="1293"/>
      <c r="AM75" s="384"/>
      <c r="AN75" s="1294"/>
      <c r="AO75" s="1294"/>
      <c r="AP75" s="1294"/>
      <c r="AQ75" s="1294"/>
      <c r="AR75" s="1294"/>
      <c r="AS75" s="1294"/>
      <c r="AT75" s="1294"/>
      <c r="AU75" s="1294"/>
      <c r="AV75" s="1294"/>
      <c r="AW75" s="1294"/>
      <c r="AX75" s="1294"/>
      <c r="AY75" s="1294"/>
      <c r="AZ75" s="1294"/>
      <c r="BA75" s="1294"/>
      <c r="BB75" s="1294" t="s">
        <v>657</v>
      </c>
      <c r="BC75" s="1294"/>
      <c r="BD75" s="1294"/>
      <c r="BE75" s="1294"/>
      <c r="BF75" s="1294"/>
      <c r="BG75" s="1294"/>
      <c r="BH75" s="1294"/>
      <c r="BI75" s="1294"/>
      <c r="BJ75" s="1294"/>
      <c r="BK75" s="1294"/>
      <c r="BL75" s="1294"/>
      <c r="BM75" s="1294"/>
      <c r="BN75" s="1294"/>
      <c r="BO75" s="1294"/>
      <c r="BP75" s="1292">
        <v>11.1</v>
      </c>
      <c r="BQ75" s="1292"/>
      <c r="BR75" s="1292"/>
      <c r="BS75" s="1292"/>
      <c r="BT75" s="1292"/>
      <c r="BU75" s="1292"/>
      <c r="BV75" s="1292"/>
      <c r="BW75" s="1292"/>
      <c r="BX75" s="1292">
        <v>11.1</v>
      </c>
      <c r="BY75" s="1292"/>
      <c r="BZ75" s="1292"/>
      <c r="CA75" s="1292"/>
      <c r="CB75" s="1292"/>
      <c r="CC75" s="1292"/>
      <c r="CD75" s="1292"/>
      <c r="CE75" s="1292"/>
      <c r="CF75" s="1292">
        <v>11</v>
      </c>
      <c r="CG75" s="1292"/>
      <c r="CH75" s="1292"/>
      <c r="CI75" s="1292"/>
      <c r="CJ75" s="1292"/>
      <c r="CK75" s="1292"/>
      <c r="CL75" s="1292"/>
      <c r="CM75" s="1292"/>
      <c r="CN75" s="1292">
        <v>10.1</v>
      </c>
      <c r="CO75" s="1292"/>
      <c r="CP75" s="1292"/>
      <c r="CQ75" s="1292"/>
      <c r="CR75" s="1292"/>
      <c r="CS75" s="1292"/>
      <c r="CT75" s="1292"/>
      <c r="CU75" s="1292"/>
      <c r="CV75" s="1292">
        <v>9.6999999999999993</v>
      </c>
      <c r="CW75" s="1292"/>
      <c r="CX75" s="1292"/>
      <c r="CY75" s="1292"/>
      <c r="CZ75" s="1292"/>
      <c r="DA75" s="1292"/>
      <c r="DB75" s="1292"/>
      <c r="DC75" s="1292"/>
    </row>
    <row r="76" spans="2:107">
      <c r="B76" s="375"/>
      <c r="G76" s="1297"/>
      <c r="H76" s="1297"/>
      <c r="I76" s="1287"/>
      <c r="J76" s="1287"/>
      <c r="K76" s="1293"/>
      <c r="L76" s="1293"/>
      <c r="M76" s="1293"/>
      <c r="N76" s="1293"/>
      <c r="AM76" s="384"/>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92"/>
      <c r="BQ76" s="1292"/>
      <c r="BR76" s="1292"/>
      <c r="BS76" s="1292"/>
      <c r="BT76" s="1292"/>
      <c r="BU76" s="1292"/>
      <c r="BV76" s="1292"/>
      <c r="BW76" s="1292"/>
      <c r="BX76" s="1292"/>
      <c r="BY76" s="1292"/>
      <c r="BZ76" s="1292"/>
      <c r="CA76" s="1292"/>
      <c r="CB76" s="1292"/>
      <c r="CC76" s="1292"/>
      <c r="CD76" s="1292"/>
      <c r="CE76" s="1292"/>
      <c r="CF76" s="1292"/>
      <c r="CG76" s="1292"/>
      <c r="CH76" s="1292"/>
      <c r="CI76" s="1292"/>
      <c r="CJ76" s="1292"/>
      <c r="CK76" s="1292"/>
      <c r="CL76" s="1292"/>
      <c r="CM76" s="1292"/>
      <c r="CN76" s="1292"/>
      <c r="CO76" s="1292"/>
      <c r="CP76" s="1292"/>
      <c r="CQ76" s="1292"/>
      <c r="CR76" s="1292"/>
      <c r="CS76" s="1292"/>
      <c r="CT76" s="1292"/>
      <c r="CU76" s="1292"/>
      <c r="CV76" s="1292"/>
      <c r="CW76" s="1292"/>
      <c r="CX76" s="1292"/>
      <c r="CY76" s="1292"/>
      <c r="CZ76" s="1292"/>
      <c r="DA76" s="1292"/>
      <c r="DB76" s="1292"/>
      <c r="DC76" s="1292"/>
    </row>
    <row r="77" spans="2:107">
      <c r="B77" s="375"/>
      <c r="G77" s="1287"/>
      <c r="H77" s="1287"/>
      <c r="I77" s="1287"/>
      <c r="J77" s="1287"/>
      <c r="K77" s="1298"/>
      <c r="L77" s="1298"/>
      <c r="M77" s="1298"/>
      <c r="N77" s="1298"/>
      <c r="AN77" s="1291" t="s">
        <v>653</v>
      </c>
      <c r="AO77" s="1291"/>
      <c r="AP77" s="1291"/>
      <c r="AQ77" s="1291"/>
      <c r="AR77" s="1291"/>
      <c r="AS77" s="1291"/>
      <c r="AT77" s="1291"/>
      <c r="AU77" s="1291"/>
      <c r="AV77" s="1291"/>
      <c r="AW77" s="1291"/>
      <c r="AX77" s="1291"/>
      <c r="AY77" s="1291"/>
      <c r="AZ77" s="1291"/>
      <c r="BA77" s="1291"/>
      <c r="BB77" s="1294" t="s">
        <v>654</v>
      </c>
      <c r="BC77" s="1294"/>
      <c r="BD77" s="1294"/>
      <c r="BE77" s="1294"/>
      <c r="BF77" s="1294"/>
      <c r="BG77" s="1294"/>
      <c r="BH77" s="1294"/>
      <c r="BI77" s="1294"/>
      <c r="BJ77" s="1294"/>
      <c r="BK77" s="1294"/>
      <c r="BL77" s="1294"/>
      <c r="BM77" s="1294"/>
      <c r="BN77" s="1294"/>
      <c r="BO77" s="1294"/>
      <c r="BP77" s="1292">
        <v>53.4</v>
      </c>
      <c r="BQ77" s="1292"/>
      <c r="BR77" s="1292"/>
      <c r="BS77" s="1292"/>
      <c r="BT77" s="1292"/>
      <c r="BU77" s="1292"/>
      <c r="BV77" s="1292"/>
      <c r="BW77" s="1292"/>
      <c r="BX77" s="1292">
        <v>48</v>
      </c>
      <c r="BY77" s="1292"/>
      <c r="BZ77" s="1292"/>
      <c r="CA77" s="1292"/>
      <c r="CB77" s="1292"/>
      <c r="CC77" s="1292"/>
      <c r="CD77" s="1292"/>
      <c r="CE77" s="1292"/>
      <c r="CF77" s="1292">
        <v>49.1</v>
      </c>
      <c r="CG77" s="1292"/>
      <c r="CH77" s="1292"/>
      <c r="CI77" s="1292"/>
      <c r="CJ77" s="1292"/>
      <c r="CK77" s="1292"/>
      <c r="CL77" s="1292"/>
      <c r="CM77" s="1292"/>
      <c r="CN77" s="1292">
        <v>41.5</v>
      </c>
      <c r="CO77" s="1292"/>
      <c r="CP77" s="1292"/>
      <c r="CQ77" s="1292"/>
      <c r="CR77" s="1292"/>
      <c r="CS77" s="1292"/>
      <c r="CT77" s="1292"/>
      <c r="CU77" s="1292"/>
      <c r="CV77" s="1292">
        <v>25.2</v>
      </c>
      <c r="CW77" s="1292"/>
      <c r="CX77" s="1292"/>
      <c r="CY77" s="1292"/>
      <c r="CZ77" s="1292"/>
      <c r="DA77" s="1292"/>
      <c r="DB77" s="1292"/>
      <c r="DC77" s="1292"/>
    </row>
    <row r="78" spans="2:107">
      <c r="B78" s="375"/>
      <c r="G78" s="1287"/>
      <c r="H78" s="1287"/>
      <c r="I78" s="1287"/>
      <c r="J78" s="1287"/>
      <c r="K78" s="1298"/>
      <c r="L78" s="1298"/>
      <c r="M78" s="1298"/>
      <c r="N78" s="1298"/>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92"/>
      <c r="BQ78" s="1292"/>
      <c r="BR78" s="1292"/>
      <c r="BS78" s="1292"/>
      <c r="BT78" s="1292"/>
      <c r="BU78" s="1292"/>
      <c r="BV78" s="1292"/>
      <c r="BW78" s="1292"/>
      <c r="BX78" s="1292"/>
      <c r="BY78" s="1292"/>
      <c r="BZ78" s="1292"/>
      <c r="CA78" s="1292"/>
      <c r="CB78" s="1292"/>
      <c r="CC78" s="1292"/>
      <c r="CD78" s="1292"/>
      <c r="CE78" s="1292"/>
      <c r="CF78" s="1292"/>
      <c r="CG78" s="1292"/>
      <c r="CH78" s="1292"/>
      <c r="CI78" s="1292"/>
      <c r="CJ78" s="1292"/>
      <c r="CK78" s="1292"/>
      <c r="CL78" s="1292"/>
      <c r="CM78" s="1292"/>
      <c r="CN78" s="1292"/>
      <c r="CO78" s="1292"/>
      <c r="CP78" s="1292"/>
      <c r="CQ78" s="1292"/>
      <c r="CR78" s="1292"/>
      <c r="CS78" s="1292"/>
      <c r="CT78" s="1292"/>
      <c r="CU78" s="1292"/>
      <c r="CV78" s="1292"/>
      <c r="CW78" s="1292"/>
      <c r="CX78" s="1292"/>
      <c r="CY78" s="1292"/>
      <c r="CZ78" s="1292"/>
      <c r="DA78" s="1292"/>
      <c r="DB78" s="1292"/>
      <c r="DC78" s="1292"/>
    </row>
    <row r="79" spans="2:107">
      <c r="B79" s="375"/>
      <c r="G79" s="1287"/>
      <c r="H79" s="1287"/>
      <c r="I79" s="1296"/>
      <c r="J79" s="1296"/>
      <c r="K79" s="1299"/>
      <c r="L79" s="1299"/>
      <c r="M79" s="1299"/>
      <c r="N79" s="1299"/>
      <c r="AN79" s="1291"/>
      <c r="AO79" s="1291"/>
      <c r="AP79" s="1291"/>
      <c r="AQ79" s="1291"/>
      <c r="AR79" s="1291"/>
      <c r="AS79" s="1291"/>
      <c r="AT79" s="1291"/>
      <c r="AU79" s="1291"/>
      <c r="AV79" s="1291"/>
      <c r="AW79" s="1291"/>
      <c r="AX79" s="1291"/>
      <c r="AY79" s="1291"/>
      <c r="AZ79" s="1291"/>
      <c r="BA79" s="1291"/>
      <c r="BB79" s="1294" t="s">
        <v>658</v>
      </c>
      <c r="BC79" s="1294"/>
      <c r="BD79" s="1294"/>
      <c r="BE79" s="1294"/>
      <c r="BF79" s="1294"/>
      <c r="BG79" s="1294"/>
      <c r="BH79" s="1294"/>
      <c r="BI79" s="1294"/>
      <c r="BJ79" s="1294"/>
      <c r="BK79" s="1294"/>
      <c r="BL79" s="1294"/>
      <c r="BM79" s="1294"/>
      <c r="BN79" s="1294"/>
      <c r="BO79" s="1294"/>
      <c r="BP79" s="1292">
        <v>9.8000000000000007</v>
      </c>
      <c r="BQ79" s="1292"/>
      <c r="BR79" s="1292"/>
      <c r="BS79" s="1292"/>
      <c r="BT79" s="1292"/>
      <c r="BU79" s="1292"/>
      <c r="BV79" s="1292"/>
      <c r="BW79" s="1292"/>
      <c r="BX79" s="1292">
        <v>9.6</v>
      </c>
      <c r="BY79" s="1292"/>
      <c r="BZ79" s="1292"/>
      <c r="CA79" s="1292"/>
      <c r="CB79" s="1292"/>
      <c r="CC79" s="1292"/>
      <c r="CD79" s="1292"/>
      <c r="CE79" s="1292"/>
      <c r="CF79" s="1292">
        <v>9.5</v>
      </c>
      <c r="CG79" s="1292"/>
      <c r="CH79" s="1292"/>
      <c r="CI79" s="1292"/>
      <c r="CJ79" s="1292"/>
      <c r="CK79" s="1292"/>
      <c r="CL79" s="1292"/>
      <c r="CM79" s="1292"/>
      <c r="CN79" s="1292">
        <v>9.1999999999999993</v>
      </c>
      <c r="CO79" s="1292"/>
      <c r="CP79" s="1292"/>
      <c r="CQ79" s="1292"/>
      <c r="CR79" s="1292"/>
      <c r="CS79" s="1292"/>
      <c r="CT79" s="1292"/>
      <c r="CU79" s="1292"/>
      <c r="CV79" s="1292">
        <v>8.9</v>
      </c>
      <c r="CW79" s="1292"/>
      <c r="CX79" s="1292"/>
      <c r="CY79" s="1292"/>
      <c r="CZ79" s="1292"/>
      <c r="DA79" s="1292"/>
      <c r="DB79" s="1292"/>
      <c r="DC79" s="1292"/>
    </row>
    <row r="80" spans="2:107">
      <c r="B80" s="375"/>
      <c r="G80" s="1287"/>
      <c r="H80" s="1287"/>
      <c r="I80" s="1296"/>
      <c r="J80" s="1296"/>
      <c r="K80" s="1299"/>
      <c r="L80" s="1299"/>
      <c r="M80" s="1299"/>
      <c r="N80" s="1299"/>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92"/>
      <c r="BQ80" s="1292"/>
      <c r="BR80" s="1292"/>
      <c r="BS80" s="1292"/>
      <c r="BT80" s="1292"/>
      <c r="BU80" s="1292"/>
      <c r="BV80" s="1292"/>
      <c r="BW80" s="1292"/>
      <c r="BX80" s="1292"/>
      <c r="BY80" s="1292"/>
      <c r="BZ80" s="1292"/>
      <c r="CA80" s="1292"/>
      <c r="CB80" s="1292"/>
      <c r="CC80" s="1292"/>
      <c r="CD80" s="1292"/>
      <c r="CE80" s="1292"/>
      <c r="CF80" s="1292"/>
      <c r="CG80" s="1292"/>
      <c r="CH80" s="1292"/>
      <c r="CI80" s="1292"/>
      <c r="CJ80" s="1292"/>
      <c r="CK80" s="1292"/>
      <c r="CL80" s="1292"/>
      <c r="CM80" s="1292"/>
      <c r="CN80" s="1292"/>
      <c r="CO80" s="1292"/>
      <c r="CP80" s="1292"/>
      <c r="CQ80" s="1292"/>
      <c r="CR80" s="1292"/>
      <c r="CS80" s="1292"/>
      <c r="CT80" s="1292"/>
      <c r="CU80" s="1292"/>
      <c r="CV80" s="1292"/>
      <c r="CW80" s="1292"/>
      <c r="CX80" s="1292"/>
      <c r="CY80" s="1292"/>
      <c r="CZ80" s="1292"/>
      <c r="DA80" s="1292"/>
      <c r="DB80" s="1292"/>
      <c r="DC80" s="1292"/>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LrrcIm5k0kCbHTF0Puzf0xl5/J4gzveA9W26SzBq2TRylW/1tcZoZFfXZ1z/sCrbGN7PdvETN33Om05gAf0G5w==" saltValue="3KduraclRk4dXOaQWzT1H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O31" sqref="O31"/>
    </sheetView>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529</v>
      </c>
    </row>
  </sheetData>
  <sheetProtection algorithmName="SHA-512" hashValue="qoGsMb82hvDI+mLLVEMBmWP4rg5WTfvP9QTcAsQoqyoj8zcrIMe4z3lgW2xx0sM/KHan4QSoR89YseJEsxUuVg==" saltValue="BGVIEfXPOhdpt3MprGh4F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CM19" sqref="CM19"/>
    </sheetView>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529</v>
      </c>
    </row>
  </sheetData>
  <sheetProtection algorithmName="SHA-512" hashValue="yhIA/T6cEkYXBFuqPNZQHimc82ndhPelqprY4n2SNqZVfqI91xIGATe7i5hmblZhJNxmlksJ+hE82z4LSfFUQQ==" saltValue="bDKW9jliReLebBvgDq5L9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579</v>
      </c>
      <c r="G2" s="148"/>
      <c r="H2" s="149"/>
    </row>
    <row r="3" spans="1:8">
      <c r="A3" s="145" t="s">
        <v>572</v>
      </c>
      <c r="B3" s="150"/>
      <c r="C3" s="151"/>
      <c r="D3" s="152">
        <v>97296</v>
      </c>
      <c r="E3" s="153"/>
      <c r="F3" s="154">
        <v>88968</v>
      </c>
      <c r="G3" s="155"/>
      <c r="H3" s="156"/>
    </row>
    <row r="4" spans="1:8">
      <c r="A4" s="157"/>
      <c r="B4" s="158"/>
      <c r="C4" s="159"/>
      <c r="D4" s="160">
        <v>36811</v>
      </c>
      <c r="E4" s="161"/>
      <c r="F4" s="162">
        <v>45482</v>
      </c>
      <c r="G4" s="163"/>
      <c r="H4" s="164"/>
    </row>
    <row r="5" spans="1:8">
      <c r="A5" s="145" t="s">
        <v>574</v>
      </c>
      <c r="B5" s="150"/>
      <c r="C5" s="151"/>
      <c r="D5" s="152">
        <v>63700</v>
      </c>
      <c r="E5" s="153"/>
      <c r="F5" s="154">
        <v>85173</v>
      </c>
      <c r="G5" s="155"/>
      <c r="H5" s="156"/>
    </row>
    <row r="6" spans="1:8">
      <c r="A6" s="157"/>
      <c r="B6" s="158"/>
      <c r="C6" s="159"/>
      <c r="D6" s="160">
        <v>27032</v>
      </c>
      <c r="E6" s="161"/>
      <c r="F6" s="162">
        <v>43913</v>
      </c>
      <c r="G6" s="163"/>
      <c r="H6" s="164"/>
    </row>
    <row r="7" spans="1:8">
      <c r="A7" s="145" t="s">
        <v>575</v>
      </c>
      <c r="B7" s="150"/>
      <c r="C7" s="151"/>
      <c r="D7" s="152">
        <v>71389</v>
      </c>
      <c r="E7" s="153"/>
      <c r="F7" s="154">
        <v>94081</v>
      </c>
      <c r="G7" s="155"/>
      <c r="H7" s="156"/>
    </row>
    <row r="8" spans="1:8">
      <c r="A8" s="157"/>
      <c r="B8" s="158"/>
      <c r="C8" s="159"/>
      <c r="D8" s="160">
        <v>23052</v>
      </c>
      <c r="E8" s="161"/>
      <c r="F8" s="162">
        <v>48949</v>
      </c>
      <c r="G8" s="163"/>
      <c r="H8" s="164"/>
    </row>
    <row r="9" spans="1:8">
      <c r="A9" s="145" t="s">
        <v>576</v>
      </c>
      <c r="B9" s="150"/>
      <c r="C9" s="151"/>
      <c r="D9" s="152">
        <v>117398</v>
      </c>
      <c r="E9" s="153"/>
      <c r="F9" s="154">
        <v>92632</v>
      </c>
      <c r="G9" s="155"/>
      <c r="H9" s="156"/>
    </row>
    <row r="10" spans="1:8">
      <c r="A10" s="157"/>
      <c r="B10" s="158"/>
      <c r="C10" s="159"/>
      <c r="D10" s="160">
        <v>56569</v>
      </c>
      <c r="E10" s="161"/>
      <c r="F10" s="162">
        <v>47978</v>
      </c>
      <c r="G10" s="163"/>
      <c r="H10" s="164"/>
    </row>
    <row r="11" spans="1:8">
      <c r="A11" s="145" t="s">
        <v>577</v>
      </c>
      <c r="B11" s="150"/>
      <c r="C11" s="151"/>
      <c r="D11" s="152">
        <v>142644</v>
      </c>
      <c r="E11" s="153"/>
      <c r="F11" s="154">
        <v>96469</v>
      </c>
      <c r="G11" s="155"/>
      <c r="H11" s="156"/>
    </row>
    <row r="12" spans="1:8">
      <c r="A12" s="157"/>
      <c r="B12" s="158"/>
      <c r="C12" s="165"/>
      <c r="D12" s="160">
        <v>60681</v>
      </c>
      <c r="E12" s="161"/>
      <c r="F12" s="162">
        <v>49775</v>
      </c>
      <c r="G12" s="163"/>
      <c r="H12" s="164"/>
    </row>
    <row r="13" spans="1:8">
      <c r="A13" s="145"/>
      <c r="B13" s="150"/>
      <c r="C13" s="166"/>
      <c r="D13" s="167">
        <v>98485</v>
      </c>
      <c r="E13" s="168"/>
      <c r="F13" s="169">
        <v>91465</v>
      </c>
      <c r="G13" s="170"/>
      <c r="H13" s="156"/>
    </row>
    <row r="14" spans="1:8">
      <c r="A14" s="157"/>
      <c r="B14" s="158"/>
      <c r="C14" s="159"/>
      <c r="D14" s="160">
        <v>40829</v>
      </c>
      <c r="E14" s="161"/>
      <c r="F14" s="162">
        <v>47219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0.06</v>
      </c>
      <c r="C19" s="171">
        <f>ROUND(VALUE(SUBSTITUTE(実質収支比率等に係る経年分析!G$48,"▲","-")),2)</f>
        <v>0.05</v>
      </c>
      <c r="D19" s="171">
        <f>ROUND(VALUE(SUBSTITUTE(実質収支比率等に係る経年分析!H$48,"▲","-")),2)</f>
        <v>1.62</v>
      </c>
      <c r="E19" s="171">
        <f>ROUND(VALUE(SUBSTITUTE(実質収支比率等に係る経年分析!I$48,"▲","-")),2)</f>
        <v>3.21</v>
      </c>
      <c r="F19" s="171">
        <f>ROUND(VALUE(SUBSTITUTE(実質収支比率等に係る経年分析!J$48,"▲","-")),2)</f>
        <v>3</v>
      </c>
    </row>
    <row r="20" spans="1:11">
      <c r="A20" s="171" t="s">
        <v>55</v>
      </c>
      <c r="B20" s="171">
        <f>ROUND(VALUE(SUBSTITUTE(実質収支比率等に係る経年分析!F$47,"▲","-")),2)</f>
        <v>4.9800000000000004</v>
      </c>
      <c r="C20" s="171">
        <f>ROUND(VALUE(SUBSTITUTE(実質収支比率等に係る経年分析!G$47,"▲","-")),2)</f>
        <v>5.07</v>
      </c>
      <c r="D20" s="171">
        <f>ROUND(VALUE(SUBSTITUTE(実質収支比率等に係る経年分析!H$47,"▲","-")),2)</f>
        <v>5.0199999999999996</v>
      </c>
      <c r="E20" s="171">
        <f>ROUND(VALUE(SUBSTITUTE(実質収支比率等に係る経年分析!I$47,"▲","-")),2)</f>
        <v>6.39</v>
      </c>
      <c r="F20" s="171">
        <f>ROUND(VALUE(SUBSTITUTE(実質収支比率等に係る経年分析!J$47,"▲","-")),2)</f>
        <v>9.23</v>
      </c>
    </row>
    <row r="21" spans="1:11">
      <c r="A21" s="171" t="s">
        <v>56</v>
      </c>
      <c r="B21" s="171">
        <f>IF(ISNUMBER(VALUE(SUBSTITUTE(実質収支比率等に係る経年分析!F$49,"▲","-"))),ROUND(VALUE(SUBSTITUTE(実質収支比率等に係る経年分析!F$49,"▲","-")),2),NA())</f>
        <v>-1.98</v>
      </c>
      <c r="C21" s="171">
        <f>IF(ISNUMBER(VALUE(SUBSTITUTE(実質収支比率等に係る経年分析!G$49,"▲","-"))),ROUND(VALUE(SUBSTITUTE(実質収支比率等に係る経年分析!G$49,"▲","-")),2),NA())</f>
        <v>-0.01</v>
      </c>
      <c r="D21" s="171">
        <f>IF(ISNUMBER(VALUE(SUBSTITUTE(実質収支比率等に係る経年分析!H$49,"▲","-"))),ROUND(VALUE(SUBSTITUTE(実質収支比率等に係る経年分析!H$49,"▲","-")),2),NA())</f>
        <v>1.58</v>
      </c>
      <c r="E21" s="171">
        <f>IF(ISNUMBER(VALUE(SUBSTITUTE(実質収支比率等に係る経年分析!I$49,"▲","-"))),ROUND(VALUE(SUBSTITUTE(実質収支比率等に係る経年分析!I$49,"▲","-")),2),NA())</f>
        <v>1.67</v>
      </c>
      <c r="F21" s="171">
        <f>IF(ISNUMBER(VALUE(SUBSTITUTE(実質収支比率等に係る経年分析!J$49,"▲","-"))),ROUND(VALUE(SUBSTITUTE(実質収支比率等に係る経年分析!J$49,"▲","-")),2),NA())</f>
        <v>-0.08</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0.64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f>IF(ROUND(VALUE(SUBSTITUTE(連結実質赤字比率に係る赤字・黒字の構成分析!I$42,"▲", "-")), 2) &lt; 0, ABS(ROUND(VALUE(SUBSTITUTE(連結実質赤字比率に係る赤字・黒字の構成分析!I$42,"▲", "-")), 2)), NA())</f>
        <v>0.01</v>
      </c>
      <c r="I28" s="172" t="e">
        <f>IF(ROUND(VALUE(SUBSTITUTE(連結実質赤字比率に係る赤字・黒字の構成分析!I$42,"▲", "-")), 2) &gt;= 0, ABS(ROUND(VALUE(SUBSTITUTE(連結実質赤字比率に係る赤字・黒字の構成分析!I$42,"▲", "-")), 2)), NA())</f>
        <v>#N/A</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四万十市下水道事業会計（公共下水道）</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c r="A30" s="172" t="str">
        <f>IF(連結実質赤字比率に係る赤字・黒字の構成分析!C$40="",NA(),連結実質赤字比率に係る赤字・黒字の構成分析!C$40)</f>
        <v>四万十市後期高齢者医療会計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c r="A31" s="172" t="str">
        <f>IF(連結実質赤字比率に係る赤字・黒字の構成分析!C$39="",NA(),連結実質赤字比率に係る赤字・黒字の構成分析!C$39)</f>
        <v>四万十市と畜場会計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0.28000000000000003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0.25</v>
      </c>
    </row>
    <row r="32" spans="1:11">
      <c r="A32" s="172" t="str">
        <f>IF(連結実質赤字比率に係る赤字・黒字の構成分析!C$38="",NA(),連結実質赤字比率に係る赤字・黒字の構成分析!C$38)</f>
        <v>四万十市病院事業会計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2.33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0.67</v>
      </c>
      <c r="H32" s="172">
        <f>IF(ROUND(VALUE(SUBSTITUTE(連結実質赤字比率に係る赤字・黒字の構成分析!I$38,"▲", "-")), 2) &lt; 0, ABS(ROUND(VALUE(SUBSTITUTE(連結実質赤字比率に係る赤字・黒字の構成分析!I$38,"▲", "-")), 2)), NA())</f>
        <v>0.46</v>
      </c>
      <c r="I32" s="172" t="e">
        <f>IF(ROUND(VALUE(SUBSTITUTE(連結実質赤字比率に係る赤字・黒字の構成分析!I$38,"▲", "-")), 2) &gt;= 0, ABS(ROUND(VALUE(SUBSTITUTE(連結実質赤字比率に係る赤字・黒字の構成分析!I$38,"▲", "-")), 2)), NA())</f>
        <v>#N/A</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0.36</v>
      </c>
    </row>
    <row r="33" spans="1:16">
      <c r="A33" s="172" t="str">
        <f>IF(連結実質赤字比率に係る赤字・黒字の構成分析!C$37="",NA(),連結実質赤字比率に係る赤字・黒字の構成分析!C$37)</f>
        <v>四万十市介護保険会計保険事業勘定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2.99</v>
      </c>
    </row>
    <row r="35" spans="1:16">
      <c r="A35" s="172" t="str">
        <f>IF(連結実質赤字比率に係る赤字・黒字の構成分析!C$35="",NA(),連結実質赤字比率に係る赤字・黒字の構成分析!C$35)</f>
        <v>四万十市水道事業会計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3.84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4.0999999999999996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3.97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3.88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3.68</v>
      </c>
    </row>
    <row r="36" spans="1:16">
      <c r="A36" s="172" t="str">
        <f>IF(連結実質赤字比率に係る赤字・黒字の構成分析!C$34="",NA(),連結実質赤字比率に係る赤字・黒字の構成分析!C$34)</f>
        <v>四万十市国民健康保険会計診療施設勘定</v>
      </c>
      <c r="B36" s="172">
        <f>IF(ROUND(VALUE(SUBSTITUTE(連結実質赤字比率に係る赤字・黒字の構成分析!F$34,"▲", "-")), 2) &lt; 0, ABS(ROUND(VALUE(SUBSTITUTE(連結実質赤字比率に係る赤字・黒字の構成分析!F$34,"▲", "-")), 2)), NA())</f>
        <v>1.1499999999999999</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1.17</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1.1499999999999999</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1.1100000000000001</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0.8</v>
      </c>
      <c r="K36" s="172" t="e">
        <f>IF(ROUND(VALUE(SUBSTITUTE(連結実質赤字比率に係る赤字・黒字の構成分析!J$34,"▲", "-")), 2) &gt;= 0, ABS(ROUND(VALUE(SUBSTITUTE(連結実質赤字比率に係る赤字・黒字の構成分析!J$34,"▲", "-")), 2)), NA())</f>
        <v>#N/A</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2279</v>
      </c>
      <c r="E42" s="173"/>
      <c r="F42" s="173"/>
      <c r="G42" s="173">
        <f>'実質公債費比率（分子）の構造'!L$52</f>
        <v>2138</v>
      </c>
      <c r="H42" s="173"/>
      <c r="I42" s="173"/>
      <c r="J42" s="173">
        <f>'実質公債費比率（分子）の構造'!M$52</f>
        <v>2160</v>
      </c>
      <c r="K42" s="173"/>
      <c r="L42" s="173"/>
      <c r="M42" s="173">
        <f>'実質公債費比率（分子）の構造'!N$52</f>
        <v>2198</v>
      </c>
      <c r="N42" s="173"/>
      <c r="O42" s="173"/>
      <c r="P42" s="173">
        <f>'実質公債費比率（分子）の構造'!O$52</f>
        <v>2123</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65</v>
      </c>
      <c r="B44" s="173">
        <f>'実質公債費比率（分子）の構造'!K$50</f>
        <v>0</v>
      </c>
      <c r="C44" s="173"/>
      <c r="D44" s="173"/>
      <c r="E44" s="173">
        <f>'実質公債費比率（分子）の構造'!L$50</f>
        <v>0</v>
      </c>
      <c r="F44" s="173"/>
      <c r="G44" s="173"/>
      <c r="H44" s="173">
        <f>'実質公債費比率（分子）の構造'!M$50</f>
        <v>1</v>
      </c>
      <c r="I44" s="173"/>
      <c r="J44" s="173"/>
      <c r="K44" s="173">
        <f>'実質公債費比率（分子）の構造'!N$50</f>
        <v>1</v>
      </c>
      <c r="L44" s="173"/>
      <c r="M44" s="173"/>
      <c r="N44" s="173">
        <f>'実質公債費比率（分子）の構造'!O$50</f>
        <v>7</v>
      </c>
      <c r="O44" s="173"/>
      <c r="P44" s="173"/>
    </row>
    <row r="45" spans="1:16">
      <c r="A45" s="173" t="s">
        <v>66</v>
      </c>
      <c r="B45" s="173">
        <f>'実質公債費比率（分子）の構造'!K$49</f>
        <v>315</v>
      </c>
      <c r="C45" s="173"/>
      <c r="D45" s="173"/>
      <c r="E45" s="173">
        <f>'実質公債費比率（分子）の構造'!L$49</f>
        <v>124</v>
      </c>
      <c r="F45" s="173"/>
      <c r="G45" s="173"/>
      <c r="H45" s="173">
        <f>'実質公債費比率（分子）の構造'!M$49</f>
        <v>124</v>
      </c>
      <c r="I45" s="173"/>
      <c r="J45" s="173"/>
      <c r="K45" s="173">
        <f>'実質公債費比率（分子）の構造'!N$49</f>
        <v>124</v>
      </c>
      <c r="L45" s="173"/>
      <c r="M45" s="173"/>
      <c r="N45" s="173">
        <f>'実質公債費比率（分子）の構造'!O$49</f>
        <v>119</v>
      </c>
      <c r="O45" s="173"/>
      <c r="P45" s="173"/>
    </row>
    <row r="46" spans="1:16">
      <c r="A46" s="173" t="s">
        <v>67</v>
      </c>
      <c r="B46" s="173">
        <f>'実質公債費比率（分子）の構造'!K$48</f>
        <v>581</v>
      </c>
      <c r="C46" s="173"/>
      <c r="D46" s="173"/>
      <c r="E46" s="173">
        <f>'実質公債費比率（分子）の構造'!L$48</f>
        <v>576</v>
      </c>
      <c r="F46" s="173"/>
      <c r="G46" s="173"/>
      <c r="H46" s="173">
        <f>'実質公債費比率（分子）の構造'!M$48</f>
        <v>646</v>
      </c>
      <c r="I46" s="173"/>
      <c r="J46" s="173"/>
      <c r="K46" s="173">
        <f>'実質公債費比率（分子）の構造'!N$48</f>
        <v>551</v>
      </c>
      <c r="L46" s="173"/>
      <c r="M46" s="173"/>
      <c r="N46" s="173">
        <f>'実質公債費比率（分子）の構造'!O$48</f>
        <v>573</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2504</v>
      </c>
      <c r="C49" s="173"/>
      <c r="D49" s="173"/>
      <c r="E49" s="173">
        <f>'実質公債費比率（分子）の構造'!L$45</f>
        <v>2462</v>
      </c>
      <c r="F49" s="173"/>
      <c r="G49" s="173"/>
      <c r="H49" s="173">
        <f>'実質公債費比率（分子）の構造'!M$45</f>
        <v>2409</v>
      </c>
      <c r="I49" s="173"/>
      <c r="J49" s="173"/>
      <c r="K49" s="173">
        <f>'実質公債費比率（分子）の構造'!N$45</f>
        <v>2427</v>
      </c>
      <c r="L49" s="173"/>
      <c r="M49" s="173"/>
      <c r="N49" s="173">
        <f>'実質公債費比率（分子）の構造'!O$45</f>
        <v>2441</v>
      </c>
      <c r="O49" s="173"/>
      <c r="P49" s="173"/>
    </row>
    <row r="50" spans="1:16">
      <c r="A50" s="173" t="s">
        <v>71</v>
      </c>
      <c r="B50" s="173" t="e">
        <f>NA()</f>
        <v>#N/A</v>
      </c>
      <c r="C50" s="173">
        <f>IF(ISNUMBER('実質公債費比率（分子）の構造'!K$53),'実質公債費比率（分子）の構造'!K$53,NA())</f>
        <v>1121</v>
      </c>
      <c r="D50" s="173" t="e">
        <f>NA()</f>
        <v>#N/A</v>
      </c>
      <c r="E50" s="173" t="e">
        <f>NA()</f>
        <v>#N/A</v>
      </c>
      <c r="F50" s="173">
        <f>IF(ISNUMBER('実質公債費比率（分子）の構造'!L$53),'実質公債費比率（分子）の構造'!L$53,NA())</f>
        <v>1024</v>
      </c>
      <c r="G50" s="173" t="e">
        <f>NA()</f>
        <v>#N/A</v>
      </c>
      <c r="H50" s="173" t="e">
        <f>NA()</f>
        <v>#N/A</v>
      </c>
      <c r="I50" s="173">
        <f>IF(ISNUMBER('実質公債費比率（分子）の構造'!M$53),'実質公債費比率（分子）の構造'!M$53,NA())</f>
        <v>1020</v>
      </c>
      <c r="J50" s="173" t="e">
        <f>NA()</f>
        <v>#N/A</v>
      </c>
      <c r="K50" s="173" t="e">
        <f>NA()</f>
        <v>#N/A</v>
      </c>
      <c r="L50" s="173">
        <f>IF(ISNUMBER('実質公債費比率（分子）の構造'!N$53),'実質公債費比率（分子）の構造'!N$53,NA())</f>
        <v>905</v>
      </c>
      <c r="M50" s="173" t="e">
        <f>NA()</f>
        <v>#N/A</v>
      </c>
      <c r="N50" s="173" t="e">
        <f>NA()</f>
        <v>#N/A</v>
      </c>
      <c r="O50" s="173">
        <f>IF(ISNUMBER('実質公債費比率（分子）の構造'!O$53),'実質公債費比率（分子）の構造'!O$53,NA())</f>
        <v>1017</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23222</v>
      </c>
      <c r="E56" s="172"/>
      <c r="F56" s="172"/>
      <c r="G56" s="172">
        <f>'将来負担比率（分子）の構造'!J$52</f>
        <v>22385</v>
      </c>
      <c r="H56" s="172"/>
      <c r="I56" s="172"/>
      <c r="J56" s="172">
        <f>'将来負担比率（分子）の構造'!K$52</f>
        <v>21987</v>
      </c>
      <c r="K56" s="172"/>
      <c r="L56" s="172"/>
      <c r="M56" s="172">
        <f>'将来負担比率（分子）の構造'!L$52</f>
        <v>21926</v>
      </c>
      <c r="N56" s="172"/>
      <c r="O56" s="172"/>
      <c r="P56" s="172">
        <f>'将来負担比率（分子）の構造'!M$52</f>
        <v>21448</v>
      </c>
    </row>
    <row r="57" spans="1:16">
      <c r="A57" s="172" t="s">
        <v>42</v>
      </c>
      <c r="B57" s="172"/>
      <c r="C57" s="172"/>
      <c r="D57" s="172">
        <f>'将来負担比率（分子）の構造'!I$51</f>
        <v>79</v>
      </c>
      <c r="E57" s="172"/>
      <c r="F57" s="172"/>
      <c r="G57" s="172">
        <f>'将来負担比率（分子）の構造'!J$51</f>
        <v>63</v>
      </c>
      <c r="H57" s="172"/>
      <c r="I57" s="172"/>
      <c r="J57" s="172">
        <f>'将来負担比率（分子）の構造'!K$51</f>
        <v>44</v>
      </c>
      <c r="K57" s="172"/>
      <c r="L57" s="172"/>
      <c r="M57" s="172">
        <f>'将来負担比率（分子）の構造'!L$51</f>
        <v>33</v>
      </c>
      <c r="N57" s="172"/>
      <c r="O57" s="172"/>
      <c r="P57" s="172">
        <f>'将来負担比率（分子）の構造'!M$51</f>
        <v>15</v>
      </c>
    </row>
    <row r="58" spans="1:16">
      <c r="A58" s="172" t="s">
        <v>41</v>
      </c>
      <c r="B58" s="172"/>
      <c r="C58" s="172"/>
      <c r="D58" s="172">
        <f>'将来負担比率（分子）の構造'!I$50</f>
        <v>4275</v>
      </c>
      <c r="E58" s="172"/>
      <c r="F58" s="172"/>
      <c r="G58" s="172">
        <f>'将来負担比率（分子）の構造'!J$50</f>
        <v>4411</v>
      </c>
      <c r="H58" s="172"/>
      <c r="I58" s="172"/>
      <c r="J58" s="172">
        <f>'将来負担比率（分子）の構造'!K$50</f>
        <v>4512</v>
      </c>
      <c r="K58" s="172"/>
      <c r="L58" s="172"/>
      <c r="M58" s="172">
        <f>'将来負担比率（分子）の構造'!L$50</f>
        <v>5172</v>
      </c>
      <c r="N58" s="172"/>
      <c r="O58" s="172"/>
      <c r="P58" s="172">
        <f>'将来負担比率（分子）の構造'!M$50</f>
        <v>6167</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3497</v>
      </c>
      <c r="C62" s="172"/>
      <c r="D62" s="172"/>
      <c r="E62" s="172">
        <f>'将来負担比率（分子）の構造'!J$45</f>
        <v>3222</v>
      </c>
      <c r="F62" s="172"/>
      <c r="G62" s="172"/>
      <c r="H62" s="172">
        <f>'将来負担比率（分子）の構造'!K$45</f>
        <v>3087</v>
      </c>
      <c r="I62" s="172"/>
      <c r="J62" s="172"/>
      <c r="K62" s="172">
        <f>'将来負担比率（分子）の構造'!L$45</f>
        <v>2922</v>
      </c>
      <c r="L62" s="172"/>
      <c r="M62" s="172"/>
      <c r="N62" s="172">
        <f>'将来負担比率（分子）の構造'!M$45</f>
        <v>2572</v>
      </c>
      <c r="O62" s="172"/>
      <c r="P62" s="172"/>
    </row>
    <row r="63" spans="1:16">
      <c r="A63" s="172" t="s">
        <v>34</v>
      </c>
      <c r="B63" s="172">
        <f>'将来負担比率（分子）の構造'!I$44</f>
        <v>894</v>
      </c>
      <c r="C63" s="172"/>
      <c r="D63" s="172"/>
      <c r="E63" s="172">
        <f>'将来負担比率（分子）の構造'!J$44</f>
        <v>749</v>
      </c>
      <c r="F63" s="172"/>
      <c r="G63" s="172"/>
      <c r="H63" s="172">
        <f>'将来負担比率（分子）の構造'!K$44</f>
        <v>631</v>
      </c>
      <c r="I63" s="172"/>
      <c r="J63" s="172"/>
      <c r="K63" s="172">
        <f>'将来負担比率（分子）の構造'!L$44</f>
        <v>510</v>
      </c>
      <c r="L63" s="172"/>
      <c r="M63" s="172"/>
      <c r="N63" s="172">
        <f>'将来負担比率（分子）の構造'!M$44</f>
        <v>387</v>
      </c>
      <c r="O63" s="172"/>
      <c r="P63" s="172"/>
    </row>
    <row r="64" spans="1:16">
      <c r="A64" s="172" t="s">
        <v>33</v>
      </c>
      <c r="B64" s="172">
        <f>'将来負担比率（分子）の構造'!I$43</f>
        <v>9273</v>
      </c>
      <c r="C64" s="172"/>
      <c r="D64" s="172"/>
      <c r="E64" s="172">
        <f>'将来負担比率（分子）の構造'!J$43</f>
        <v>8921</v>
      </c>
      <c r="F64" s="172"/>
      <c r="G64" s="172"/>
      <c r="H64" s="172">
        <f>'将来負担比率（分子）の構造'!K$43</f>
        <v>8814</v>
      </c>
      <c r="I64" s="172"/>
      <c r="J64" s="172"/>
      <c r="K64" s="172">
        <f>'将来負担比率（分子）の構造'!L$43</f>
        <v>6697</v>
      </c>
      <c r="L64" s="172"/>
      <c r="M64" s="172"/>
      <c r="N64" s="172">
        <f>'将来負担比率（分子）の構造'!M$43</f>
        <v>6740</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26108</v>
      </c>
      <c r="C66" s="172"/>
      <c r="D66" s="172"/>
      <c r="E66" s="172">
        <f>'将来負担比率（分子）の構造'!J$41</f>
        <v>25520</v>
      </c>
      <c r="F66" s="172"/>
      <c r="G66" s="172"/>
      <c r="H66" s="172">
        <f>'将来負担比率（分子）の構造'!K$41</f>
        <v>24916</v>
      </c>
      <c r="I66" s="172"/>
      <c r="J66" s="172"/>
      <c r="K66" s="172">
        <f>'将来負担比率（分子）の構造'!L$41</f>
        <v>25471</v>
      </c>
      <c r="L66" s="172"/>
      <c r="M66" s="172"/>
      <c r="N66" s="172">
        <f>'将来負担比率（分子）の構造'!M$41</f>
        <v>26192</v>
      </c>
      <c r="O66" s="172"/>
      <c r="P66" s="172"/>
    </row>
    <row r="67" spans="1:16">
      <c r="A67" s="172" t="s">
        <v>75</v>
      </c>
      <c r="B67" s="172" t="e">
        <f>NA()</f>
        <v>#N/A</v>
      </c>
      <c r="C67" s="172">
        <f>IF(ISNUMBER('将来負担比率（分子）の構造'!I$53), IF('将来負担比率（分子）の構造'!I$53 &lt; 0, 0, '将来負担比率（分子）の構造'!I$53), NA())</f>
        <v>12195</v>
      </c>
      <c r="D67" s="172" t="e">
        <f>NA()</f>
        <v>#N/A</v>
      </c>
      <c r="E67" s="172" t="e">
        <f>NA()</f>
        <v>#N/A</v>
      </c>
      <c r="F67" s="172">
        <f>IF(ISNUMBER('将来負担比率（分子）の構造'!J$53), IF('将来負担比率（分子）の構造'!J$53 &lt; 0, 0, '将来負担比率（分子）の構造'!J$53), NA())</f>
        <v>11551</v>
      </c>
      <c r="G67" s="172" t="e">
        <f>NA()</f>
        <v>#N/A</v>
      </c>
      <c r="H67" s="172" t="e">
        <f>NA()</f>
        <v>#N/A</v>
      </c>
      <c r="I67" s="172">
        <f>IF(ISNUMBER('将来負担比率（分子）の構造'!K$53), IF('将来負担比率（分子）の構造'!K$53 &lt; 0, 0, '将来負担比率（分子）の構造'!K$53), NA())</f>
        <v>10905</v>
      </c>
      <c r="J67" s="172" t="e">
        <f>NA()</f>
        <v>#N/A</v>
      </c>
      <c r="K67" s="172" t="e">
        <f>NA()</f>
        <v>#N/A</v>
      </c>
      <c r="L67" s="172">
        <f>IF(ISNUMBER('将来負担比率（分子）の構造'!L$53), IF('将来負担比率（分子）の構造'!L$53 &lt; 0, 0, '将来負担比率（分子）の構造'!L$53), NA())</f>
        <v>8469</v>
      </c>
      <c r="M67" s="172" t="e">
        <f>NA()</f>
        <v>#N/A</v>
      </c>
      <c r="N67" s="172" t="e">
        <f>NA()</f>
        <v>#N/A</v>
      </c>
      <c r="O67" s="172">
        <f>IF(ISNUMBER('将来負担比率（分子）の構造'!M$53), IF('将来負担比率（分子）の構造'!M$53 &lt; 0, 0, '将来負担比率（分子）の構造'!M$53), NA())</f>
        <v>8261</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590</v>
      </c>
      <c r="C72" s="176">
        <f>基金残高に係る経年分析!G55</f>
        <v>781</v>
      </c>
      <c r="D72" s="176">
        <f>基金残高に係る経年分析!H55</f>
        <v>1175</v>
      </c>
    </row>
    <row r="73" spans="1:16">
      <c r="A73" s="175" t="s">
        <v>78</v>
      </c>
      <c r="B73" s="176">
        <f>基金残高に係る経年分析!F56</f>
        <v>2639</v>
      </c>
      <c r="C73" s="176">
        <f>基金残高に係る経年分析!G56</f>
        <v>2731</v>
      </c>
      <c r="D73" s="176">
        <f>基金残高に係る経年分析!H56</f>
        <v>2880</v>
      </c>
    </row>
    <row r="74" spans="1:16">
      <c r="A74" s="175" t="s">
        <v>79</v>
      </c>
      <c r="B74" s="176">
        <f>基金残高に係る経年分析!F57</f>
        <v>2162</v>
      </c>
      <c r="C74" s="176">
        <f>基金残高に係る経年分析!G57</f>
        <v>2332</v>
      </c>
      <c r="D74" s="176">
        <f>基金残高に係る経年分析!H57</f>
        <v>2737</v>
      </c>
    </row>
  </sheetData>
  <sheetProtection algorithmName="SHA-512" hashValue="fAWZtUf5edDzMEwf8HsWnDo3bkgh1FywhFgYGGN6HbYR2kBzAkG5uJkxa/lqCBXcWFEKdre7aj04zhpcJODtSQ==" saltValue="QrJ4lQ5oCHLmxJd1I64x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4" workbookViewId="0">
      <selection activeCell="B16" sqref="B16:Q16"/>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218</v>
      </c>
      <c r="DI1" s="782"/>
      <c r="DJ1" s="782"/>
      <c r="DK1" s="782"/>
      <c r="DL1" s="782"/>
      <c r="DM1" s="782"/>
      <c r="DN1" s="783"/>
      <c r="DO1" s="212"/>
      <c r="DP1" s="781" t="s">
        <v>219</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221</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222</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223</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224</v>
      </c>
      <c r="S4" s="724"/>
      <c r="T4" s="724"/>
      <c r="U4" s="724"/>
      <c r="V4" s="724"/>
      <c r="W4" s="724"/>
      <c r="X4" s="724"/>
      <c r="Y4" s="725"/>
      <c r="Z4" s="723" t="s">
        <v>225</v>
      </c>
      <c r="AA4" s="724"/>
      <c r="AB4" s="724"/>
      <c r="AC4" s="725"/>
      <c r="AD4" s="723" t="s">
        <v>226</v>
      </c>
      <c r="AE4" s="724"/>
      <c r="AF4" s="724"/>
      <c r="AG4" s="724"/>
      <c r="AH4" s="724"/>
      <c r="AI4" s="724"/>
      <c r="AJ4" s="724"/>
      <c r="AK4" s="725"/>
      <c r="AL4" s="723" t="s">
        <v>225</v>
      </c>
      <c r="AM4" s="724"/>
      <c r="AN4" s="724"/>
      <c r="AO4" s="725"/>
      <c r="AP4" s="784" t="s">
        <v>227</v>
      </c>
      <c r="AQ4" s="784"/>
      <c r="AR4" s="784"/>
      <c r="AS4" s="784"/>
      <c r="AT4" s="784"/>
      <c r="AU4" s="784"/>
      <c r="AV4" s="784"/>
      <c r="AW4" s="784"/>
      <c r="AX4" s="784"/>
      <c r="AY4" s="784"/>
      <c r="AZ4" s="784"/>
      <c r="BA4" s="784"/>
      <c r="BB4" s="784"/>
      <c r="BC4" s="784"/>
      <c r="BD4" s="784"/>
      <c r="BE4" s="784"/>
      <c r="BF4" s="784"/>
      <c r="BG4" s="784" t="s">
        <v>228</v>
      </c>
      <c r="BH4" s="784"/>
      <c r="BI4" s="784"/>
      <c r="BJ4" s="784"/>
      <c r="BK4" s="784"/>
      <c r="BL4" s="784"/>
      <c r="BM4" s="784"/>
      <c r="BN4" s="784"/>
      <c r="BO4" s="784" t="s">
        <v>225</v>
      </c>
      <c r="BP4" s="784"/>
      <c r="BQ4" s="784"/>
      <c r="BR4" s="784"/>
      <c r="BS4" s="784" t="s">
        <v>229</v>
      </c>
      <c r="BT4" s="784"/>
      <c r="BU4" s="784"/>
      <c r="BV4" s="784"/>
      <c r="BW4" s="784"/>
      <c r="BX4" s="784"/>
      <c r="BY4" s="784"/>
      <c r="BZ4" s="784"/>
      <c r="CA4" s="784"/>
      <c r="CB4" s="784"/>
      <c r="CD4" s="766" t="s">
        <v>230</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c r="B5" s="730" t="s">
        <v>231</v>
      </c>
      <c r="C5" s="731"/>
      <c r="D5" s="731"/>
      <c r="E5" s="731"/>
      <c r="F5" s="731"/>
      <c r="G5" s="731"/>
      <c r="H5" s="731"/>
      <c r="I5" s="731"/>
      <c r="J5" s="731"/>
      <c r="K5" s="731"/>
      <c r="L5" s="731"/>
      <c r="M5" s="731"/>
      <c r="N5" s="731"/>
      <c r="O5" s="731"/>
      <c r="P5" s="731"/>
      <c r="Q5" s="732"/>
      <c r="R5" s="717">
        <v>3598369</v>
      </c>
      <c r="S5" s="718"/>
      <c r="T5" s="718"/>
      <c r="U5" s="718"/>
      <c r="V5" s="718"/>
      <c r="W5" s="718"/>
      <c r="X5" s="718"/>
      <c r="Y5" s="761"/>
      <c r="Z5" s="779">
        <v>13.8</v>
      </c>
      <c r="AA5" s="779"/>
      <c r="AB5" s="779"/>
      <c r="AC5" s="779"/>
      <c r="AD5" s="780">
        <v>3598369</v>
      </c>
      <c r="AE5" s="780"/>
      <c r="AF5" s="780"/>
      <c r="AG5" s="780"/>
      <c r="AH5" s="780"/>
      <c r="AI5" s="780"/>
      <c r="AJ5" s="780"/>
      <c r="AK5" s="780"/>
      <c r="AL5" s="762">
        <v>28.7</v>
      </c>
      <c r="AM5" s="735"/>
      <c r="AN5" s="735"/>
      <c r="AO5" s="763"/>
      <c r="AP5" s="730" t="s">
        <v>232</v>
      </c>
      <c r="AQ5" s="731"/>
      <c r="AR5" s="731"/>
      <c r="AS5" s="731"/>
      <c r="AT5" s="731"/>
      <c r="AU5" s="731"/>
      <c r="AV5" s="731"/>
      <c r="AW5" s="731"/>
      <c r="AX5" s="731"/>
      <c r="AY5" s="731"/>
      <c r="AZ5" s="731"/>
      <c r="BA5" s="731"/>
      <c r="BB5" s="731"/>
      <c r="BC5" s="731"/>
      <c r="BD5" s="731"/>
      <c r="BE5" s="731"/>
      <c r="BF5" s="732"/>
      <c r="BG5" s="664">
        <v>3590694</v>
      </c>
      <c r="BH5" s="665"/>
      <c r="BI5" s="665"/>
      <c r="BJ5" s="665"/>
      <c r="BK5" s="665"/>
      <c r="BL5" s="665"/>
      <c r="BM5" s="665"/>
      <c r="BN5" s="666"/>
      <c r="BO5" s="691">
        <v>99.8</v>
      </c>
      <c r="BP5" s="691"/>
      <c r="BQ5" s="691"/>
      <c r="BR5" s="691"/>
      <c r="BS5" s="692">
        <v>64183</v>
      </c>
      <c r="BT5" s="692"/>
      <c r="BU5" s="692"/>
      <c r="BV5" s="692"/>
      <c r="BW5" s="692"/>
      <c r="BX5" s="692"/>
      <c r="BY5" s="692"/>
      <c r="BZ5" s="692"/>
      <c r="CA5" s="692"/>
      <c r="CB5" s="750"/>
      <c r="CD5" s="766" t="s">
        <v>227</v>
      </c>
      <c r="CE5" s="767"/>
      <c r="CF5" s="767"/>
      <c r="CG5" s="767"/>
      <c r="CH5" s="767"/>
      <c r="CI5" s="767"/>
      <c r="CJ5" s="767"/>
      <c r="CK5" s="767"/>
      <c r="CL5" s="767"/>
      <c r="CM5" s="767"/>
      <c r="CN5" s="767"/>
      <c r="CO5" s="767"/>
      <c r="CP5" s="767"/>
      <c r="CQ5" s="768"/>
      <c r="CR5" s="766" t="s">
        <v>233</v>
      </c>
      <c r="CS5" s="767"/>
      <c r="CT5" s="767"/>
      <c r="CU5" s="767"/>
      <c r="CV5" s="767"/>
      <c r="CW5" s="767"/>
      <c r="CX5" s="767"/>
      <c r="CY5" s="768"/>
      <c r="CZ5" s="766" t="s">
        <v>225</v>
      </c>
      <c r="DA5" s="767"/>
      <c r="DB5" s="767"/>
      <c r="DC5" s="768"/>
      <c r="DD5" s="766" t="s">
        <v>234</v>
      </c>
      <c r="DE5" s="767"/>
      <c r="DF5" s="767"/>
      <c r="DG5" s="767"/>
      <c r="DH5" s="767"/>
      <c r="DI5" s="767"/>
      <c r="DJ5" s="767"/>
      <c r="DK5" s="767"/>
      <c r="DL5" s="767"/>
      <c r="DM5" s="767"/>
      <c r="DN5" s="767"/>
      <c r="DO5" s="767"/>
      <c r="DP5" s="768"/>
      <c r="DQ5" s="766" t="s">
        <v>235</v>
      </c>
      <c r="DR5" s="767"/>
      <c r="DS5" s="767"/>
      <c r="DT5" s="767"/>
      <c r="DU5" s="767"/>
      <c r="DV5" s="767"/>
      <c r="DW5" s="767"/>
      <c r="DX5" s="767"/>
      <c r="DY5" s="767"/>
      <c r="DZ5" s="767"/>
      <c r="EA5" s="767"/>
      <c r="EB5" s="767"/>
      <c r="EC5" s="768"/>
    </row>
    <row r="6" spans="2:143" ht="11.25" customHeight="1">
      <c r="B6" s="661" t="s">
        <v>236</v>
      </c>
      <c r="C6" s="662"/>
      <c r="D6" s="662"/>
      <c r="E6" s="662"/>
      <c r="F6" s="662"/>
      <c r="G6" s="662"/>
      <c r="H6" s="662"/>
      <c r="I6" s="662"/>
      <c r="J6" s="662"/>
      <c r="K6" s="662"/>
      <c r="L6" s="662"/>
      <c r="M6" s="662"/>
      <c r="N6" s="662"/>
      <c r="O6" s="662"/>
      <c r="P6" s="662"/>
      <c r="Q6" s="663"/>
      <c r="R6" s="664">
        <v>300104</v>
      </c>
      <c r="S6" s="665"/>
      <c r="T6" s="665"/>
      <c r="U6" s="665"/>
      <c r="V6" s="665"/>
      <c r="W6" s="665"/>
      <c r="X6" s="665"/>
      <c r="Y6" s="666"/>
      <c r="Z6" s="691">
        <v>1.2</v>
      </c>
      <c r="AA6" s="691"/>
      <c r="AB6" s="691"/>
      <c r="AC6" s="691"/>
      <c r="AD6" s="692">
        <v>300104</v>
      </c>
      <c r="AE6" s="692"/>
      <c r="AF6" s="692"/>
      <c r="AG6" s="692"/>
      <c r="AH6" s="692"/>
      <c r="AI6" s="692"/>
      <c r="AJ6" s="692"/>
      <c r="AK6" s="692"/>
      <c r="AL6" s="667">
        <v>2.4</v>
      </c>
      <c r="AM6" s="668"/>
      <c r="AN6" s="668"/>
      <c r="AO6" s="693"/>
      <c r="AP6" s="661" t="s">
        <v>237</v>
      </c>
      <c r="AQ6" s="662"/>
      <c r="AR6" s="662"/>
      <c r="AS6" s="662"/>
      <c r="AT6" s="662"/>
      <c r="AU6" s="662"/>
      <c r="AV6" s="662"/>
      <c r="AW6" s="662"/>
      <c r="AX6" s="662"/>
      <c r="AY6" s="662"/>
      <c r="AZ6" s="662"/>
      <c r="BA6" s="662"/>
      <c r="BB6" s="662"/>
      <c r="BC6" s="662"/>
      <c r="BD6" s="662"/>
      <c r="BE6" s="662"/>
      <c r="BF6" s="663"/>
      <c r="BG6" s="664">
        <v>3590694</v>
      </c>
      <c r="BH6" s="665"/>
      <c r="BI6" s="665"/>
      <c r="BJ6" s="665"/>
      <c r="BK6" s="665"/>
      <c r="BL6" s="665"/>
      <c r="BM6" s="665"/>
      <c r="BN6" s="666"/>
      <c r="BO6" s="691">
        <v>99.8</v>
      </c>
      <c r="BP6" s="691"/>
      <c r="BQ6" s="691"/>
      <c r="BR6" s="691"/>
      <c r="BS6" s="692">
        <v>64183</v>
      </c>
      <c r="BT6" s="692"/>
      <c r="BU6" s="692"/>
      <c r="BV6" s="692"/>
      <c r="BW6" s="692"/>
      <c r="BX6" s="692"/>
      <c r="BY6" s="692"/>
      <c r="BZ6" s="692"/>
      <c r="CA6" s="692"/>
      <c r="CB6" s="750"/>
      <c r="CD6" s="720" t="s">
        <v>238</v>
      </c>
      <c r="CE6" s="721"/>
      <c r="CF6" s="721"/>
      <c r="CG6" s="721"/>
      <c r="CH6" s="721"/>
      <c r="CI6" s="721"/>
      <c r="CJ6" s="721"/>
      <c r="CK6" s="721"/>
      <c r="CL6" s="721"/>
      <c r="CM6" s="721"/>
      <c r="CN6" s="721"/>
      <c r="CO6" s="721"/>
      <c r="CP6" s="721"/>
      <c r="CQ6" s="722"/>
      <c r="CR6" s="664">
        <v>161453</v>
      </c>
      <c r="CS6" s="665"/>
      <c r="CT6" s="665"/>
      <c r="CU6" s="665"/>
      <c r="CV6" s="665"/>
      <c r="CW6" s="665"/>
      <c r="CX6" s="665"/>
      <c r="CY6" s="666"/>
      <c r="CZ6" s="762">
        <v>0.6</v>
      </c>
      <c r="DA6" s="735"/>
      <c r="DB6" s="735"/>
      <c r="DC6" s="765"/>
      <c r="DD6" s="670" t="s">
        <v>239</v>
      </c>
      <c r="DE6" s="665"/>
      <c r="DF6" s="665"/>
      <c r="DG6" s="665"/>
      <c r="DH6" s="665"/>
      <c r="DI6" s="665"/>
      <c r="DJ6" s="665"/>
      <c r="DK6" s="665"/>
      <c r="DL6" s="665"/>
      <c r="DM6" s="665"/>
      <c r="DN6" s="665"/>
      <c r="DO6" s="665"/>
      <c r="DP6" s="666"/>
      <c r="DQ6" s="670">
        <v>161421</v>
      </c>
      <c r="DR6" s="665"/>
      <c r="DS6" s="665"/>
      <c r="DT6" s="665"/>
      <c r="DU6" s="665"/>
      <c r="DV6" s="665"/>
      <c r="DW6" s="665"/>
      <c r="DX6" s="665"/>
      <c r="DY6" s="665"/>
      <c r="DZ6" s="665"/>
      <c r="EA6" s="665"/>
      <c r="EB6" s="665"/>
      <c r="EC6" s="705"/>
    </row>
    <row r="7" spans="2:143" ht="11.25" customHeight="1">
      <c r="B7" s="661" t="s">
        <v>240</v>
      </c>
      <c r="C7" s="662"/>
      <c r="D7" s="662"/>
      <c r="E7" s="662"/>
      <c r="F7" s="662"/>
      <c r="G7" s="662"/>
      <c r="H7" s="662"/>
      <c r="I7" s="662"/>
      <c r="J7" s="662"/>
      <c r="K7" s="662"/>
      <c r="L7" s="662"/>
      <c r="M7" s="662"/>
      <c r="N7" s="662"/>
      <c r="O7" s="662"/>
      <c r="P7" s="662"/>
      <c r="Q7" s="663"/>
      <c r="R7" s="664">
        <v>6814</v>
      </c>
      <c r="S7" s="665"/>
      <c r="T7" s="665"/>
      <c r="U7" s="665"/>
      <c r="V7" s="665"/>
      <c r="W7" s="665"/>
      <c r="X7" s="665"/>
      <c r="Y7" s="666"/>
      <c r="Z7" s="691">
        <v>0</v>
      </c>
      <c r="AA7" s="691"/>
      <c r="AB7" s="691"/>
      <c r="AC7" s="691"/>
      <c r="AD7" s="692">
        <v>6814</v>
      </c>
      <c r="AE7" s="692"/>
      <c r="AF7" s="692"/>
      <c r="AG7" s="692"/>
      <c r="AH7" s="692"/>
      <c r="AI7" s="692"/>
      <c r="AJ7" s="692"/>
      <c r="AK7" s="692"/>
      <c r="AL7" s="667">
        <v>0.1</v>
      </c>
      <c r="AM7" s="668"/>
      <c r="AN7" s="668"/>
      <c r="AO7" s="693"/>
      <c r="AP7" s="661" t="s">
        <v>241</v>
      </c>
      <c r="AQ7" s="662"/>
      <c r="AR7" s="662"/>
      <c r="AS7" s="662"/>
      <c r="AT7" s="662"/>
      <c r="AU7" s="662"/>
      <c r="AV7" s="662"/>
      <c r="AW7" s="662"/>
      <c r="AX7" s="662"/>
      <c r="AY7" s="662"/>
      <c r="AZ7" s="662"/>
      <c r="BA7" s="662"/>
      <c r="BB7" s="662"/>
      <c r="BC7" s="662"/>
      <c r="BD7" s="662"/>
      <c r="BE7" s="662"/>
      <c r="BF7" s="663"/>
      <c r="BG7" s="664">
        <v>1596467</v>
      </c>
      <c r="BH7" s="665"/>
      <c r="BI7" s="665"/>
      <c r="BJ7" s="665"/>
      <c r="BK7" s="665"/>
      <c r="BL7" s="665"/>
      <c r="BM7" s="665"/>
      <c r="BN7" s="666"/>
      <c r="BO7" s="691">
        <v>44.4</v>
      </c>
      <c r="BP7" s="691"/>
      <c r="BQ7" s="691"/>
      <c r="BR7" s="691"/>
      <c r="BS7" s="692">
        <v>64183</v>
      </c>
      <c r="BT7" s="692"/>
      <c r="BU7" s="692"/>
      <c r="BV7" s="692"/>
      <c r="BW7" s="692"/>
      <c r="BX7" s="692"/>
      <c r="BY7" s="692"/>
      <c r="BZ7" s="692"/>
      <c r="CA7" s="692"/>
      <c r="CB7" s="750"/>
      <c r="CD7" s="706" t="s">
        <v>242</v>
      </c>
      <c r="CE7" s="703"/>
      <c r="CF7" s="703"/>
      <c r="CG7" s="703"/>
      <c r="CH7" s="703"/>
      <c r="CI7" s="703"/>
      <c r="CJ7" s="703"/>
      <c r="CK7" s="703"/>
      <c r="CL7" s="703"/>
      <c r="CM7" s="703"/>
      <c r="CN7" s="703"/>
      <c r="CO7" s="703"/>
      <c r="CP7" s="703"/>
      <c r="CQ7" s="704"/>
      <c r="CR7" s="664">
        <v>4732695</v>
      </c>
      <c r="CS7" s="665"/>
      <c r="CT7" s="665"/>
      <c r="CU7" s="665"/>
      <c r="CV7" s="665"/>
      <c r="CW7" s="665"/>
      <c r="CX7" s="665"/>
      <c r="CY7" s="666"/>
      <c r="CZ7" s="691">
        <v>18.8</v>
      </c>
      <c r="DA7" s="691"/>
      <c r="DB7" s="691"/>
      <c r="DC7" s="691"/>
      <c r="DD7" s="670">
        <v>1151594</v>
      </c>
      <c r="DE7" s="665"/>
      <c r="DF7" s="665"/>
      <c r="DG7" s="665"/>
      <c r="DH7" s="665"/>
      <c r="DI7" s="665"/>
      <c r="DJ7" s="665"/>
      <c r="DK7" s="665"/>
      <c r="DL7" s="665"/>
      <c r="DM7" s="665"/>
      <c r="DN7" s="665"/>
      <c r="DO7" s="665"/>
      <c r="DP7" s="666"/>
      <c r="DQ7" s="670">
        <v>2469508</v>
      </c>
      <c r="DR7" s="665"/>
      <c r="DS7" s="665"/>
      <c r="DT7" s="665"/>
      <c r="DU7" s="665"/>
      <c r="DV7" s="665"/>
      <c r="DW7" s="665"/>
      <c r="DX7" s="665"/>
      <c r="DY7" s="665"/>
      <c r="DZ7" s="665"/>
      <c r="EA7" s="665"/>
      <c r="EB7" s="665"/>
      <c r="EC7" s="705"/>
    </row>
    <row r="8" spans="2:143" ht="11.25" customHeight="1">
      <c r="B8" s="661" t="s">
        <v>243</v>
      </c>
      <c r="C8" s="662"/>
      <c r="D8" s="662"/>
      <c r="E8" s="662"/>
      <c r="F8" s="662"/>
      <c r="G8" s="662"/>
      <c r="H8" s="662"/>
      <c r="I8" s="662"/>
      <c r="J8" s="662"/>
      <c r="K8" s="662"/>
      <c r="L8" s="662"/>
      <c r="M8" s="662"/>
      <c r="N8" s="662"/>
      <c r="O8" s="662"/>
      <c r="P8" s="662"/>
      <c r="Q8" s="663"/>
      <c r="R8" s="664">
        <v>19840</v>
      </c>
      <c r="S8" s="665"/>
      <c r="T8" s="665"/>
      <c r="U8" s="665"/>
      <c r="V8" s="665"/>
      <c r="W8" s="665"/>
      <c r="X8" s="665"/>
      <c r="Y8" s="666"/>
      <c r="Z8" s="691">
        <v>0.1</v>
      </c>
      <c r="AA8" s="691"/>
      <c r="AB8" s="691"/>
      <c r="AC8" s="691"/>
      <c r="AD8" s="692">
        <v>19840</v>
      </c>
      <c r="AE8" s="692"/>
      <c r="AF8" s="692"/>
      <c r="AG8" s="692"/>
      <c r="AH8" s="692"/>
      <c r="AI8" s="692"/>
      <c r="AJ8" s="692"/>
      <c r="AK8" s="692"/>
      <c r="AL8" s="667">
        <v>0.2</v>
      </c>
      <c r="AM8" s="668"/>
      <c r="AN8" s="668"/>
      <c r="AO8" s="693"/>
      <c r="AP8" s="661" t="s">
        <v>244</v>
      </c>
      <c r="AQ8" s="662"/>
      <c r="AR8" s="662"/>
      <c r="AS8" s="662"/>
      <c r="AT8" s="662"/>
      <c r="AU8" s="662"/>
      <c r="AV8" s="662"/>
      <c r="AW8" s="662"/>
      <c r="AX8" s="662"/>
      <c r="AY8" s="662"/>
      <c r="AZ8" s="662"/>
      <c r="BA8" s="662"/>
      <c r="BB8" s="662"/>
      <c r="BC8" s="662"/>
      <c r="BD8" s="662"/>
      <c r="BE8" s="662"/>
      <c r="BF8" s="663"/>
      <c r="BG8" s="664">
        <v>54948</v>
      </c>
      <c r="BH8" s="665"/>
      <c r="BI8" s="665"/>
      <c r="BJ8" s="665"/>
      <c r="BK8" s="665"/>
      <c r="BL8" s="665"/>
      <c r="BM8" s="665"/>
      <c r="BN8" s="666"/>
      <c r="BO8" s="691">
        <v>1.5</v>
      </c>
      <c r="BP8" s="691"/>
      <c r="BQ8" s="691"/>
      <c r="BR8" s="691"/>
      <c r="BS8" s="692" t="s">
        <v>245</v>
      </c>
      <c r="BT8" s="692"/>
      <c r="BU8" s="692"/>
      <c r="BV8" s="692"/>
      <c r="BW8" s="692"/>
      <c r="BX8" s="692"/>
      <c r="BY8" s="692"/>
      <c r="BZ8" s="692"/>
      <c r="CA8" s="692"/>
      <c r="CB8" s="750"/>
      <c r="CD8" s="706" t="s">
        <v>246</v>
      </c>
      <c r="CE8" s="703"/>
      <c r="CF8" s="703"/>
      <c r="CG8" s="703"/>
      <c r="CH8" s="703"/>
      <c r="CI8" s="703"/>
      <c r="CJ8" s="703"/>
      <c r="CK8" s="703"/>
      <c r="CL8" s="703"/>
      <c r="CM8" s="703"/>
      <c r="CN8" s="703"/>
      <c r="CO8" s="703"/>
      <c r="CP8" s="703"/>
      <c r="CQ8" s="704"/>
      <c r="CR8" s="664">
        <v>7974793</v>
      </c>
      <c r="CS8" s="665"/>
      <c r="CT8" s="665"/>
      <c r="CU8" s="665"/>
      <c r="CV8" s="665"/>
      <c r="CW8" s="665"/>
      <c r="CX8" s="665"/>
      <c r="CY8" s="666"/>
      <c r="CZ8" s="691">
        <v>31.7</v>
      </c>
      <c r="DA8" s="691"/>
      <c r="DB8" s="691"/>
      <c r="DC8" s="691"/>
      <c r="DD8" s="670">
        <v>86907</v>
      </c>
      <c r="DE8" s="665"/>
      <c r="DF8" s="665"/>
      <c r="DG8" s="665"/>
      <c r="DH8" s="665"/>
      <c r="DI8" s="665"/>
      <c r="DJ8" s="665"/>
      <c r="DK8" s="665"/>
      <c r="DL8" s="665"/>
      <c r="DM8" s="665"/>
      <c r="DN8" s="665"/>
      <c r="DO8" s="665"/>
      <c r="DP8" s="666"/>
      <c r="DQ8" s="670">
        <v>4020506</v>
      </c>
      <c r="DR8" s="665"/>
      <c r="DS8" s="665"/>
      <c r="DT8" s="665"/>
      <c r="DU8" s="665"/>
      <c r="DV8" s="665"/>
      <c r="DW8" s="665"/>
      <c r="DX8" s="665"/>
      <c r="DY8" s="665"/>
      <c r="DZ8" s="665"/>
      <c r="EA8" s="665"/>
      <c r="EB8" s="665"/>
      <c r="EC8" s="705"/>
    </row>
    <row r="9" spans="2:143" ht="11.25" customHeight="1">
      <c r="B9" s="661" t="s">
        <v>247</v>
      </c>
      <c r="C9" s="662"/>
      <c r="D9" s="662"/>
      <c r="E9" s="662"/>
      <c r="F9" s="662"/>
      <c r="G9" s="662"/>
      <c r="H9" s="662"/>
      <c r="I9" s="662"/>
      <c r="J9" s="662"/>
      <c r="K9" s="662"/>
      <c r="L9" s="662"/>
      <c r="M9" s="662"/>
      <c r="N9" s="662"/>
      <c r="O9" s="662"/>
      <c r="P9" s="662"/>
      <c r="Q9" s="663"/>
      <c r="R9" s="664">
        <v>26492</v>
      </c>
      <c r="S9" s="665"/>
      <c r="T9" s="665"/>
      <c r="U9" s="665"/>
      <c r="V9" s="665"/>
      <c r="W9" s="665"/>
      <c r="X9" s="665"/>
      <c r="Y9" s="666"/>
      <c r="Z9" s="691">
        <v>0.1</v>
      </c>
      <c r="AA9" s="691"/>
      <c r="AB9" s="691"/>
      <c r="AC9" s="691"/>
      <c r="AD9" s="692">
        <v>26492</v>
      </c>
      <c r="AE9" s="692"/>
      <c r="AF9" s="692"/>
      <c r="AG9" s="692"/>
      <c r="AH9" s="692"/>
      <c r="AI9" s="692"/>
      <c r="AJ9" s="692"/>
      <c r="AK9" s="692"/>
      <c r="AL9" s="667">
        <v>0.2</v>
      </c>
      <c r="AM9" s="668"/>
      <c r="AN9" s="668"/>
      <c r="AO9" s="693"/>
      <c r="AP9" s="661" t="s">
        <v>248</v>
      </c>
      <c r="AQ9" s="662"/>
      <c r="AR9" s="662"/>
      <c r="AS9" s="662"/>
      <c r="AT9" s="662"/>
      <c r="AU9" s="662"/>
      <c r="AV9" s="662"/>
      <c r="AW9" s="662"/>
      <c r="AX9" s="662"/>
      <c r="AY9" s="662"/>
      <c r="AZ9" s="662"/>
      <c r="BA9" s="662"/>
      <c r="BB9" s="662"/>
      <c r="BC9" s="662"/>
      <c r="BD9" s="662"/>
      <c r="BE9" s="662"/>
      <c r="BF9" s="663"/>
      <c r="BG9" s="664">
        <v>1262955</v>
      </c>
      <c r="BH9" s="665"/>
      <c r="BI9" s="665"/>
      <c r="BJ9" s="665"/>
      <c r="BK9" s="665"/>
      <c r="BL9" s="665"/>
      <c r="BM9" s="665"/>
      <c r="BN9" s="666"/>
      <c r="BO9" s="691">
        <v>35.1</v>
      </c>
      <c r="BP9" s="691"/>
      <c r="BQ9" s="691"/>
      <c r="BR9" s="691"/>
      <c r="BS9" s="692" t="s">
        <v>239</v>
      </c>
      <c r="BT9" s="692"/>
      <c r="BU9" s="692"/>
      <c r="BV9" s="692"/>
      <c r="BW9" s="692"/>
      <c r="BX9" s="692"/>
      <c r="BY9" s="692"/>
      <c r="BZ9" s="692"/>
      <c r="CA9" s="692"/>
      <c r="CB9" s="750"/>
      <c r="CD9" s="706" t="s">
        <v>249</v>
      </c>
      <c r="CE9" s="703"/>
      <c r="CF9" s="703"/>
      <c r="CG9" s="703"/>
      <c r="CH9" s="703"/>
      <c r="CI9" s="703"/>
      <c r="CJ9" s="703"/>
      <c r="CK9" s="703"/>
      <c r="CL9" s="703"/>
      <c r="CM9" s="703"/>
      <c r="CN9" s="703"/>
      <c r="CO9" s="703"/>
      <c r="CP9" s="703"/>
      <c r="CQ9" s="704"/>
      <c r="CR9" s="664">
        <v>2050704</v>
      </c>
      <c r="CS9" s="665"/>
      <c r="CT9" s="665"/>
      <c r="CU9" s="665"/>
      <c r="CV9" s="665"/>
      <c r="CW9" s="665"/>
      <c r="CX9" s="665"/>
      <c r="CY9" s="666"/>
      <c r="CZ9" s="691">
        <v>8.1</v>
      </c>
      <c r="DA9" s="691"/>
      <c r="DB9" s="691"/>
      <c r="DC9" s="691"/>
      <c r="DD9" s="670">
        <v>50411</v>
      </c>
      <c r="DE9" s="665"/>
      <c r="DF9" s="665"/>
      <c r="DG9" s="665"/>
      <c r="DH9" s="665"/>
      <c r="DI9" s="665"/>
      <c r="DJ9" s="665"/>
      <c r="DK9" s="665"/>
      <c r="DL9" s="665"/>
      <c r="DM9" s="665"/>
      <c r="DN9" s="665"/>
      <c r="DO9" s="665"/>
      <c r="DP9" s="666"/>
      <c r="DQ9" s="670">
        <v>1583707</v>
      </c>
      <c r="DR9" s="665"/>
      <c r="DS9" s="665"/>
      <c r="DT9" s="665"/>
      <c r="DU9" s="665"/>
      <c r="DV9" s="665"/>
      <c r="DW9" s="665"/>
      <c r="DX9" s="665"/>
      <c r="DY9" s="665"/>
      <c r="DZ9" s="665"/>
      <c r="EA9" s="665"/>
      <c r="EB9" s="665"/>
      <c r="EC9" s="705"/>
    </row>
    <row r="10" spans="2:143" ht="11.25" customHeight="1">
      <c r="B10" s="661" t="s">
        <v>250</v>
      </c>
      <c r="C10" s="662"/>
      <c r="D10" s="662"/>
      <c r="E10" s="662"/>
      <c r="F10" s="662"/>
      <c r="G10" s="662"/>
      <c r="H10" s="662"/>
      <c r="I10" s="662"/>
      <c r="J10" s="662"/>
      <c r="K10" s="662"/>
      <c r="L10" s="662"/>
      <c r="M10" s="662"/>
      <c r="N10" s="662"/>
      <c r="O10" s="662"/>
      <c r="P10" s="662"/>
      <c r="Q10" s="663"/>
      <c r="R10" s="664" t="s">
        <v>245</v>
      </c>
      <c r="S10" s="665"/>
      <c r="T10" s="665"/>
      <c r="U10" s="665"/>
      <c r="V10" s="665"/>
      <c r="W10" s="665"/>
      <c r="X10" s="665"/>
      <c r="Y10" s="666"/>
      <c r="Z10" s="691" t="s">
        <v>177</v>
      </c>
      <c r="AA10" s="691"/>
      <c r="AB10" s="691"/>
      <c r="AC10" s="691"/>
      <c r="AD10" s="692" t="s">
        <v>245</v>
      </c>
      <c r="AE10" s="692"/>
      <c r="AF10" s="692"/>
      <c r="AG10" s="692"/>
      <c r="AH10" s="692"/>
      <c r="AI10" s="692"/>
      <c r="AJ10" s="692"/>
      <c r="AK10" s="692"/>
      <c r="AL10" s="667" t="s">
        <v>239</v>
      </c>
      <c r="AM10" s="668"/>
      <c r="AN10" s="668"/>
      <c r="AO10" s="693"/>
      <c r="AP10" s="661" t="s">
        <v>251</v>
      </c>
      <c r="AQ10" s="662"/>
      <c r="AR10" s="662"/>
      <c r="AS10" s="662"/>
      <c r="AT10" s="662"/>
      <c r="AU10" s="662"/>
      <c r="AV10" s="662"/>
      <c r="AW10" s="662"/>
      <c r="AX10" s="662"/>
      <c r="AY10" s="662"/>
      <c r="AZ10" s="662"/>
      <c r="BA10" s="662"/>
      <c r="BB10" s="662"/>
      <c r="BC10" s="662"/>
      <c r="BD10" s="662"/>
      <c r="BE10" s="662"/>
      <c r="BF10" s="663"/>
      <c r="BG10" s="664">
        <v>127312</v>
      </c>
      <c r="BH10" s="665"/>
      <c r="BI10" s="665"/>
      <c r="BJ10" s="665"/>
      <c r="BK10" s="665"/>
      <c r="BL10" s="665"/>
      <c r="BM10" s="665"/>
      <c r="BN10" s="666"/>
      <c r="BO10" s="691">
        <v>3.5</v>
      </c>
      <c r="BP10" s="691"/>
      <c r="BQ10" s="691"/>
      <c r="BR10" s="691"/>
      <c r="BS10" s="692">
        <v>20991</v>
      </c>
      <c r="BT10" s="692"/>
      <c r="BU10" s="692"/>
      <c r="BV10" s="692"/>
      <c r="BW10" s="692"/>
      <c r="BX10" s="692"/>
      <c r="BY10" s="692"/>
      <c r="BZ10" s="692"/>
      <c r="CA10" s="692"/>
      <c r="CB10" s="750"/>
      <c r="CD10" s="706" t="s">
        <v>252</v>
      </c>
      <c r="CE10" s="703"/>
      <c r="CF10" s="703"/>
      <c r="CG10" s="703"/>
      <c r="CH10" s="703"/>
      <c r="CI10" s="703"/>
      <c r="CJ10" s="703"/>
      <c r="CK10" s="703"/>
      <c r="CL10" s="703"/>
      <c r="CM10" s="703"/>
      <c r="CN10" s="703"/>
      <c r="CO10" s="703"/>
      <c r="CP10" s="703"/>
      <c r="CQ10" s="704"/>
      <c r="CR10" s="664" t="s">
        <v>245</v>
      </c>
      <c r="CS10" s="665"/>
      <c r="CT10" s="665"/>
      <c r="CU10" s="665"/>
      <c r="CV10" s="665"/>
      <c r="CW10" s="665"/>
      <c r="CX10" s="665"/>
      <c r="CY10" s="666"/>
      <c r="CZ10" s="691" t="s">
        <v>245</v>
      </c>
      <c r="DA10" s="691"/>
      <c r="DB10" s="691"/>
      <c r="DC10" s="691"/>
      <c r="DD10" s="670" t="s">
        <v>245</v>
      </c>
      <c r="DE10" s="665"/>
      <c r="DF10" s="665"/>
      <c r="DG10" s="665"/>
      <c r="DH10" s="665"/>
      <c r="DI10" s="665"/>
      <c r="DJ10" s="665"/>
      <c r="DK10" s="665"/>
      <c r="DL10" s="665"/>
      <c r="DM10" s="665"/>
      <c r="DN10" s="665"/>
      <c r="DO10" s="665"/>
      <c r="DP10" s="666"/>
      <c r="DQ10" s="670" t="s">
        <v>245</v>
      </c>
      <c r="DR10" s="665"/>
      <c r="DS10" s="665"/>
      <c r="DT10" s="665"/>
      <c r="DU10" s="665"/>
      <c r="DV10" s="665"/>
      <c r="DW10" s="665"/>
      <c r="DX10" s="665"/>
      <c r="DY10" s="665"/>
      <c r="DZ10" s="665"/>
      <c r="EA10" s="665"/>
      <c r="EB10" s="665"/>
      <c r="EC10" s="705"/>
    </row>
    <row r="11" spans="2:143" ht="11.25" customHeight="1">
      <c r="B11" s="661" t="s">
        <v>253</v>
      </c>
      <c r="C11" s="662"/>
      <c r="D11" s="662"/>
      <c r="E11" s="662"/>
      <c r="F11" s="662"/>
      <c r="G11" s="662"/>
      <c r="H11" s="662"/>
      <c r="I11" s="662"/>
      <c r="J11" s="662"/>
      <c r="K11" s="662"/>
      <c r="L11" s="662"/>
      <c r="M11" s="662"/>
      <c r="N11" s="662"/>
      <c r="O11" s="662"/>
      <c r="P11" s="662"/>
      <c r="Q11" s="663"/>
      <c r="R11" s="664">
        <v>836686</v>
      </c>
      <c r="S11" s="665"/>
      <c r="T11" s="665"/>
      <c r="U11" s="665"/>
      <c r="V11" s="665"/>
      <c r="W11" s="665"/>
      <c r="X11" s="665"/>
      <c r="Y11" s="666"/>
      <c r="Z11" s="667">
        <v>3.2</v>
      </c>
      <c r="AA11" s="668"/>
      <c r="AB11" s="668"/>
      <c r="AC11" s="669"/>
      <c r="AD11" s="670">
        <v>836686</v>
      </c>
      <c r="AE11" s="665"/>
      <c r="AF11" s="665"/>
      <c r="AG11" s="665"/>
      <c r="AH11" s="665"/>
      <c r="AI11" s="665"/>
      <c r="AJ11" s="665"/>
      <c r="AK11" s="666"/>
      <c r="AL11" s="667">
        <v>6.7</v>
      </c>
      <c r="AM11" s="668"/>
      <c r="AN11" s="668"/>
      <c r="AO11" s="693"/>
      <c r="AP11" s="661" t="s">
        <v>254</v>
      </c>
      <c r="AQ11" s="662"/>
      <c r="AR11" s="662"/>
      <c r="AS11" s="662"/>
      <c r="AT11" s="662"/>
      <c r="AU11" s="662"/>
      <c r="AV11" s="662"/>
      <c r="AW11" s="662"/>
      <c r="AX11" s="662"/>
      <c r="AY11" s="662"/>
      <c r="AZ11" s="662"/>
      <c r="BA11" s="662"/>
      <c r="BB11" s="662"/>
      <c r="BC11" s="662"/>
      <c r="BD11" s="662"/>
      <c r="BE11" s="662"/>
      <c r="BF11" s="663"/>
      <c r="BG11" s="664">
        <v>151252</v>
      </c>
      <c r="BH11" s="665"/>
      <c r="BI11" s="665"/>
      <c r="BJ11" s="665"/>
      <c r="BK11" s="665"/>
      <c r="BL11" s="665"/>
      <c r="BM11" s="665"/>
      <c r="BN11" s="666"/>
      <c r="BO11" s="691">
        <v>4.2</v>
      </c>
      <c r="BP11" s="691"/>
      <c r="BQ11" s="691"/>
      <c r="BR11" s="691"/>
      <c r="BS11" s="692">
        <v>43192</v>
      </c>
      <c r="BT11" s="692"/>
      <c r="BU11" s="692"/>
      <c r="BV11" s="692"/>
      <c r="BW11" s="692"/>
      <c r="BX11" s="692"/>
      <c r="BY11" s="692"/>
      <c r="BZ11" s="692"/>
      <c r="CA11" s="692"/>
      <c r="CB11" s="750"/>
      <c r="CD11" s="706" t="s">
        <v>255</v>
      </c>
      <c r="CE11" s="703"/>
      <c r="CF11" s="703"/>
      <c r="CG11" s="703"/>
      <c r="CH11" s="703"/>
      <c r="CI11" s="703"/>
      <c r="CJ11" s="703"/>
      <c r="CK11" s="703"/>
      <c r="CL11" s="703"/>
      <c r="CM11" s="703"/>
      <c r="CN11" s="703"/>
      <c r="CO11" s="703"/>
      <c r="CP11" s="703"/>
      <c r="CQ11" s="704"/>
      <c r="CR11" s="664">
        <v>1181766</v>
      </c>
      <c r="CS11" s="665"/>
      <c r="CT11" s="665"/>
      <c r="CU11" s="665"/>
      <c r="CV11" s="665"/>
      <c r="CW11" s="665"/>
      <c r="CX11" s="665"/>
      <c r="CY11" s="666"/>
      <c r="CZ11" s="691">
        <v>4.7</v>
      </c>
      <c r="DA11" s="691"/>
      <c r="DB11" s="691"/>
      <c r="DC11" s="691"/>
      <c r="DD11" s="670">
        <v>373635</v>
      </c>
      <c r="DE11" s="665"/>
      <c r="DF11" s="665"/>
      <c r="DG11" s="665"/>
      <c r="DH11" s="665"/>
      <c r="DI11" s="665"/>
      <c r="DJ11" s="665"/>
      <c r="DK11" s="665"/>
      <c r="DL11" s="665"/>
      <c r="DM11" s="665"/>
      <c r="DN11" s="665"/>
      <c r="DO11" s="665"/>
      <c r="DP11" s="666"/>
      <c r="DQ11" s="670">
        <v>551622</v>
      </c>
      <c r="DR11" s="665"/>
      <c r="DS11" s="665"/>
      <c r="DT11" s="665"/>
      <c r="DU11" s="665"/>
      <c r="DV11" s="665"/>
      <c r="DW11" s="665"/>
      <c r="DX11" s="665"/>
      <c r="DY11" s="665"/>
      <c r="DZ11" s="665"/>
      <c r="EA11" s="665"/>
      <c r="EB11" s="665"/>
      <c r="EC11" s="705"/>
    </row>
    <row r="12" spans="2:143" ht="11.25" customHeight="1">
      <c r="B12" s="661" t="s">
        <v>256</v>
      </c>
      <c r="C12" s="662"/>
      <c r="D12" s="662"/>
      <c r="E12" s="662"/>
      <c r="F12" s="662"/>
      <c r="G12" s="662"/>
      <c r="H12" s="662"/>
      <c r="I12" s="662"/>
      <c r="J12" s="662"/>
      <c r="K12" s="662"/>
      <c r="L12" s="662"/>
      <c r="M12" s="662"/>
      <c r="N12" s="662"/>
      <c r="O12" s="662"/>
      <c r="P12" s="662"/>
      <c r="Q12" s="663"/>
      <c r="R12" s="664">
        <v>9660</v>
      </c>
      <c r="S12" s="665"/>
      <c r="T12" s="665"/>
      <c r="U12" s="665"/>
      <c r="V12" s="665"/>
      <c r="W12" s="665"/>
      <c r="X12" s="665"/>
      <c r="Y12" s="666"/>
      <c r="Z12" s="691">
        <v>0</v>
      </c>
      <c r="AA12" s="691"/>
      <c r="AB12" s="691"/>
      <c r="AC12" s="691"/>
      <c r="AD12" s="692">
        <v>9660</v>
      </c>
      <c r="AE12" s="692"/>
      <c r="AF12" s="692"/>
      <c r="AG12" s="692"/>
      <c r="AH12" s="692"/>
      <c r="AI12" s="692"/>
      <c r="AJ12" s="692"/>
      <c r="AK12" s="692"/>
      <c r="AL12" s="667">
        <v>0.1</v>
      </c>
      <c r="AM12" s="668"/>
      <c r="AN12" s="668"/>
      <c r="AO12" s="693"/>
      <c r="AP12" s="661" t="s">
        <v>257</v>
      </c>
      <c r="AQ12" s="662"/>
      <c r="AR12" s="662"/>
      <c r="AS12" s="662"/>
      <c r="AT12" s="662"/>
      <c r="AU12" s="662"/>
      <c r="AV12" s="662"/>
      <c r="AW12" s="662"/>
      <c r="AX12" s="662"/>
      <c r="AY12" s="662"/>
      <c r="AZ12" s="662"/>
      <c r="BA12" s="662"/>
      <c r="BB12" s="662"/>
      <c r="BC12" s="662"/>
      <c r="BD12" s="662"/>
      <c r="BE12" s="662"/>
      <c r="BF12" s="663"/>
      <c r="BG12" s="664">
        <v>1562030</v>
      </c>
      <c r="BH12" s="665"/>
      <c r="BI12" s="665"/>
      <c r="BJ12" s="665"/>
      <c r="BK12" s="665"/>
      <c r="BL12" s="665"/>
      <c r="BM12" s="665"/>
      <c r="BN12" s="666"/>
      <c r="BO12" s="691">
        <v>43.4</v>
      </c>
      <c r="BP12" s="691"/>
      <c r="BQ12" s="691"/>
      <c r="BR12" s="691"/>
      <c r="BS12" s="692" t="s">
        <v>245</v>
      </c>
      <c r="BT12" s="692"/>
      <c r="BU12" s="692"/>
      <c r="BV12" s="692"/>
      <c r="BW12" s="692"/>
      <c r="BX12" s="692"/>
      <c r="BY12" s="692"/>
      <c r="BZ12" s="692"/>
      <c r="CA12" s="692"/>
      <c r="CB12" s="750"/>
      <c r="CD12" s="706" t="s">
        <v>258</v>
      </c>
      <c r="CE12" s="703"/>
      <c r="CF12" s="703"/>
      <c r="CG12" s="703"/>
      <c r="CH12" s="703"/>
      <c r="CI12" s="703"/>
      <c r="CJ12" s="703"/>
      <c r="CK12" s="703"/>
      <c r="CL12" s="703"/>
      <c r="CM12" s="703"/>
      <c r="CN12" s="703"/>
      <c r="CO12" s="703"/>
      <c r="CP12" s="703"/>
      <c r="CQ12" s="704"/>
      <c r="CR12" s="664">
        <v>531176</v>
      </c>
      <c r="CS12" s="665"/>
      <c r="CT12" s="665"/>
      <c r="CU12" s="665"/>
      <c r="CV12" s="665"/>
      <c r="CW12" s="665"/>
      <c r="CX12" s="665"/>
      <c r="CY12" s="666"/>
      <c r="CZ12" s="691">
        <v>2.1</v>
      </c>
      <c r="DA12" s="691"/>
      <c r="DB12" s="691"/>
      <c r="DC12" s="691"/>
      <c r="DD12" s="670">
        <v>59016</v>
      </c>
      <c r="DE12" s="665"/>
      <c r="DF12" s="665"/>
      <c r="DG12" s="665"/>
      <c r="DH12" s="665"/>
      <c r="DI12" s="665"/>
      <c r="DJ12" s="665"/>
      <c r="DK12" s="665"/>
      <c r="DL12" s="665"/>
      <c r="DM12" s="665"/>
      <c r="DN12" s="665"/>
      <c r="DO12" s="665"/>
      <c r="DP12" s="666"/>
      <c r="DQ12" s="670">
        <v>475340</v>
      </c>
      <c r="DR12" s="665"/>
      <c r="DS12" s="665"/>
      <c r="DT12" s="665"/>
      <c r="DU12" s="665"/>
      <c r="DV12" s="665"/>
      <c r="DW12" s="665"/>
      <c r="DX12" s="665"/>
      <c r="DY12" s="665"/>
      <c r="DZ12" s="665"/>
      <c r="EA12" s="665"/>
      <c r="EB12" s="665"/>
      <c r="EC12" s="705"/>
    </row>
    <row r="13" spans="2:143" ht="11.25" customHeight="1">
      <c r="B13" s="661" t="s">
        <v>259</v>
      </c>
      <c r="C13" s="662"/>
      <c r="D13" s="662"/>
      <c r="E13" s="662"/>
      <c r="F13" s="662"/>
      <c r="G13" s="662"/>
      <c r="H13" s="662"/>
      <c r="I13" s="662"/>
      <c r="J13" s="662"/>
      <c r="K13" s="662"/>
      <c r="L13" s="662"/>
      <c r="M13" s="662"/>
      <c r="N13" s="662"/>
      <c r="O13" s="662"/>
      <c r="P13" s="662"/>
      <c r="Q13" s="663"/>
      <c r="R13" s="664" t="s">
        <v>239</v>
      </c>
      <c r="S13" s="665"/>
      <c r="T13" s="665"/>
      <c r="U13" s="665"/>
      <c r="V13" s="665"/>
      <c r="W13" s="665"/>
      <c r="X13" s="665"/>
      <c r="Y13" s="666"/>
      <c r="Z13" s="691" t="s">
        <v>239</v>
      </c>
      <c r="AA13" s="691"/>
      <c r="AB13" s="691"/>
      <c r="AC13" s="691"/>
      <c r="AD13" s="692" t="s">
        <v>177</v>
      </c>
      <c r="AE13" s="692"/>
      <c r="AF13" s="692"/>
      <c r="AG13" s="692"/>
      <c r="AH13" s="692"/>
      <c r="AI13" s="692"/>
      <c r="AJ13" s="692"/>
      <c r="AK13" s="692"/>
      <c r="AL13" s="667" t="s">
        <v>245</v>
      </c>
      <c r="AM13" s="668"/>
      <c r="AN13" s="668"/>
      <c r="AO13" s="693"/>
      <c r="AP13" s="661" t="s">
        <v>260</v>
      </c>
      <c r="AQ13" s="662"/>
      <c r="AR13" s="662"/>
      <c r="AS13" s="662"/>
      <c r="AT13" s="662"/>
      <c r="AU13" s="662"/>
      <c r="AV13" s="662"/>
      <c r="AW13" s="662"/>
      <c r="AX13" s="662"/>
      <c r="AY13" s="662"/>
      <c r="AZ13" s="662"/>
      <c r="BA13" s="662"/>
      <c r="BB13" s="662"/>
      <c r="BC13" s="662"/>
      <c r="BD13" s="662"/>
      <c r="BE13" s="662"/>
      <c r="BF13" s="663"/>
      <c r="BG13" s="664">
        <v>1540594</v>
      </c>
      <c r="BH13" s="665"/>
      <c r="BI13" s="665"/>
      <c r="BJ13" s="665"/>
      <c r="BK13" s="665"/>
      <c r="BL13" s="665"/>
      <c r="BM13" s="665"/>
      <c r="BN13" s="666"/>
      <c r="BO13" s="691">
        <v>42.8</v>
      </c>
      <c r="BP13" s="691"/>
      <c r="BQ13" s="691"/>
      <c r="BR13" s="691"/>
      <c r="BS13" s="692" t="s">
        <v>239</v>
      </c>
      <c r="BT13" s="692"/>
      <c r="BU13" s="692"/>
      <c r="BV13" s="692"/>
      <c r="BW13" s="692"/>
      <c r="BX13" s="692"/>
      <c r="BY13" s="692"/>
      <c r="BZ13" s="692"/>
      <c r="CA13" s="692"/>
      <c r="CB13" s="750"/>
      <c r="CD13" s="706" t="s">
        <v>261</v>
      </c>
      <c r="CE13" s="703"/>
      <c r="CF13" s="703"/>
      <c r="CG13" s="703"/>
      <c r="CH13" s="703"/>
      <c r="CI13" s="703"/>
      <c r="CJ13" s="703"/>
      <c r="CK13" s="703"/>
      <c r="CL13" s="703"/>
      <c r="CM13" s="703"/>
      <c r="CN13" s="703"/>
      <c r="CO13" s="703"/>
      <c r="CP13" s="703"/>
      <c r="CQ13" s="704"/>
      <c r="CR13" s="664">
        <v>2109318</v>
      </c>
      <c r="CS13" s="665"/>
      <c r="CT13" s="665"/>
      <c r="CU13" s="665"/>
      <c r="CV13" s="665"/>
      <c r="CW13" s="665"/>
      <c r="CX13" s="665"/>
      <c r="CY13" s="666"/>
      <c r="CZ13" s="691">
        <v>8.4</v>
      </c>
      <c r="DA13" s="691"/>
      <c r="DB13" s="691"/>
      <c r="DC13" s="691"/>
      <c r="DD13" s="670">
        <v>1356444</v>
      </c>
      <c r="DE13" s="665"/>
      <c r="DF13" s="665"/>
      <c r="DG13" s="665"/>
      <c r="DH13" s="665"/>
      <c r="DI13" s="665"/>
      <c r="DJ13" s="665"/>
      <c r="DK13" s="665"/>
      <c r="DL13" s="665"/>
      <c r="DM13" s="665"/>
      <c r="DN13" s="665"/>
      <c r="DO13" s="665"/>
      <c r="DP13" s="666"/>
      <c r="DQ13" s="670">
        <v>780888</v>
      </c>
      <c r="DR13" s="665"/>
      <c r="DS13" s="665"/>
      <c r="DT13" s="665"/>
      <c r="DU13" s="665"/>
      <c r="DV13" s="665"/>
      <c r="DW13" s="665"/>
      <c r="DX13" s="665"/>
      <c r="DY13" s="665"/>
      <c r="DZ13" s="665"/>
      <c r="EA13" s="665"/>
      <c r="EB13" s="665"/>
      <c r="EC13" s="705"/>
    </row>
    <row r="14" spans="2:143" ht="11.25" customHeight="1">
      <c r="B14" s="661" t="s">
        <v>262</v>
      </c>
      <c r="C14" s="662"/>
      <c r="D14" s="662"/>
      <c r="E14" s="662"/>
      <c r="F14" s="662"/>
      <c r="G14" s="662"/>
      <c r="H14" s="662"/>
      <c r="I14" s="662"/>
      <c r="J14" s="662"/>
      <c r="K14" s="662"/>
      <c r="L14" s="662"/>
      <c r="M14" s="662"/>
      <c r="N14" s="662"/>
      <c r="O14" s="662"/>
      <c r="P14" s="662"/>
      <c r="Q14" s="663"/>
      <c r="R14" s="664" t="s">
        <v>239</v>
      </c>
      <c r="S14" s="665"/>
      <c r="T14" s="665"/>
      <c r="U14" s="665"/>
      <c r="V14" s="665"/>
      <c r="W14" s="665"/>
      <c r="X14" s="665"/>
      <c r="Y14" s="666"/>
      <c r="Z14" s="691" t="s">
        <v>245</v>
      </c>
      <c r="AA14" s="691"/>
      <c r="AB14" s="691"/>
      <c r="AC14" s="691"/>
      <c r="AD14" s="692" t="s">
        <v>239</v>
      </c>
      <c r="AE14" s="692"/>
      <c r="AF14" s="692"/>
      <c r="AG14" s="692"/>
      <c r="AH14" s="692"/>
      <c r="AI14" s="692"/>
      <c r="AJ14" s="692"/>
      <c r="AK14" s="692"/>
      <c r="AL14" s="667" t="s">
        <v>245</v>
      </c>
      <c r="AM14" s="668"/>
      <c r="AN14" s="668"/>
      <c r="AO14" s="693"/>
      <c r="AP14" s="661" t="s">
        <v>263</v>
      </c>
      <c r="AQ14" s="662"/>
      <c r="AR14" s="662"/>
      <c r="AS14" s="662"/>
      <c r="AT14" s="662"/>
      <c r="AU14" s="662"/>
      <c r="AV14" s="662"/>
      <c r="AW14" s="662"/>
      <c r="AX14" s="662"/>
      <c r="AY14" s="662"/>
      <c r="AZ14" s="662"/>
      <c r="BA14" s="662"/>
      <c r="BB14" s="662"/>
      <c r="BC14" s="662"/>
      <c r="BD14" s="662"/>
      <c r="BE14" s="662"/>
      <c r="BF14" s="663"/>
      <c r="BG14" s="664">
        <v>157029</v>
      </c>
      <c r="BH14" s="665"/>
      <c r="BI14" s="665"/>
      <c r="BJ14" s="665"/>
      <c r="BK14" s="665"/>
      <c r="BL14" s="665"/>
      <c r="BM14" s="665"/>
      <c r="BN14" s="666"/>
      <c r="BO14" s="691">
        <v>4.4000000000000004</v>
      </c>
      <c r="BP14" s="691"/>
      <c r="BQ14" s="691"/>
      <c r="BR14" s="691"/>
      <c r="BS14" s="692" t="s">
        <v>239</v>
      </c>
      <c r="BT14" s="692"/>
      <c r="BU14" s="692"/>
      <c r="BV14" s="692"/>
      <c r="BW14" s="692"/>
      <c r="BX14" s="692"/>
      <c r="BY14" s="692"/>
      <c r="BZ14" s="692"/>
      <c r="CA14" s="692"/>
      <c r="CB14" s="750"/>
      <c r="CD14" s="706" t="s">
        <v>264</v>
      </c>
      <c r="CE14" s="703"/>
      <c r="CF14" s="703"/>
      <c r="CG14" s="703"/>
      <c r="CH14" s="703"/>
      <c r="CI14" s="703"/>
      <c r="CJ14" s="703"/>
      <c r="CK14" s="703"/>
      <c r="CL14" s="703"/>
      <c r="CM14" s="703"/>
      <c r="CN14" s="703"/>
      <c r="CO14" s="703"/>
      <c r="CP14" s="703"/>
      <c r="CQ14" s="704"/>
      <c r="CR14" s="664">
        <v>1314529</v>
      </c>
      <c r="CS14" s="665"/>
      <c r="CT14" s="665"/>
      <c r="CU14" s="665"/>
      <c r="CV14" s="665"/>
      <c r="CW14" s="665"/>
      <c r="CX14" s="665"/>
      <c r="CY14" s="666"/>
      <c r="CZ14" s="691">
        <v>5.2</v>
      </c>
      <c r="DA14" s="691"/>
      <c r="DB14" s="691"/>
      <c r="DC14" s="691"/>
      <c r="DD14" s="670">
        <v>545604</v>
      </c>
      <c r="DE14" s="665"/>
      <c r="DF14" s="665"/>
      <c r="DG14" s="665"/>
      <c r="DH14" s="665"/>
      <c r="DI14" s="665"/>
      <c r="DJ14" s="665"/>
      <c r="DK14" s="665"/>
      <c r="DL14" s="665"/>
      <c r="DM14" s="665"/>
      <c r="DN14" s="665"/>
      <c r="DO14" s="665"/>
      <c r="DP14" s="666"/>
      <c r="DQ14" s="670">
        <v>783755</v>
      </c>
      <c r="DR14" s="665"/>
      <c r="DS14" s="665"/>
      <c r="DT14" s="665"/>
      <c r="DU14" s="665"/>
      <c r="DV14" s="665"/>
      <c r="DW14" s="665"/>
      <c r="DX14" s="665"/>
      <c r="DY14" s="665"/>
      <c r="DZ14" s="665"/>
      <c r="EA14" s="665"/>
      <c r="EB14" s="665"/>
      <c r="EC14" s="705"/>
    </row>
    <row r="15" spans="2:143" ht="11.25" customHeight="1">
      <c r="B15" s="661" t="s">
        <v>265</v>
      </c>
      <c r="C15" s="662"/>
      <c r="D15" s="662"/>
      <c r="E15" s="662"/>
      <c r="F15" s="662"/>
      <c r="G15" s="662"/>
      <c r="H15" s="662"/>
      <c r="I15" s="662"/>
      <c r="J15" s="662"/>
      <c r="K15" s="662"/>
      <c r="L15" s="662"/>
      <c r="M15" s="662"/>
      <c r="N15" s="662"/>
      <c r="O15" s="662"/>
      <c r="P15" s="662"/>
      <c r="Q15" s="663"/>
      <c r="R15" s="664" t="s">
        <v>239</v>
      </c>
      <c r="S15" s="665"/>
      <c r="T15" s="665"/>
      <c r="U15" s="665"/>
      <c r="V15" s="665"/>
      <c r="W15" s="665"/>
      <c r="X15" s="665"/>
      <c r="Y15" s="666"/>
      <c r="Z15" s="691" t="s">
        <v>239</v>
      </c>
      <c r="AA15" s="691"/>
      <c r="AB15" s="691"/>
      <c r="AC15" s="691"/>
      <c r="AD15" s="692" t="s">
        <v>239</v>
      </c>
      <c r="AE15" s="692"/>
      <c r="AF15" s="692"/>
      <c r="AG15" s="692"/>
      <c r="AH15" s="692"/>
      <c r="AI15" s="692"/>
      <c r="AJ15" s="692"/>
      <c r="AK15" s="692"/>
      <c r="AL15" s="667" t="s">
        <v>177</v>
      </c>
      <c r="AM15" s="668"/>
      <c r="AN15" s="668"/>
      <c r="AO15" s="693"/>
      <c r="AP15" s="661" t="s">
        <v>266</v>
      </c>
      <c r="AQ15" s="662"/>
      <c r="AR15" s="662"/>
      <c r="AS15" s="662"/>
      <c r="AT15" s="662"/>
      <c r="AU15" s="662"/>
      <c r="AV15" s="662"/>
      <c r="AW15" s="662"/>
      <c r="AX15" s="662"/>
      <c r="AY15" s="662"/>
      <c r="AZ15" s="662"/>
      <c r="BA15" s="662"/>
      <c r="BB15" s="662"/>
      <c r="BC15" s="662"/>
      <c r="BD15" s="662"/>
      <c r="BE15" s="662"/>
      <c r="BF15" s="663"/>
      <c r="BG15" s="664">
        <v>275168</v>
      </c>
      <c r="BH15" s="665"/>
      <c r="BI15" s="665"/>
      <c r="BJ15" s="665"/>
      <c r="BK15" s="665"/>
      <c r="BL15" s="665"/>
      <c r="BM15" s="665"/>
      <c r="BN15" s="666"/>
      <c r="BO15" s="691">
        <v>7.6</v>
      </c>
      <c r="BP15" s="691"/>
      <c r="BQ15" s="691"/>
      <c r="BR15" s="691"/>
      <c r="BS15" s="692" t="s">
        <v>245</v>
      </c>
      <c r="BT15" s="692"/>
      <c r="BU15" s="692"/>
      <c r="BV15" s="692"/>
      <c r="BW15" s="692"/>
      <c r="BX15" s="692"/>
      <c r="BY15" s="692"/>
      <c r="BZ15" s="692"/>
      <c r="CA15" s="692"/>
      <c r="CB15" s="750"/>
      <c r="CD15" s="706" t="s">
        <v>267</v>
      </c>
      <c r="CE15" s="703"/>
      <c r="CF15" s="703"/>
      <c r="CG15" s="703"/>
      <c r="CH15" s="703"/>
      <c r="CI15" s="703"/>
      <c r="CJ15" s="703"/>
      <c r="CK15" s="703"/>
      <c r="CL15" s="703"/>
      <c r="CM15" s="703"/>
      <c r="CN15" s="703"/>
      <c r="CO15" s="703"/>
      <c r="CP15" s="703"/>
      <c r="CQ15" s="704"/>
      <c r="CR15" s="664">
        <v>2482106</v>
      </c>
      <c r="CS15" s="665"/>
      <c r="CT15" s="665"/>
      <c r="CU15" s="665"/>
      <c r="CV15" s="665"/>
      <c r="CW15" s="665"/>
      <c r="CX15" s="665"/>
      <c r="CY15" s="666"/>
      <c r="CZ15" s="691">
        <v>9.9</v>
      </c>
      <c r="DA15" s="691"/>
      <c r="DB15" s="691"/>
      <c r="DC15" s="691"/>
      <c r="DD15" s="670">
        <v>1069948</v>
      </c>
      <c r="DE15" s="665"/>
      <c r="DF15" s="665"/>
      <c r="DG15" s="665"/>
      <c r="DH15" s="665"/>
      <c r="DI15" s="665"/>
      <c r="DJ15" s="665"/>
      <c r="DK15" s="665"/>
      <c r="DL15" s="665"/>
      <c r="DM15" s="665"/>
      <c r="DN15" s="665"/>
      <c r="DO15" s="665"/>
      <c r="DP15" s="666"/>
      <c r="DQ15" s="670">
        <v>1220769</v>
      </c>
      <c r="DR15" s="665"/>
      <c r="DS15" s="665"/>
      <c r="DT15" s="665"/>
      <c r="DU15" s="665"/>
      <c r="DV15" s="665"/>
      <c r="DW15" s="665"/>
      <c r="DX15" s="665"/>
      <c r="DY15" s="665"/>
      <c r="DZ15" s="665"/>
      <c r="EA15" s="665"/>
      <c r="EB15" s="665"/>
      <c r="EC15" s="705"/>
    </row>
    <row r="16" spans="2:143" ht="11.25" customHeight="1">
      <c r="B16" s="661" t="s">
        <v>268</v>
      </c>
      <c r="C16" s="662"/>
      <c r="D16" s="662"/>
      <c r="E16" s="662"/>
      <c r="F16" s="662"/>
      <c r="G16" s="662"/>
      <c r="H16" s="662"/>
      <c r="I16" s="662"/>
      <c r="J16" s="662"/>
      <c r="K16" s="662"/>
      <c r="L16" s="662"/>
      <c r="M16" s="662"/>
      <c r="N16" s="662"/>
      <c r="O16" s="662"/>
      <c r="P16" s="662"/>
      <c r="Q16" s="663"/>
      <c r="R16" s="664">
        <v>11998</v>
      </c>
      <c r="S16" s="665"/>
      <c r="T16" s="665"/>
      <c r="U16" s="665"/>
      <c r="V16" s="665"/>
      <c r="W16" s="665"/>
      <c r="X16" s="665"/>
      <c r="Y16" s="666"/>
      <c r="Z16" s="691">
        <v>0</v>
      </c>
      <c r="AA16" s="691"/>
      <c r="AB16" s="691"/>
      <c r="AC16" s="691"/>
      <c r="AD16" s="692">
        <v>11998</v>
      </c>
      <c r="AE16" s="692"/>
      <c r="AF16" s="692"/>
      <c r="AG16" s="692"/>
      <c r="AH16" s="692"/>
      <c r="AI16" s="692"/>
      <c r="AJ16" s="692"/>
      <c r="AK16" s="692"/>
      <c r="AL16" s="667">
        <v>0.1</v>
      </c>
      <c r="AM16" s="668"/>
      <c r="AN16" s="668"/>
      <c r="AO16" s="693"/>
      <c r="AP16" s="661" t="s">
        <v>269</v>
      </c>
      <c r="AQ16" s="662"/>
      <c r="AR16" s="662"/>
      <c r="AS16" s="662"/>
      <c r="AT16" s="662"/>
      <c r="AU16" s="662"/>
      <c r="AV16" s="662"/>
      <c r="AW16" s="662"/>
      <c r="AX16" s="662"/>
      <c r="AY16" s="662"/>
      <c r="AZ16" s="662"/>
      <c r="BA16" s="662"/>
      <c r="BB16" s="662"/>
      <c r="BC16" s="662"/>
      <c r="BD16" s="662"/>
      <c r="BE16" s="662"/>
      <c r="BF16" s="663"/>
      <c r="BG16" s="664" t="s">
        <v>245</v>
      </c>
      <c r="BH16" s="665"/>
      <c r="BI16" s="665"/>
      <c r="BJ16" s="665"/>
      <c r="BK16" s="665"/>
      <c r="BL16" s="665"/>
      <c r="BM16" s="665"/>
      <c r="BN16" s="666"/>
      <c r="BO16" s="691" t="s">
        <v>245</v>
      </c>
      <c r="BP16" s="691"/>
      <c r="BQ16" s="691"/>
      <c r="BR16" s="691"/>
      <c r="BS16" s="692" t="s">
        <v>245</v>
      </c>
      <c r="BT16" s="692"/>
      <c r="BU16" s="692"/>
      <c r="BV16" s="692"/>
      <c r="BW16" s="692"/>
      <c r="BX16" s="692"/>
      <c r="BY16" s="692"/>
      <c r="BZ16" s="692"/>
      <c r="CA16" s="692"/>
      <c r="CB16" s="750"/>
      <c r="CD16" s="706" t="s">
        <v>270</v>
      </c>
      <c r="CE16" s="703"/>
      <c r="CF16" s="703"/>
      <c r="CG16" s="703"/>
      <c r="CH16" s="703"/>
      <c r="CI16" s="703"/>
      <c r="CJ16" s="703"/>
      <c r="CK16" s="703"/>
      <c r="CL16" s="703"/>
      <c r="CM16" s="703"/>
      <c r="CN16" s="703"/>
      <c r="CO16" s="703"/>
      <c r="CP16" s="703"/>
      <c r="CQ16" s="704"/>
      <c r="CR16" s="664">
        <v>183495</v>
      </c>
      <c r="CS16" s="665"/>
      <c r="CT16" s="665"/>
      <c r="CU16" s="665"/>
      <c r="CV16" s="665"/>
      <c r="CW16" s="665"/>
      <c r="CX16" s="665"/>
      <c r="CY16" s="666"/>
      <c r="CZ16" s="691">
        <v>0.7</v>
      </c>
      <c r="DA16" s="691"/>
      <c r="DB16" s="691"/>
      <c r="DC16" s="691"/>
      <c r="DD16" s="670" t="s">
        <v>245</v>
      </c>
      <c r="DE16" s="665"/>
      <c r="DF16" s="665"/>
      <c r="DG16" s="665"/>
      <c r="DH16" s="665"/>
      <c r="DI16" s="665"/>
      <c r="DJ16" s="665"/>
      <c r="DK16" s="665"/>
      <c r="DL16" s="665"/>
      <c r="DM16" s="665"/>
      <c r="DN16" s="665"/>
      <c r="DO16" s="665"/>
      <c r="DP16" s="666"/>
      <c r="DQ16" s="670">
        <v>2486</v>
      </c>
      <c r="DR16" s="665"/>
      <c r="DS16" s="665"/>
      <c r="DT16" s="665"/>
      <c r="DU16" s="665"/>
      <c r="DV16" s="665"/>
      <c r="DW16" s="665"/>
      <c r="DX16" s="665"/>
      <c r="DY16" s="665"/>
      <c r="DZ16" s="665"/>
      <c r="EA16" s="665"/>
      <c r="EB16" s="665"/>
      <c r="EC16" s="705"/>
    </row>
    <row r="17" spans="2:133" ht="11.25" customHeight="1">
      <c r="B17" s="661" t="s">
        <v>271</v>
      </c>
      <c r="C17" s="662"/>
      <c r="D17" s="662"/>
      <c r="E17" s="662"/>
      <c r="F17" s="662"/>
      <c r="G17" s="662"/>
      <c r="H17" s="662"/>
      <c r="I17" s="662"/>
      <c r="J17" s="662"/>
      <c r="K17" s="662"/>
      <c r="L17" s="662"/>
      <c r="M17" s="662"/>
      <c r="N17" s="662"/>
      <c r="O17" s="662"/>
      <c r="P17" s="662"/>
      <c r="Q17" s="663"/>
      <c r="R17" s="664">
        <v>45355</v>
      </c>
      <c r="S17" s="665"/>
      <c r="T17" s="665"/>
      <c r="U17" s="665"/>
      <c r="V17" s="665"/>
      <c r="W17" s="665"/>
      <c r="X17" s="665"/>
      <c r="Y17" s="666"/>
      <c r="Z17" s="691">
        <v>0.2</v>
      </c>
      <c r="AA17" s="691"/>
      <c r="AB17" s="691"/>
      <c r="AC17" s="691"/>
      <c r="AD17" s="692">
        <v>45355</v>
      </c>
      <c r="AE17" s="692"/>
      <c r="AF17" s="692"/>
      <c r="AG17" s="692"/>
      <c r="AH17" s="692"/>
      <c r="AI17" s="692"/>
      <c r="AJ17" s="692"/>
      <c r="AK17" s="692"/>
      <c r="AL17" s="667">
        <v>0.4</v>
      </c>
      <c r="AM17" s="668"/>
      <c r="AN17" s="668"/>
      <c r="AO17" s="693"/>
      <c r="AP17" s="661" t="s">
        <v>272</v>
      </c>
      <c r="AQ17" s="662"/>
      <c r="AR17" s="662"/>
      <c r="AS17" s="662"/>
      <c r="AT17" s="662"/>
      <c r="AU17" s="662"/>
      <c r="AV17" s="662"/>
      <c r="AW17" s="662"/>
      <c r="AX17" s="662"/>
      <c r="AY17" s="662"/>
      <c r="AZ17" s="662"/>
      <c r="BA17" s="662"/>
      <c r="BB17" s="662"/>
      <c r="BC17" s="662"/>
      <c r="BD17" s="662"/>
      <c r="BE17" s="662"/>
      <c r="BF17" s="663"/>
      <c r="BG17" s="664" t="s">
        <v>245</v>
      </c>
      <c r="BH17" s="665"/>
      <c r="BI17" s="665"/>
      <c r="BJ17" s="665"/>
      <c r="BK17" s="665"/>
      <c r="BL17" s="665"/>
      <c r="BM17" s="665"/>
      <c r="BN17" s="666"/>
      <c r="BO17" s="691" t="s">
        <v>245</v>
      </c>
      <c r="BP17" s="691"/>
      <c r="BQ17" s="691"/>
      <c r="BR17" s="691"/>
      <c r="BS17" s="692" t="s">
        <v>239</v>
      </c>
      <c r="BT17" s="692"/>
      <c r="BU17" s="692"/>
      <c r="BV17" s="692"/>
      <c r="BW17" s="692"/>
      <c r="BX17" s="692"/>
      <c r="BY17" s="692"/>
      <c r="BZ17" s="692"/>
      <c r="CA17" s="692"/>
      <c r="CB17" s="750"/>
      <c r="CD17" s="706" t="s">
        <v>273</v>
      </c>
      <c r="CE17" s="703"/>
      <c r="CF17" s="703"/>
      <c r="CG17" s="703"/>
      <c r="CH17" s="703"/>
      <c r="CI17" s="703"/>
      <c r="CJ17" s="703"/>
      <c r="CK17" s="703"/>
      <c r="CL17" s="703"/>
      <c r="CM17" s="703"/>
      <c r="CN17" s="703"/>
      <c r="CO17" s="703"/>
      <c r="CP17" s="703"/>
      <c r="CQ17" s="704"/>
      <c r="CR17" s="664">
        <v>2444416</v>
      </c>
      <c r="CS17" s="665"/>
      <c r="CT17" s="665"/>
      <c r="CU17" s="665"/>
      <c r="CV17" s="665"/>
      <c r="CW17" s="665"/>
      <c r="CX17" s="665"/>
      <c r="CY17" s="666"/>
      <c r="CZ17" s="691">
        <v>9.6999999999999993</v>
      </c>
      <c r="DA17" s="691"/>
      <c r="DB17" s="691"/>
      <c r="DC17" s="691"/>
      <c r="DD17" s="670" t="s">
        <v>239</v>
      </c>
      <c r="DE17" s="665"/>
      <c r="DF17" s="665"/>
      <c r="DG17" s="665"/>
      <c r="DH17" s="665"/>
      <c r="DI17" s="665"/>
      <c r="DJ17" s="665"/>
      <c r="DK17" s="665"/>
      <c r="DL17" s="665"/>
      <c r="DM17" s="665"/>
      <c r="DN17" s="665"/>
      <c r="DO17" s="665"/>
      <c r="DP17" s="666"/>
      <c r="DQ17" s="670">
        <v>2428300</v>
      </c>
      <c r="DR17" s="665"/>
      <c r="DS17" s="665"/>
      <c r="DT17" s="665"/>
      <c r="DU17" s="665"/>
      <c r="DV17" s="665"/>
      <c r="DW17" s="665"/>
      <c r="DX17" s="665"/>
      <c r="DY17" s="665"/>
      <c r="DZ17" s="665"/>
      <c r="EA17" s="665"/>
      <c r="EB17" s="665"/>
      <c r="EC17" s="705"/>
    </row>
    <row r="18" spans="2:133" ht="11.25" customHeight="1">
      <c r="B18" s="661" t="s">
        <v>274</v>
      </c>
      <c r="C18" s="662"/>
      <c r="D18" s="662"/>
      <c r="E18" s="662"/>
      <c r="F18" s="662"/>
      <c r="G18" s="662"/>
      <c r="H18" s="662"/>
      <c r="I18" s="662"/>
      <c r="J18" s="662"/>
      <c r="K18" s="662"/>
      <c r="L18" s="662"/>
      <c r="M18" s="662"/>
      <c r="N18" s="662"/>
      <c r="O18" s="662"/>
      <c r="P18" s="662"/>
      <c r="Q18" s="663"/>
      <c r="R18" s="664">
        <v>81179</v>
      </c>
      <c r="S18" s="665"/>
      <c r="T18" s="665"/>
      <c r="U18" s="665"/>
      <c r="V18" s="665"/>
      <c r="W18" s="665"/>
      <c r="X18" s="665"/>
      <c r="Y18" s="666"/>
      <c r="Z18" s="691">
        <v>0.3</v>
      </c>
      <c r="AA18" s="691"/>
      <c r="AB18" s="691"/>
      <c r="AC18" s="691"/>
      <c r="AD18" s="692">
        <v>81179</v>
      </c>
      <c r="AE18" s="692"/>
      <c r="AF18" s="692"/>
      <c r="AG18" s="692"/>
      <c r="AH18" s="692"/>
      <c r="AI18" s="692"/>
      <c r="AJ18" s="692"/>
      <c r="AK18" s="692"/>
      <c r="AL18" s="667">
        <v>0.6</v>
      </c>
      <c r="AM18" s="668"/>
      <c r="AN18" s="668"/>
      <c r="AO18" s="693"/>
      <c r="AP18" s="661" t="s">
        <v>275</v>
      </c>
      <c r="AQ18" s="662"/>
      <c r="AR18" s="662"/>
      <c r="AS18" s="662"/>
      <c r="AT18" s="662"/>
      <c r="AU18" s="662"/>
      <c r="AV18" s="662"/>
      <c r="AW18" s="662"/>
      <c r="AX18" s="662"/>
      <c r="AY18" s="662"/>
      <c r="AZ18" s="662"/>
      <c r="BA18" s="662"/>
      <c r="BB18" s="662"/>
      <c r="BC18" s="662"/>
      <c r="BD18" s="662"/>
      <c r="BE18" s="662"/>
      <c r="BF18" s="663"/>
      <c r="BG18" s="664" t="s">
        <v>245</v>
      </c>
      <c r="BH18" s="665"/>
      <c r="BI18" s="665"/>
      <c r="BJ18" s="665"/>
      <c r="BK18" s="665"/>
      <c r="BL18" s="665"/>
      <c r="BM18" s="665"/>
      <c r="BN18" s="666"/>
      <c r="BO18" s="691" t="s">
        <v>245</v>
      </c>
      <c r="BP18" s="691"/>
      <c r="BQ18" s="691"/>
      <c r="BR18" s="691"/>
      <c r="BS18" s="692" t="s">
        <v>239</v>
      </c>
      <c r="BT18" s="692"/>
      <c r="BU18" s="692"/>
      <c r="BV18" s="692"/>
      <c r="BW18" s="692"/>
      <c r="BX18" s="692"/>
      <c r="BY18" s="692"/>
      <c r="BZ18" s="692"/>
      <c r="CA18" s="692"/>
      <c r="CB18" s="750"/>
      <c r="CD18" s="706" t="s">
        <v>276</v>
      </c>
      <c r="CE18" s="703"/>
      <c r="CF18" s="703"/>
      <c r="CG18" s="703"/>
      <c r="CH18" s="703"/>
      <c r="CI18" s="703"/>
      <c r="CJ18" s="703"/>
      <c r="CK18" s="703"/>
      <c r="CL18" s="703"/>
      <c r="CM18" s="703"/>
      <c r="CN18" s="703"/>
      <c r="CO18" s="703"/>
      <c r="CP18" s="703"/>
      <c r="CQ18" s="704"/>
      <c r="CR18" s="664" t="s">
        <v>239</v>
      </c>
      <c r="CS18" s="665"/>
      <c r="CT18" s="665"/>
      <c r="CU18" s="665"/>
      <c r="CV18" s="665"/>
      <c r="CW18" s="665"/>
      <c r="CX18" s="665"/>
      <c r="CY18" s="666"/>
      <c r="CZ18" s="691" t="s">
        <v>245</v>
      </c>
      <c r="DA18" s="691"/>
      <c r="DB18" s="691"/>
      <c r="DC18" s="691"/>
      <c r="DD18" s="670" t="s">
        <v>239</v>
      </c>
      <c r="DE18" s="665"/>
      <c r="DF18" s="665"/>
      <c r="DG18" s="665"/>
      <c r="DH18" s="665"/>
      <c r="DI18" s="665"/>
      <c r="DJ18" s="665"/>
      <c r="DK18" s="665"/>
      <c r="DL18" s="665"/>
      <c r="DM18" s="665"/>
      <c r="DN18" s="665"/>
      <c r="DO18" s="665"/>
      <c r="DP18" s="666"/>
      <c r="DQ18" s="670" t="s">
        <v>239</v>
      </c>
      <c r="DR18" s="665"/>
      <c r="DS18" s="665"/>
      <c r="DT18" s="665"/>
      <c r="DU18" s="665"/>
      <c r="DV18" s="665"/>
      <c r="DW18" s="665"/>
      <c r="DX18" s="665"/>
      <c r="DY18" s="665"/>
      <c r="DZ18" s="665"/>
      <c r="EA18" s="665"/>
      <c r="EB18" s="665"/>
      <c r="EC18" s="705"/>
    </row>
    <row r="19" spans="2:133" ht="11.25" customHeight="1">
      <c r="B19" s="661" t="s">
        <v>277</v>
      </c>
      <c r="C19" s="662"/>
      <c r="D19" s="662"/>
      <c r="E19" s="662"/>
      <c r="F19" s="662"/>
      <c r="G19" s="662"/>
      <c r="H19" s="662"/>
      <c r="I19" s="662"/>
      <c r="J19" s="662"/>
      <c r="K19" s="662"/>
      <c r="L19" s="662"/>
      <c r="M19" s="662"/>
      <c r="N19" s="662"/>
      <c r="O19" s="662"/>
      <c r="P19" s="662"/>
      <c r="Q19" s="663"/>
      <c r="R19" s="664">
        <v>17981</v>
      </c>
      <c r="S19" s="665"/>
      <c r="T19" s="665"/>
      <c r="U19" s="665"/>
      <c r="V19" s="665"/>
      <c r="W19" s="665"/>
      <c r="X19" s="665"/>
      <c r="Y19" s="666"/>
      <c r="Z19" s="691">
        <v>0.1</v>
      </c>
      <c r="AA19" s="691"/>
      <c r="AB19" s="691"/>
      <c r="AC19" s="691"/>
      <c r="AD19" s="692">
        <v>17981</v>
      </c>
      <c r="AE19" s="692"/>
      <c r="AF19" s="692"/>
      <c r="AG19" s="692"/>
      <c r="AH19" s="692"/>
      <c r="AI19" s="692"/>
      <c r="AJ19" s="692"/>
      <c r="AK19" s="692"/>
      <c r="AL19" s="667">
        <v>0.1</v>
      </c>
      <c r="AM19" s="668"/>
      <c r="AN19" s="668"/>
      <c r="AO19" s="693"/>
      <c r="AP19" s="661" t="s">
        <v>278</v>
      </c>
      <c r="AQ19" s="662"/>
      <c r="AR19" s="662"/>
      <c r="AS19" s="662"/>
      <c r="AT19" s="662"/>
      <c r="AU19" s="662"/>
      <c r="AV19" s="662"/>
      <c r="AW19" s="662"/>
      <c r="AX19" s="662"/>
      <c r="AY19" s="662"/>
      <c r="AZ19" s="662"/>
      <c r="BA19" s="662"/>
      <c r="BB19" s="662"/>
      <c r="BC19" s="662"/>
      <c r="BD19" s="662"/>
      <c r="BE19" s="662"/>
      <c r="BF19" s="663"/>
      <c r="BG19" s="664">
        <v>7675</v>
      </c>
      <c r="BH19" s="665"/>
      <c r="BI19" s="665"/>
      <c r="BJ19" s="665"/>
      <c r="BK19" s="665"/>
      <c r="BL19" s="665"/>
      <c r="BM19" s="665"/>
      <c r="BN19" s="666"/>
      <c r="BO19" s="691">
        <v>0.2</v>
      </c>
      <c r="BP19" s="691"/>
      <c r="BQ19" s="691"/>
      <c r="BR19" s="691"/>
      <c r="BS19" s="692" t="s">
        <v>239</v>
      </c>
      <c r="BT19" s="692"/>
      <c r="BU19" s="692"/>
      <c r="BV19" s="692"/>
      <c r="BW19" s="692"/>
      <c r="BX19" s="692"/>
      <c r="BY19" s="692"/>
      <c r="BZ19" s="692"/>
      <c r="CA19" s="692"/>
      <c r="CB19" s="750"/>
      <c r="CD19" s="706" t="s">
        <v>279</v>
      </c>
      <c r="CE19" s="703"/>
      <c r="CF19" s="703"/>
      <c r="CG19" s="703"/>
      <c r="CH19" s="703"/>
      <c r="CI19" s="703"/>
      <c r="CJ19" s="703"/>
      <c r="CK19" s="703"/>
      <c r="CL19" s="703"/>
      <c r="CM19" s="703"/>
      <c r="CN19" s="703"/>
      <c r="CO19" s="703"/>
      <c r="CP19" s="703"/>
      <c r="CQ19" s="704"/>
      <c r="CR19" s="664" t="s">
        <v>245</v>
      </c>
      <c r="CS19" s="665"/>
      <c r="CT19" s="665"/>
      <c r="CU19" s="665"/>
      <c r="CV19" s="665"/>
      <c r="CW19" s="665"/>
      <c r="CX19" s="665"/>
      <c r="CY19" s="666"/>
      <c r="CZ19" s="691" t="s">
        <v>239</v>
      </c>
      <c r="DA19" s="691"/>
      <c r="DB19" s="691"/>
      <c r="DC19" s="691"/>
      <c r="DD19" s="670" t="s">
        <v>239</v>
      </c>
      <c r="DE19" s="665"/>
      <c r="DF19" s="665"/>
      <c r="DG19" s="665"/>
      <c r="DH19" s="665"/>
      <c r="DI19" s="665"/>
      <c r="DJ19" s="665"/>
      <c r="DK19" s="665"/>
      <c r="DL19" s="665"/>
      <c r="DM19" s="665"/>
      <c r="DN19" s="665"/>
      <c r="DO19" s="665"/>
      <c r="DP19" s="666"/>
      <c r="DQ19" s="670" t="s">
        <v>245</v>
      </c>
      <c r="DR19" s="665"/>
      <c r="DS19" s="665"/>
      <c r="DT19" s="665"/>
      <c r="DU19" s="665"/>
      <c r="DV19" s="665"/>
      <c r="DW19" s="665"/>
      <c r="DX19" s="665"/>
      <c r="DY19" s="665"/>
      <c r="DZ19" s="665"/>
      <c r="EA19" s="665"/>
      <c r="EB19" s="665"/>
      <c r="EC19" s="705"/>
    </row>
    <row r="20" spans="2:133" ht="11.25" customHeight="1">
      <c r="B20" s="661" t="s">
        <v>280</v>
      </c>
      <c r="C20" s="662"/>
      <c r="D20" s="662"/>
      <c r="E20" s="662"/>
      <c r="F20" s="662"/>
      <c r="G20" s="662"/>
      <c r="H20" s="662"/>
      <c r="I20" s="662"/>
      <c r="J20" s="662"/>
      <c r="K20" s="662"/>
      <c r="L20" s="662"/>
      <c r="M20" s="662"/>
      <c r="N20" s="662"/>
      <c r="O20" s="662"/>
      <c r="P20" s="662"/>
      <c r="Q20" s="663"/>
      <c r="R20" s="664">
        <v>3874</v>
      </c>
      <c r="S20" s="665"/>
      <c r="T20" s="665"/>
      <c r="U20" s="665"/>
      <c r="V20" s="665"/>
      <c r="W20" s="665"/>
      <c r="X20" s="665"/>
      <c r="Y20" s="666"/>
      <c r="Z20" s="691">
        <v>0</v>
      </c>
      <c r="AA20" s="691"/>
      <c r="AB20" s="691"/>
      <c r="AC20" s="691"/>
      <c r="AD20" s="692">
        <v>3874</v>
      </c>
      <c r="AE20" s="692"/>
      <c r="AF20" s="692"/>
      <c r="AG20" s="692"/>
      <c r="AH20" s="692"/>
      <c r="AI20" s="692"/>
      <c r="AJ20" s="692"/>
      <c r="AK20" s="692"/>
      <c r="AL20" s="667">
        <v>0</v>
      </c>
      <c r="AM20" s="668"/>
      <c r="AN20" s="668"/>
      <c r="AO20" s="693"/>
      <c r="AP20" s="661" t="s">
        <v>281</v>
      </c>
      <c r="AQ20" s="662"/>
      <c r="AR20" s="662"/>
      <c r="AS20" s="662"/>
      <c r="AT20" s="662"/>
      <c r="AU20" s="662"/>
      <c r="AV20" s="662"/>
      <c r="AW20" s="662"/>
      <c r="AX20" s="662"/>
      <c r="AY20" s="662"/>
      <c r="AZ20" s="662"/>
      <c r="BA20" s="662"/>
      <c r="BB20" s="662"/>
      <c r="BC20" s="662"/>
      <c r="BD20" s="662"/>
      <c r="BE20" s="662"/>
      <c r="BF20" s="663"/>
      <c r="BG20" s="664">
        <v>7675</v>
      </c>
      <c r="BH20" s="665"/>
      <c r="BI20" s="665"/>
      <c r="BJ20" s="665"/>
      <c r="BK20" s="665"/>
      <c r="BL20" s="665"/>
      <c r="BM20" s="665"/>
      <c r="BN20" s="666"/>
      <c r="BO20" s="691">
        <v>0.2</v>
      </c>
      <c r="BP20" s="691"/>
      <c r="BQ20" s="691"/>
      <c r="BR20" s="691"/>
      <c r="BS20" s="692" t="s">
        <v>239</v>
      </c>
      <c r="BT20" s="692"/>
      <c r="BU20" s="692"/>
      <c r="BV20" s="692"/>
      <c r="BW20" s="692"/>
      <c r="BX20" s="692"/>
      <c r="BY20" s="692"/>
      <c r="BZ20" s="692"/>
      <c r="CA20" s="692"/>
      <c r="CB20" s="750"/>
      <c r="CD20" s="706" t="s">
        <v>282</v>
      </c>
      <c r="CE20" s="703"/>
      <c r="CF20" s="703"/>
      <c r="CG20" s="703"/>
      <c r="CH20" s="703"/>
      <c r="CI20" s="703"/>
      <c r="CJ20" s="703"/>
      <c r="CK20" s="703"/>
      <c r="CL20" s="703"/>
      <c r="CM20" s="703"/>
      <c r="CN20" s="703"/>
      <c r="CO20" s="703"/>
      <c r="CP20" s="703"/>
      <c r="CQ20" s="704"/>
      <c r="CR20" s="664">
        <v>25166451</v>
      </c>
      <c r="CS20" s="665"/>
      <c r="CT20" s="665"/>
      <c r="CU20" s="665"/>
      <c r="CV20" s="665"/>
      <c r="CW20" s="665"/>
      <c r="CX20" s="665"/>
      <c r="CY20" s="666"/>
      <c r="CZ20" s="691">
        <v>100</v>
      </c>
      <c r="DA20" s="691"/>
      <c r="DB20" s="691"/>
      <c r="DC20" s="691"/>
      <c r="DD20" s="670">
        <v>4693559</v>
      </c>
      <c r="DE20" s="665"/>
      <c r="DF20" s="665"/>
      <c r="DG20" s="665"/>
      <c r="DH20" s="665"/>
      <c r="DI20" s="665"/>
      <c r="DJ20" s="665"/>
      <c r="DK20" s="665"/>
      <c r="DL20" s="665"/>
      <c r="DM20" s="665"/>
      <c r="DN20" s="665"/>
      <c r="DO20" s="665"/>
      <c r="DP20" s="666"/>
      <c r="DQ20" s="670">
        <v>14478302</v>
      </c>
      <c r="DR20" s="665"/>
      <c r="DS20" s="665"/>
      <c r="DT20" s="665"/>
      <c r="DU20" s="665"/>
      <c r="DV20" s="665"/>
      <c r="DW20" s="665"/>
      <c r="DX20" s="665"/>
      <c r="DY20" s="665"/>
      <c r="DZ20" s="665"/>
      <c r="EA20" s="665"/>
      <c r="EB20" s="665"/>
      <c r="EC20" s="705"/>
    </row>
    <row r="21" spans="2:133" ht="11.25" customHeight="1">
      <c r="B21" s="661" t="s">
        <v>283</v>
      </c>
      <c r="C21" s="662"/>
      <c r="D21" s="662"/>
      <c r="E21" s="662"/>
      <c r="F21" s="662"/>
      <c r="G21" s="662"/>
      <c r="H21" s="662"/>
      <c r="I21" s="662"/>
      <c r="J21" s="662"/>
      <c r="K21" s="662"/>
      <c r="L21" s="662"/>
      <c r="M21" s="662"/>
      <c r="N21" s="662"/>
      <c r="O21" s="662"/>
      <c r="P21" s="662"/>
      <c r="Q21" s="663"/>
      <c r="R21" s="664">
        <v>2092</v>
      </c>
      <c r="S21" s="665"/>
      <c r="T21" s="665"/>
      <c r="U21" s="665"/>
      <c r="V21" s="665"/>
      <c r="W21" s="665"/>
      <c r="X21" s="665"/>
      <c r="Y21" s="666"/>
      <c r="Z21" s="691">
        <v>0</v>
      </c>
      <c r="AA21" s="691"/>
      <c r="AB21" s="691"/>
      <c r="AC21" s="691"/>
      <c r="AD21" s="692">
        <v>2092</v>
      </c>
      <c r="AE21" s="692"/>
      <c r="AF21" s="692"/>
      <c r="AG21" s="692"/>
      <c r="AH21" s="692"/>
      <c r="AI21" s="692"/>
      <c r="AJ21" s="692"/>
      <c r="AK21" s="692"/>
      <c r="AL21" s="667">
        <v>0</v>
      </c>
      <c r="AM21" s="668"/>
      <c r="AN21" s="668"/>
      <c r="AO21" s="693"/>
      <c r="AP21" s="757" t="s">
        <v>284</v>
      </c>
      <c r="AQ21" s="764"/>
      <c r="AR21" s="764"/>
      <c r="AS21" s="764"/>
      <c r="AT21" s="764"/>
      <c r="AU21" s="764"/>
      <c r="AV21" s="764"/>
      <c r="AW21" s="764"/>
      <c r="AX21" s="764"/>
      <c r="AY21" s="764"/>
      <c r="AZ21" s="764"/>
      <c r="BA21" s="764"/>
      <c r="BB21" s="764"/>
      <c r="BC21" s="764"/>
      <c r="BD21" s="764"/>
      <c r="BE21" s="764"/>
      <c r="BF21" s="759"/>
      <c r="BG21" s="664">
        <v>7675</v>
      </c>
      <c r="BH21" s="665"/>
      <c r="BI21" s="665"/>
      <c r="BJ21" s="665"/>
      <c r="BK21" s="665"/>
      <c r="BL21" s="665"/>
      <c r="BM21" s="665"/>
      <c r="BN21" s="666"/>
      <c r="BO21" s="691">
        <v>0.2</v>
      </c>
      <c r="BP21" s="691"/>
      <c r="BQ21" s="691"/>
      <c r="BR21" s="691"/>
      <c r="BS21" s="692" t="s">
        <v>245</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285</v>
      </c>
      <c r="C22" s="728"/>
      <c r="D22" s="728"/>
      <c r="E22" s="728"/>
      <c r="F22" s="728"/>
      <c r="G22" s="728"/>
      <c r="H22" s="728"/>
      <c r="I22" s="728"/>
      <c r="J22" s="728"/>
      <c r="K22" s="728"/>
      <c r="L22" s="728"/>
      <c r="M22" s="728"/>
      <c r="N22" s="728"/>
      <c r="O22" s="728"/>
      <c r="P22" s="728"/>
      <c r="Q22" s="729"/>
      <c r="R22" s="664">
        <v>57232</v>
      </c>
      <c r="S22" s="665"/>
      <c r="T22" s="665"/>
      <c r="U22" s="665"/>
      <c r="V22" s="665"/>
      <c r="W22" s="665"/>
      <c r="X22" s="665"/>
      <c r="Y22" s="666"/>
      <c r="Z22" s="691">
        <v>0.2</v>
      </c>
      <c r="AA22" s="691"/>
      <c r="AB22" s="691"/>
      <c r="AC22" s="691"/>
      <c r="AD22" s="692" t="s">
        <v>245</v>
      </c>
      <c r="AE22" s="692"/>
      <c r="AF22" s="692"/>
      <c r="AG22" s="692"/>
      <c r="AH22" s="692"/>
      <c r="AI22" s="692"/>
      <c r="AJ22" s="692"/>
      <c r="AK22" s="692"/>
      <c r="AL22" s="667" t="s">
        <v>245</v>
      </c>
      <c r="AM22" s="668"/>
      <c r="AN22" s="668"/>
      <c r="AO22" s="693"/>
      <c r="AP22" s="757" t="s">
        <v>286</v>
      </c>
      <c r="AQ22" s="764"/>
      <c r="AR22" s="764"/>
      <c r="AS22" s="764"/>
      <c r="AT22" s="764"/>
      <c r="AU22" s="764"/>
      <c r="AV22" s="764"/>
      <c r="AW22" s="764"/>
      <c r="AX22" s="764"/>
      <c r="AY22" s="764"/>
      <c r="AZ22" s="764"/>
      <c r="BA22" s="764"/>
      <c r="BB22" s="764"/>
      <c r="BC22" s="764"/>
      <c r="BD22" s="764"/>
      <c r="BE22" s="764"/>
      <c r="BF22" s="759"/>
      <c r="BG22" s="664" t="s">
        <v>245</v>
      </c>
      <c r="BH22" s="665"/>
      <c r="BI22" s="665"/>
      <c r="BJ22" s="665"/>
      <c r="BK22" s="665"/>
      <c r="BL22" s="665"/>
      <c r="BM22" s="665"/>
      <c r="BN22" s="666"/>
      <c r="BO22" s="691" t="s">
        <v>239</v>
      </c>
      <c r="BP22" s="691"/>
      <c r="BQ22" s="691"/>
      <c r="BR22" s="691"/>
      <c r="BS22" s="692" t="s">
        <v>239</v>
      </c>
      <c r="BT22" s="692"/>
      <c r="BU22" s="692"/>
      <c r="BV22" s="692"/>
      <c r="BW22" s="692"/>
      <c r="BX22" s="692"/>
      <c r="BY22" s="692"/>
      <c r="BZ22" s="692"/>
      <c r="CA22" s="692"/>
      <c r="CB22" s="750"/>
      <c r="CD22" s="766" t="s">
        <v>287</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288</v>
      </c>
      <c r="C23" s="662"/>
      <c r="D23" s="662"/>
      <c r="E23" s="662"/>
      <c r="F23" s="662"/>
      <c r="G23" s="662"/>
      <c r="H23" s="662"/>
      <c r="I23" s="662"/>
      <c r="J23" s="662"/>
      <c r="K23" s="662"/>
      <c r="L23" s="662"/>
      <c r="M23" s="662"/>
      <c r="N23" s="662"/>
      <c r="O23" s="662"/>
      <c r="P23" s="662"/>
      <c r="Q23" s="663"/>
      <c r="R23" s="664">
        <v>8679875</v>
      </c>
      <c r="S23" s="665"/>
      <c r="T23" s="665"/>
      <c r="U23" s="665"/>
      <c r="V23" s="665"/>
      <c r="W23" s="665"/>
      <c r="X23" s="665"/>
      <c r="Y23" s="666"/>
      <c r="Z23" s="691">
        <v>33.299999999999997</v>
      </c>
      <c r="AA23" s="691"/>
      <c r="AB23" s="691"/>
      <c r="AC23" s="691"/>
      <c r="AD23" s="692">
        <v>7560856</v>
      </c>
      <c r="AE23" s="692"/>
      <c r="AF23" s="692"/>
      <c r="AG23" s="692"/>
      <c r="AH23" s="692"/>
      <c r="AI23" s="692"/>
      <c r="AJ23" s="692"/>
      <c r="AK23" s="692"/>
      <c r="AL23" s="667">
        <v>60.2</v>
      </c>
      <c r="AM23" s="668"/>
      <c r="AN23" s="668"/>
      <c r="AO23" s="693"/>
      <c r="AP23" s="757" t="s">
        <v>289</v>
      </c>
      <c r="AQ23" s="764"/>
      <c r="AR23" s="764"/>
      <c r="AS23" s="764"/>
      <c r="AT23" s="764"/>
      <c r="AU23" s="764"/>
      <c r="AV23" s="764"/>
      <c r="AW23" s="764"/>
      <c r="AX23" s="764"/>
      <c r="AY23" s="764"/>
      <c r="AZ23" s="764"/>
      <c r="BA23" s="764"/>
      <c r="BB23" s="764"/>
      <c r="BC23" s="764"/>
      <c r="BD23" s="764"/>
      <c r="BE23" s="764"/>
      <c r="BF23" s="759"/>
      <c r="BG23" s="664" t="s">
        <v>239</v>
      </c>
      <c r="BH23" s="665"/>
      <c r="BI23" s="665"/>
      <c r="BJ23" s="665"/>
      <c r="BK23" s="665"/>
      <c r="BL23" s="665"/>
      <c r="BM23" s="665"/>
      <c r="BN23" s="666"/>
      <c r="BO23" s="691" t="s">
        <v>245</v>
      </c>
      <c r="BP23" s="691"/>
      <c r="BQ23" s="691"/>
      <c r="BR23" s="691"/>
      <c r="BS23" s="692" t="s">
        <v>239</v>
      </c>
      <c r="BT23" s="692"/>
      <c r="BU23" s="692"/>
      <c r="BV23" s="692"/>
      <c r="BW23" s="692"/>
      <c r="BX23" s="692"/>
      <c r="BY23" s="692"/>
      <c r="BZ23" s="692"/>
      <c r="CA23" s="692"/>
      <c r="CB23" s="750"/>
      <c r="CD23" s="766" t="s">
        <v>227</v>
      </c>
      <c r="CE23" s="767"/>
      <c r="CF23" s="767"/>
      <c r="CG23" s="767"/>
      <c r="CH23" s="767"/>
      <c r="CI23" s="767"/>
      <c r="CJ23" s="767"/>
      <c r="CK23" s="767"/>
      <c r="CL23" s="767"/>
      <c r="CM23" s="767"/>
      <c r="CN23" s="767"/>
      <c r="CO23" s="767"/>
      <c r="CP23" s="767"/>
      <c r="CQ23" s="768"/>
      <c r="CR23" s="766" t="s">
        <v>290</v>
      </c>
      <c r="CS23" s="767"/>
      <c r="CT23" s="767"/>
      <c r="CU23" s="767"/>
      <c r="CV23" s="767"/>
      <c r="CW23" s="767"/>
      <c r="CX23" s="767"/>
      <c r="CY23" s="768"/>
      <c r="CZ23" s="766" t="s">
        <v>291</v>
      </c>
      <c r="DA23" s="767"/>
      <c r="DB23" s="767"/>
      <c r="DC23" s="768"/>
      <c r="DD23" s="766" t="s">
        <v>292</v>
      </c>
      <c r="DE23" s="767"/>
      <c r="DF23" s="767"/>
      <c r="DG23" s="767"/>
      <c r="DH23" s="767"/>
      <c r="DI23" s="767"/>
      <c r="DJ23" s="767"/>
      <c r="DK23" s="768"/>
      <c r="DL23" s="775" t="s">
        <v>293</v>
      </c>
      <c r="DM23" s="776"/>
      <c r="DN23" s="776"/>
      <c r="DO23" s="776"/>
      <c r="DP23" s="776"/>
      <c r="DQ23" s="776"/>
      <c r="DR23" s="776"/>
      <c r="DS23" s="776"/>
      <c r="DT23" s="776"/>
      <c r="DU23" s="776"/>
      <c r="DV23" s="777"/>
      <c r="DW23" s="766" t="s">
        <v>294</v>
      </c>
      <c r="DX23" s="767"/>
      <c r="DY23" s="767"/>
      <c r="DZ23" s="767"/>
      <c r="EA23" s="767"/>
      <c r="EB23" s="767"/>
      <c r="EC23" s="768"/>
    </row>
    <row r="24" spans="2:133" ht="11.25" customHeight="1">
      <c r="B24" s="661" t="s">
        <v>295</v>
      </c>
      <c r="C24" s="662"/>
      <c r="D24" s="662"/>
      <c r="E24" s="662"/>
      <c r="F24" s="662"/>
      <c r="G24" s="662"/>
      <c r="H24" s="662"/>
      <c r="I24" s="662"/>
      <c r="J24" s="662"/>
      <c r="K24" s="662"/>
      <c r="L24" s="662"/>
      <c r="M24" s="662"/>
      <c r="N24" s="662"/>
      <c r="O24" s="662"/>
      <c r="P24" s="662"/>
      <c r="Q24" s="663"/>
      <c r="R24" s="664">
        <v>7560856</v>
      </c>
      <c r="S24" s="665"/>
      <c r="T24" s="665"/>
      <c r="U24" s="665"/>
      <c r="V24" s="665"/>
      <c r="W24" s="665"/>
      <c r="X24" s="665"/>
      <c r="Y24" s="666"/>
      <c r="Z24" s="691">
        <v>29</v>
      </c>
      <c r="AA24" s="691"/>
      <c r="AB24" s="691"/>
      <c r="AC24" s="691"/>
      <c r="AD24" s="692">
        <v>7560856</v>
      </c>
      <c r="AE24" s="692"/>
      <c r="AF24" s="692"/>
      <c r="AG24" s="692"/>
      <c r="AH24" s="692"/>
      <c r="AI24" s="692"/>
      <c r="AJ24" s="692"/>
      <c r="AK24" s="692"/>
      <c r="AL24" s="667">
        <v>60.2</v>
      </c>
      <c r="AM24" s="668"/>
      <c r="AN24" s="668"/>
      <c r="AO24" s="693"/>
      <c r="AP24" s="757" t="s">
        <v>296</v>
      </c>
      <c r="AQ24" s="764"/>
      <c r="AR24" s="764"/>
      <c r="AS24" s="764"/>
      <c r="AT24" s="764"/>
      <c r="AU24" s="764"/>
      <c r="AV24" s="764"/>
      <c r="AW24" s="764"/>
      <c r="AX24" s="764"/>
      <c r="AY24" s="764"/>
      <c r="AZ24" s="764"/>
      <c r="BA24" s="764"/>
      <c r="BB24" s="764"/>
      <c r="BC24" s="764"/>
      <c r="BD24" s="764"/>
      <c r="BE24" s="764"/>
      <c r="BF24" s="759"/>
      <c r="BG24" s="664" t="s">
        <v>245</v>
      </c>
      <c r="BH24" s="665"/>
      <c r="BI24" s="665"/>
      <c r="BJ24" s="665"/>
      <c r="BK24" s="665"/>
      <c r="BL24" s="665"/>
      <c r="BM24" s="665"/>
      <c r="BN24" s="666"/>
      <c r="BO24" s="691" t="s">
        <v>245</v>
      </c>
      <c r="BP24" s="691"/>
      <c r="BQ24" s="691"/>
      <c r="BR24" s="691"/>
      <c r="BS24" s="692" t="s">
        <v>239</v>
      </c>
      <c r="BT24" s="692"/>
      <c r="BU24" s="692"/>
      <c r="BV24" s="692"/>
      <c r="BW24" s="692"/>
      <c r="BX24" s="692"/>
      <c r="BY24" s="692"/>
      <c r="BZ24" s="692"/>
      <c r="CA24" s="692"/>
      <c r="CB24" s="750"/>
      <c r="CD24" s="720" t="s">
        <v>297</v>
      </c>
      <c r="CE24" s="721"/>
      <c r="CF24" s="721"/>
      <c r="CG24" s="721"/>
      <c r="CH24" s="721"/>
      <c r="CI24" s="721"/>
      <c r="CJ24" s="721"/>
      <c r="CK24" s="721"/>
      <c r="CL24" s="721"/>
      <c r="CM24" s="721"/>
      <c r="CN24" s="721"/>
      <c r="CO24" s="721"/>
      <c r="CP24" s="721"/>
      <c r="CQ24" s="722"/>
      <c r="CR24" s="717">
        <v>10841721</v>
      </c>
      <c r="CS24" s="718"/>
      <c r="CT24" s="718"/>
      <c r="CU24" s="718"/>
      <c r="CV24" s="718"/>
      <c r="CW24" s="718"/>
      <c r="CX24" s="718"/>
      <c r="CY24" s="761"/>
      <c r="CZ24" s="762">
        <v>43.1</v>
      </c>
      <c r="DA24" s="735"/>
      <c r="DB24" s="735"/>
      <c r="DC24" s="765"/>
      <c r="DD24" s="760">
        <v>7220079</v>
      </c>
      <c r="DE24" s="718"/>
      <c r="DF24" s="718"/>
      <c r="DG24" s="718"/>
      <c r="DH24" s="718"/>
      <c r="DI24" s="718"/>
      <c r="DJ24" s="718"/>
      <c r="DK24" s="761"/>
      <c r="DL24" s="760">
        <v>6700649</v>
      </c>
      <c r="DM24" s="718"/>
      <c r="DN24" s="718"/>
      <c r="DO24" s="718"/>
      <c r="DP24" s="718"/>
      <c r="DQ24" s="718"/>
      <c r="DR24" s="718"/>
      <c r="DS24" s="718"/>
      <c r="DT24" s="718"/>
      <c r="DU24" s="718"/>
      <c r="DV24" s="761"/>
      <c r="DW24" s="762">
        <v>51.2</v>
      </c>
      <c r="DX24" s="735"/>
      <c r="DY24" s="735"/>
      <c r="DZ24" s="735"/>
      <c r="EA24" s="735"/>
      <c r="EB24" s="735"/>
      <c r="EC24" s="763"/>
    </row>
    <row r="25" spans="2:133" ht="11.25" customHeight="1">
      <c r="B25" s="661" t="s">
        <v>298</v>
      </c>
      <c r="C25" s="662"/>
      <c r="D25" s="662"/>
      <c r="E25" s="662"/>
      <c r="F25" s="662"/>
      <c r="G25" s="662"/>
      <c r="H25" s="662"/>
      <c r="I25" s="662"/>
      <c r="J25" s="662"/>
      <c r="K25" s="662"/>
      <c r="L25" s="662"/>
      <c r="M25" s="662"/>
      <c r="N25" s="662"/>
      <c r="O25" s="662"/>
      <c r="P25" s="662"/>
      <c r="Q25" s="663"/>
      <c r="R25" s="664">
        <v>1119019</v>
      </c>
      <c r="S25" s="665"/>
      <c r="T25" s="665"/>
      <c r="U25" s="665"/>
      <c r="V25" s="665"/>
      <c r="W25" s="665"/>
      <c r="X25" s="665"/>
      <c r="Y25" s="666"/>
      <c r="Z25" s="691">
        <v>4.3</v>
      </c>
      <c r="AA25" s="691"/>
      <c r="AB25" s="691"/>
      <c r="AC25" s="691"/>
      <c r="AD25" s="692" t="s">
        <v>245</v>
      </c>
      <c r="AE25" s="692"/>
      <c r="AF25" s="692"/>
      <c r="AG25" s="692"/>
      <c r="AH25" s="692"/>
      <c r="AI25" s="692"/>
      <c r="AJ25" s="692"/>
      <c r="AK25" s="692"/>
      <c r="AL25" s="667" t="s">
        <v>245</v>
      </c>
      <c r="AM25" s="668"/>
      <c r="AN25" s="668"/>
      <c r="AO25" s="693"/>
      <c r="AP25" s="757" t="s">
        <v>299</v>
      </c>
      <c r="AQ25" s="764"/>
      <c r="AR25" s="764"/>
      <c r="AS25" s="764"/>
      <c r="AT25" s="764"/>
      <c r="AU25" s="764"/>
      <c r="AV25" s="764"/>
      <c r="AW25" s="764"/>
      <c r="AX25" s="764"/>
      <c r="AY25" s="764"/>
      <c r="AZ25" s="764"/>
      <c r="BA25" s="764"/>
      <c r="BB25" s="764"/>
      <c r="BC25" s="764"/>
      <c r="BD25" s="764"/>
      <c r="BE25" s="764"/>
      <c r="BF25" s="759"/>
      <c r="BG25" s="664" t="s">
        <v>245</v>
      </c>
      <c r="BH25" s="665"/>
      <c r="BI25" s="665"/>
      <c r="BJ25" s="665"/>
      <c r="BK25" s="665"/>
      <c r="BL25" s="665"/>
      <c r="BM25" s="665"/>
      <c r="BN25" s="666"/>
      <c r="BO25" s="691" t="s">
        <v>245</v>
      </c>
      <c r="BP25" s="691"/>
      <c r="BQ25" s="691"/>
      <c r="BR25" s="691"/>
      <c r="BS25" s="692" t="s">
        <v>245</v>
      </c>
      <c r="BT25" s="692"/>
      <c r="BU25" s="692"/>
      <c r="BV25" s="692"/>
      <c r="BW25" s="692"/>
      <c r="BX25" s="692"/>
      <c r="BY25" s="692"/>
      <c r="BZ25" s="692"/>
      <c r="CA25" s="692"/>
      <c r="CB25" s="750"/>
      <c r="CD25" s="706" t="s">
        <v>300</v>
      </c>
      <c r="CE25" s="703"/>
      <c r="CF25" s="703"/>
      <c r="CG25" s="703"/>
      <c r="CH25" s="703"/>
      <c r="CI25" s="703"/>
      <c r="CJ25" s="703"/>
      <c r="CK25" s="703"/>
      <c r="CL25" s="703"/>
      <c r="CM25" s="703"/>
      <c r="CN25" s="703"/>
      <c r="CO25" s="703"/>
      <c r="CP25" s="703"/>
      <c r="CQ25" s="704"/>
      <c r="CR25" s="664">
        <v>3681989</v>
      </c>
      <c r="CS25" s="675"/>
      <c r="CT25" s="675"/>
      <c r="CU25" s="675"/>
      <c r="CV25" s="675"/>
      <c r="CW25" s="675"/>
      <c r="CX25" s="675"/>
      <c r="CY25" s="676"/>
      <c r="CZ25" s="667">
        <v>14.6</v>
      </c>
      <c r="DA25" s="677"/>
      <c r="DB25" s="677"/>
      <c r="DC25" s="678"/>
      <c r="DD25" s="670">
        <v>3452461</v>
      </c>
      <c r="DE25" s="675"/>
      <c r="DF25" s="675"/>
      <c r="DG25" s="675"/>
      <c r="DH25" s="675"/>
      <c r="DI25" s="675"/>
      <c r="DJ25" s="675"/>
      <c r="DK25" s="676"/>
      <c r="DL25" s="670">
        <v>3121576</v>
      </c>
      <c r="DM25" s="675"/>
      <c r="DN25" s="675"/>
      <c r="DO25" s="675"/>
      <c r="DP25" s="675"/>
      <c r="DQ25" s="675"/>
      <c r="DR25" s="675"/>
      <c r="DS25" s="675"/>
      <c r="DT25" s="675"/>
      <c r="DU25" s="675"/>
      <c r="DV25" s="676"/>
      <c r="DW25" s="667">
        <v>23.8</v>
      </c>
      <c r="DX25" s="677"/>
      <c r="DY25" s="677"/>
      <c r="DZ25" s="677"/>
      <c r="EA25" s="677"/>
      <c r="EB25" s="677"/>
      <c r="EC25" s="698"/>
    </row>
    <row r="26" spans="2:133" ht="11.25" customHeight="1">
      <c r="B26" s="661" t="s">
        <v>301</v>
      </c>
      <c r="C26" s="662"/>
      <c r="D26" s="662"/>
      <c r="E26" s="662"/>
      <c r="F26" s="662"/>
      <c r="G26" s="662"/>
      <c r="H26" s="662"/>
      <c r="I26" s="662"/>
      <c r="J26" s="662"/>
      <c r="K26" s="662"/>
      <c r="L26" s="662"/>
      <c r="M26" s="662"/>
      <c r="N26" s="662"/>
      <c r="O26" s="662"/>
      <c r="P26" s="662"/>
      <c r="Q26" s="663"/>
      <c r="R26" s="664" t="s">
        <v>245</v>
      </c>
      <c r="S26" s="665"/>
      <c r="T26" s="665"/>
      <c r="U26" s="665"/>
      <c r="V26" s="665"/>
      <c r="W26" s="665"/>
      <c r="X26" s="665"/>
      <c r="Y26" s="666"/>
      <c r="Z26" s="691" t="s">
        <v>245</v>
      </c>
      <c r="AA26" s="691"/>
      <c r="AB26" s="691"/>
      <c r="AC26" s="691"/>
      <c r="AD26" s="692" t="s">
        <v>245</v>
      </c>
      <c r="AE26" s="692"/>
      <c r="AF26" s="692"/>
      <c r="AG26" s="692"/>
      <c r="AH26" s="692"/>
      <c r="AI26" s="692"/>
      <c r="AJ26" s="692"/>
      <c r="AK26" s="692"/>
      <c r="AL26" s="667" t="s">
        <v>177</v>
      </c>
      <c r="AM26" s="668"/>
      <c r="AN26" s="668"/>
      <c r="AO26" s="693"/>
      <c r="AP26" s="757" t="s">
        <v>302</v>
      </c>
      <c r="AQ26" s="758"/>
      <c r="AR26" s="758"/>
      <c r="AS26" s="758"/>
      <c r="AT26" s="758"/>
      <c r="AU26" s="758"/>
      <c r="AV26" s="758"/>
      <c r="AW26" s="758"/>
      <c r="AX26" s="758"/>
      <c r="AY26" s="758"/>
      <c r="AZ26" s="758"/>
      <c r="BA26" s="758"/>
      <c r="BB26" s="758"/>
      <c r="BC26" s="758"/>
      <c r="BD26" s="758"/>
      <c r="BE26" s="758"/>
      <c r="BF26" s="759"/>
      <c r="BG26" s="664" t="s">
        <v>239</v>
      </c>
      <c r="BH26" s="665"/>
      <c r="BI26" s="665"/>
      <c r="BJ26" s="665"/>
      <c r="BK26" s="665"/>
      <c r="BL26" s="665"/>
      <c r="BM26" s="665"/>
      <c r="BN26" s="666"/>
      <c r="BO26" s="691" t="s">
        <v>245</v>
      </c>
      <c r="BP26" s="691"/>
      <c r="BQ26" s="691"/>
      <c r="BR26" s="691"/>
      <c r="BS26" s="692" t="s">
        <v>245</v>
      </c>
      <c r="BT26" s="692"/>
      <c r="BU26" s="692"/>
      <c r="BV26" s="692"/>
      <c r="BW26" s="692"/>
      <c r="BX26" s="692"/>
      <c r="BY26" s="692"/>
      <c r="BZ26" s="692"/>
      <c r="CA26" s="692"/>
      <c r="CB26" s="750"/>
      <c r="CD26" s="706" t="s">
        <v>303</v>
      </c>
      <c r="CE26" s="703"/>
      <c r="CF26" s="703"/>
      <c r="CG26" s="703"/>
      <c r="CH26" s="703"/>
      <c r="CI26" s="703"/>
      <c r="CJ26" s="703"/>
      <c r="CK26" s="703"/>
      <c r="CL26" s="703"/>
      <c r="CM26" s="703"/>
      <c r="CN26" s="703"/>
      <c r="CO26" s="703"/>
      <c r="CP26" s="703"/>
      <c r="CQ26" s="704"/>
      <c r="CR26" s="664">
        <v>2281839</v>
      </c>
      <c r="CS26" s="665"/>
      <c r="CT26" s="665"/>
      <c r="CU26" s="665"/>
      <c r="CV26" s="665"/>
      <c r="CW26" s="665"/>
      <c r="CX26" s="665"/>
      <c r="CY26" s="666"/>
      <c r="CZ26" s="667">
        <v>9.1</v>
      </c>
      <c r="DA26" s="677"/>
      <c r="DB26" s="677"/>
      <c r="DC26" s="678"/>
      <c r="DD26" s="670">
        <v>2110026</v>
      </c>
      <c r="DE26" s="665"/>
      <c r="DF26" s="665"/>
      <c r="DG26" s="665"/>
      <c r="DH26" s="665"/>
      <c r="DI26" s="665"/>
      <c r="DJ26" s="665"/>
      <c r="DK26" s="666"/>
      <c r="DL26" s="670" t="s">
        <v>245</v>
      </c>
      <c r="DM26" s="665"/>
      <c r="DN26" s="665"/>
      <c r="DO26" s="665"/>
      <c r="DP26" s="665"/>
      <c r="DQ26" s="665"/>
      <c r="DR26" s="665"/>
      <c r="DS26" s="665"/>
      <c r="DT26" s="665"/>
      <c r="DU26" s="665"/>
      <c r="DV26" s="666"/>
      <c r="DW26" s="667" t="s">
        <v>245</v>
      </c>
      <c r="DX26" s="677"/>
      <c r="DY26" s="677"/>
      <c r="DZ26" s="677"/>
      <c r="EA26" s="677"/>
      <c r="EB26" s="677"/>
      <c r="EC26" s="698"/>
    </row>
    <row r="27" spans="2:133" ht="11.25" customHeight="1">
      <c r="B27" s="661" t="s">
        <v>304</v>
      </c>
      <c r="C27" s="662"/>
      <c r="D27" s="662"/>
      <c r="E27" s="662"/>
      <c r="F27" s="662"/>
      <c r="G27" s="662"/>
      <c r="H27" s="662"/>
      <c r="I27" s="662"/>
      <c r="J27" s="662"/>
      <c r="K27" s="662"/>
      <c r="L27" s="662"/>
      <c r="M27" s="662"/>
      <c r="N27" s="662"/>
      <c r="O27" s="662"/>
      <c r="P27" s="662"/>
      <c r="Q27" s="663"/>
      <c r="R27" s="664">
        <v>13616372</v>
      </c>
      <c r="S27" s="665"/>
      <c r="T27" s="665"/>
      <c r="U27" s="665"/>
      <c r="V27" s="665"/>
      <c r="W27" s="665"/>
      <c r="X27" s="665"/>
      <c r="Y27" s="666"/>
      <c r="Z27" s="691">
        <v>52.3</v>
      </c>
      <c r="AA27" s="691"/>
      <c r="AB27" s="691"/>
      <c r="AC27" s="691"/>
      <c r="AD27" s="692">
        <v>12497353</v>
      </c>
      <c r="AE27" s="692"/>
      <c r="AF27" s="692"/>
      <c r="AG27" s="692"/>
      <c r="AH27" s="692"/>
      <c r="AI27" s="692"/>
      <c r="AJ27" s="692"/>
      <c r="AK27" s="692"/>
      <c r="AL27" s="667">
        <v>99.6</v>
      </c>
      <c r="AM27" s="668"/>
      <c r="AN27" s="668"/>
      <c r="AO27" s="693"/>
      <c r="AP27" s="661" t="s">
        <v>305</v>
      </c>
      <c r="AQ27" s="662"/>
      <c r="AR27" s="662"/>
      <c r="AS27" s="662"/>
      <c r="AT27" s="662"/>
      <c r="AU27" s="662"/>
      <c r="AV27" s="662"/>
      <c r="AW27" s="662"/>
      <c r="AX27" s="662"/>
      <c r="AY27" s="662"/>
      <c r="AZ27" s="662"/>
      <c r="BA27" s="662"/>
      <c r="BB27" s="662"/>
      <c r="BC27" s="662"/>
      <c r="BD27" s="662"/>
      <c r="BE27" s="662"/>
      <c r="BF27" s="663"/>
      <c r="BG27" s="664">
        <v>3598369</v>
      </c>
      <c r="BH27" s="665"/>
      <c r="BI27" s="665"/>
      <c r="BJ27" s="665"/>
      <c r="BK27" s="665"/>
      <c r="BL27" s="665"/>
      <c r="BM27" s="665"/>
      <c r="BN27" s="666"/>
      <c r="BO27" s="691">
        <v>100</v>
      </c>
      <c r="BP27" s="691"/>
      <c r="BQ27" s="691"/>
      <c r="BR27" s="691"/>
      <c r="BS27" s="692">
        <v>64183</v>
      </c>
      <c r="BT27" s="692"/>
      <c r="BU27" s="692"/>
      <c r="BV27" s="692"/>
      <c r="BW27" s="692"/>
      <c r="BX27" s="692"/>
      <c r="BY27" s="692"/>
      <c r="BZ27" s="692"/>
      <c r="CA27" s="692"/>
      <c r="CB27" s="750"/>
      <c r="CD27" s="706" t="s">
        <v>306</v>
      </c>
      <c r="CE27" s="703"/>
      <c r="CF27" s="703"/>
      <c r="CG27" s="703"/>
      <c r="CH27" s="703"/>
      <c r="CI27" s="703"/>
      <c r="CJ27" s="703"/>
      <c r="CK27" s="703"/>
      <c r="CL27" s="703"/>
      <c r="CM27" s="703"/>
      <c r="CN27" s="703"/>
      <c r="CO27" s="703"/>
      <c r="CP27" s="703"/>
      <c r="CQ27" s="704"/>
      <c r="CR27" s="664">
        <v>4715316</v>
      </c>
      <c r="CS27" s="675"/>
      <c r="CT27" s="675"/>
      <c r="CU27" s="675"/>
      <c r="CV27" s="675"/>
      <c r="CW27" s="675"/>
      <c r="CX27" s="675"/>
      <c r="CY27" s="676"/>
      <c r="CZ27" s="667">
        <v>18.7</v>
      </c>
      <c r="DA27" s="677"/>
      <c r="DB27" s="677"/>
      <c r="DC27" s="678"/>
      <c r="DD27" s="670">
        <v>1339318</v>
      </c>
      <c r="DE27" s="675"/>
      <c r="DF27" s="675"/>
      <c r="DG27" s="675"/>
      <c r="DH27" s="675"/>
      <c r="DI27" s="675"/>
      <c r="DJ27" s="675"/>
      <c r="DK27" s="676"/>
      <c r="DL27" s="670">
        <v>1150773</v>
      </c>
      <c r="DM27" s="675"/>
      <c r="DN27" s="675"/>
      <c r="DO27" s="675"/>
      <c r="DP27" s="675"/>
      <c r="DQ27" s="675"/>
      <c r="DR27" s="675"/>
      <c r="DS27" s="675"/>
      <c r="DT27" s="675"/>
      <c r="DU27" s="675"/>
      <c r="DV27" s="676"/>
      <c r="DW27" s="667">
        <v>8.8000000000000007</v>
      </c>
      <c r="DX27" s="677"/>
      <c r="DY27" s="677"/>
      <c r="DZ27" s="677"/>
      <c r="EA27" s="677"/>
      <c r="EB27" s="677"/>
      <c r="EC27" s="698"/>
    </row>
    <row r="28" spans="2:133" ht="11.25" customHeight="1">
      <c r="B28" s="661" t="s">
        <v>307</v>
      </c>
      <c r="C28" s="662"/>
      <c r="D28" s="662"/>
      <c r="E28" s="662"/>
      <c r="F28" s="662"/>
      <c r="G28" s="662"/>
      <c r="H28" s="662"/>
      <c r="I28" s="662"/>
      <c r="J28" s="662"/>
      <c r="K28" s="662"/>
      <c r="L28" s="662"/>
      <c r="M28" s="662"/>
      <c r="N28" s="662"/>
      <c r="O28" s="662"/>
      <c r="P28" s="662"/>
      <c r="Q28" s="663"/>
      <c r="R28" s="664">
        <v>3688</v>
      </c>
      <c r="S28" s="665"/>
      <c r="T28" s="665"/>
      <c r="U28" s="665"/>
      <c r="V28" s="665"/>
      <c r="W28" s="665"/>
      <c r="X28" s="665"/>
      <c r="Y28" s="666"/>
      <c r="Z28" s="691">
        <v>0</v>
      </c>
      <c r="AA28" s="691"/>
      <c r="AB28" s="691"/>
      <c r="AC28" s="691"/>
      <c r="AD28" s="692">
        <v>3688</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308</v>
      </c>
      <c r="CE28" s="703"/>
      <c r="CF28" s="703"/>
      <c r="CG28" s="703"/>
      <c r="CH28" s="703"/>
      <c r="CI28" s="703"/>
      <c r="CJ28" s="703"/>
      <c r="CK28" s="703"/>
      <c r="CL28" s="703"/>
      <c r="CM28" s="703"/>
      <c r="CN28" s="703"/>
      <c r="CO28" s="703"/>
      <c r="CP28" s="703"/>
      <c r="CQ28" s="704"/>
      <c r="CR28" s="664">
        <v>2444416</v>
      </c>
      <c r="CS28" s="665"/>
      <c r="CT28" s="665"/>
      <c r="CU28" s="665"/>
      <c r="CV28" s="665"/>
      <c r="CW28" s="665"/>
      <c r="CX28" s="665"/>
      <c r="CY28" s="666"/>
      <c r="CZ28" s="667">
        <v>9.6999999999999993</v>
      </c>
      <c r="DA28" s="677"/>
      <c r="DB28" s="677"/>
      <c r="DC28" s="678"/>
      <c r="DD28" s="670">
        <v>2428300</v>
      </c>
      <c r="DE28" s="665"/>
      <c r="DF28" s="665"/>
      <c r="DG28" s="665"/>
      <c r="DH28" s="665"/>
      <c r="DI28" s="665"/>
      <c r="DJ28" s="665"/>
      <c r="DK28" s="666"/>
      <c r="DL28" s="670">
        <v>2428300</v>
      </c>
      <c r="DM28" s="665"/>
      <c r="DN28" s="665"/>
      <c r="DO28" s="665"/>
      <c r="DP28" s="665"/>
      <c r="DQ28" s="665"/>
      <c r="DR28" s="665"/>
      <c r="DS28" s="665"/>
      <c r="DT28" s="665"/>
      <c r="DU28" s="665"/>
      <c r="DV28" s="666"/>
      <c r="DW28" s="667">
        <v>18.5</v>
      </c>
      <c r="DX28" s="677"/>
      <c r="DY28" s="677"/>
      <c r="DZ28" s="677"/>
      <c r="EA28" s="677"/>
      <c r="EB28" s="677"/>
      <c r="EC28" s="698"/>
    </row>
    <row r="29" spans="2:133" ht="11.25" customHeight="1">
      <c r="B29" s="661" t="s">
        <v>309</v>
      </c>
      <c r="C29" s="662"/>
      <c r="D29" s="662"/>
      <c r="E29" s="662"/>
      <c r="F29" s="662"/>
      <c r="G29" s="662"/>
      <c r="H29" s="662"/>
      <c r="I29" s="662"/>
      <c r="J29" s="662"/>
      <c r="K29" s="662"/>
      <c r="L29" s="662"/>
      <c r="M29" s="662"/>
      <c r="N29" s="662"/>
      <c r="O29" s="662"/>
      <c r="P29" s="662"/>
      <c r="Q29" s="663"/>
      <c r="R29" s="664">
        <v>145420</v>
      </c>
      <c r="S29" s="665"/>
      <c r="T29" s="665"/>
      <c r="U29" s="665"/>
      <c r="V29" s="665"/>
      <c r="W29" s="665"/>
      <c r="X29" s="665"/>
      <c r="Y29" s="666"/>
      <c r="Z29" s="691">
        <v>0.6</v>
      </c>
      <c r="AA29" s="691"/>
      <c r="AB29" s="691"/>
      <c r="AC29" s="691"/>
      <c r="AD29" s="692" t="s">
        <v>245</v>
      </c>
      <c r="AE29" s="692"/>
      <c r="AF29" s="692"/>
      <c r="AG29" s="692"/>
      <c r="AH29" s="692"/>
      <c r="AI29" s="692"/>
      <c r="AJ29" s="692"/>
      <c r="AK29" s="692"/>
      <c r="AL29" s="667" t="s">
        <v>245</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310</v>
      </c>
      <c r="CE29" s="752"/>
      <c r="CF29" s="706" t="s">
        <v>311</v>
      </c>
      <c r="CG29" s="703"/>
      <c r="CH29" s="703"/>
      <c r="CI29" s="703"/>
      <c r="CJ29" s="703"/>
      <c r="CK29" s="703"/>
      <c r="CL29" s="703"/>
      <c r="CM29" s="703"/>
      <c r="CN29" s="703"/>
      <c r="CO29" s="703"/>
      <c r="CP29" s="703"/>
      <c r="CQ29" s="704"/>
      <c r="CR29" s="664">
        <v>2444376</v>
      </c>
      <c r="CS29" s="675"/>
      <c r="CT29" s="675"/>
      <c r="CU29" s="675"/>
      <c r="CV29" s="675"/>
      <c r="CW29" s="675"/>
      <c r="CX29" s="675"/>
      <c r="CY29" s="676"/>
      <c r="CZ29" s="667">
        <v>9.6999999999999993</v>
      </c>
      <c r="DA29" s="677"/>
      <c r="DB29" s="677"/>
      <c r="DC29" s="678"/>
      <c r="DD29" s="670">
        <v>2428260</v>
      </c>
      <c r="DE29" s="675"/>
      <c r="DF29" s="675"/>
      <c r="DG29" s="675"/>
      <c r="DH29" s="675"/>
      <c r="DI29" s="675"/>
      <c r="DJ29" s="675"/>
      <c r="DK29" s="676"/>
      <c r="DL29" s="670">
        <v>2428260</v>
      </c>
      <c r="DM29" s="675"/>
      <c r="DN29" s="675"/>
      <c r="DO29" s="675"/>
      <c r="DP29" s="675"/>
      <c r="DQ29" s="675"/>
      <c r="DR29" s="675"/>
      <c r="DS29" s="675"/>
      <c r="DT29" s="675"/>
      <c r="DU29" s="675"/>
      <c r="DV29" s="676"/>
      <c r="DW29" s="667">
        <v>18.5</v>
      </c>
      <c r="DX29" s="677"/>
      <c r="DY29" s="677"/>
      <c r="DZ29" s="677"/>
      <c r="EA29" s="677"/>
      <c r="EB29" s="677"/>
      <c r="EC29" s="698"/>
    </row>
    <row r="30" spans="2:133" ht="11.25" customHeight="1">
      <c r="B30" s="661" t="s">
        <v>312</v>
      </c>
      <c r="C30" s="662"/>
      <c r="D30" s="662"/>
      <c r="E30" s="662"/>
      <c r="F30" s="662"/>
      <c r="G30" s="662"/>
      <c r="H30" s="662"/>
      <c r="I30" s="662"/>
      <c r="J30" s="662"/>
      <c r="K30" s="662"/>
      <c r="L30" s="662"/>
      <c r="M30" s="662"/>
      <c r="N30" s="662"/>
      <c r="O30" s="662"/>
      <c r="P30" s="662"/>
      <c r="Q30" s="663"/>
      <c r="R30" s="664">
        <v>163042</v>
      </c>
      <c r="S30" s="665"/>
      <c r="T30" s="665"/>
      <c r="U30" s="665"/>
      <c r="V30" s="665"/>
      <c r="W30" s="665"/>
      <c r="X30" s="665"/>
      <c r="Y30" s="666"/>
      <c r="Z30" s="691">
        <v>0.6</v>
      </c>
      <c r="AA30" s="691"/>
      <c r="AB30" s="691"/>
      <c r="AC30" s="691"/>
      <c r="AD30" s="692">
        <v>15682</v>
      </c>
      <c r="AE30" s="692"/>
      <c r="AF30" s="692"/>
      <c r="AG30" s="692"/>
      <c r="AH30" s="692"/>
      <c r="AI30" s="692"/>
      <c r="AJ30" s="692"/>
      <c r="AK30" s="692"/>
      <c r="AL30" s="667">
        <v>0.1</v>
      </c>
      <c r="AM30" s="668"/>
      <c r="AN30" s="668"/>
      <c r="AO30" s="693"/>
      <c r="AP30" s="723" t="s">
        <v>227</v>
      </c>
      <c r="AQ30" s="724"/>
      <c r="AR30" s="724"/>
      <c r="AS30" s="724"/>
      <c r="AT30" s="724"/>
      <c r="AU30" s="724"/>
      <c r="AV30" s="724"/>
      <c r="AW30" s="724"/>
      <c r="AX30" s="724"/>
      <c r="AY30" s="724"/>
      <c r="AZ30" s="724"/>
      <c r="BA30" s="724"/>
      <c r="BB30" s="724"/>
      <c r="BC30" s="724"/>
      <c r="BD30" s="724"/>
      <c r="BE30" s="724"/>
      <c r="BF30" s="725"/>
      <c r="BG30" s="723" t="s">
        <v>313</v>
      </c>
      <c r="BH30" s="748"/>
      <c r="BI30" s="748"/>
      <c r="BJ30" s="748"/>
      <c r="BK30" s="748"/>
      <c r="BL30" s="748"/>
      <c r="BM30" s="748"/>
      <c r="BN30" s="748"/>
      <c r="BO30" s="748"/>
      <c r="BP30" s="748"/>
      <c r="BQ30" s="749"/>
      <c r="BR30" s="723" t="s">
        <v>314</v>
      </c>
      <c r="BS30" s="748"/>
      <c r="BT30" s="748"/>
      <c r="BU30" s="748"/>
      <c r="BV30" s="748"/>
      <c r="BW30" s="748"/>
      <c r="BX30" s="748"/>
      <c r="BY30" s="748"/>
      <c r="BZ30" s="748"/>
      <c r="CA30" s="748"/>
      <c r="CB30" s="749"/>
      <c r="CD30" s="753"/>
      <c r="CE30" s="754"/>
      <c r="CF30" s="706" t="s">
        <v>315</v>
      </c>
      <c r="CG30" s="703"/>
      <c r="CH30" s="703"/>
      <c r="CI30" s="703"/>
      <c r="CJ30" s="703"/>
      <c r="CK30" s="703"/>
      <c r="CL30" s="703"/>
      <c r="CM30" s="703"/>
      <c r="CN30" s="703"/>
      <c r="CO30" s="703"/>
      <c r="CP30" s="703"/>
      <c r="CQ30" s="704"/>
      <c r="CR30" s="664">
        <v>2325423</v>
      </c>
      <c r="CS30" s="665"/>
      <c r="CT30" s="665"/>
      <c r="CU30" s="665"/>
      <c r="CV30" s="665"/>
      <c r="CW30" s="665"/>
      <c r="CX30" s="665"/>
      <c r="CY30" s="666"/>
      <c r="CZ30" s="667">
        <v>9.1999999999999993</v>
      </c>
      <c r="DA30" s="677"/>
      <c r="DB30" s="677"/>
      <c r="DC30" s="678"/>
      <c r="DD30" s="670">
        <v>2312288</v>
      </c>
      <c r="DE30" s="665"/>
      <c r="DF30" s="665"/>
      <c r="DG30" s="665"/>
      <c r="DH30" s="665"/>
      <c r="DI30" s="665"/>
      <c r="DJ30" s="665"/>
      <c r="DK30" s="666"/>
      <c r="DL30" s="670">
        <v>2312288</v>
      </c>
      <c r="DM30" s="665"/>
      <c r="DN30" s="665"/>
      <c r="DO30" s="665"/>
      <c r="DP30" s="665"/>
      <c r="DQ30" s="665"/>
      <c r="DR30" s="665"/>
      <c r="DS30" s="665"/>
      <c r="DT30" s="665"/>
      <c r="DU30" s="665"/>
      <c r="DV30" s="666"/>
      <c r="DW30" s="667">
        <v>17.7</v>
      </c>
      <c r="DX30" s="677"/>
      <c r="DY30" s="677"/>
      <c r="DZ30" s="677"/>
      <c r="EA30" s="677"/>
      <c r="EB30" s="677"/>
      <c r="EC30" s="698"/>
    </row>
    <row r="31" spans="2:133" ht="11.25" customHeight="1">
      <c r="B31" s="661" t="s">
        <v>316</v>
      </c>
      <c r="C31" s="662"/>
      <c r="D31" s="662"/>
      <c r="E31" s="662"/>
      <c r="F31" s="662"/>
      <c r="G31" s="662"/>
      <c r="H31" s="662"/>
      <c r="I31" s="662"/>
      <c r="J31" s="662"/>
      <c r="K31" s="662"/>
      <c r="L31" s="662"/>
      <c r="M31" s="662"/>
      <c r="N31" s="662"/>
      <c r="O31" s="662"/>
      <c r="P31" s="662"/>
      <c r="Q31" s="663"/>
      <c r="R31" s="664">
        <v>104804</v>
      </c>
      <c r="S31" s="665"/>
      <c r="T31" s="665"/>
      <c r="U31" s="665"/>
      <c r="V31" s="665"/>
      <c r="W31" s="665"/>
      <c r="X31" s="665"/>
      <c r="Y31" s="666"/>
      <c r="Z31" s="691">
        <v>0.4</v>
      </c>
      <c r="AA31" s="691"/>
      <c r="AB31" s="691"/>
      <c r="AC31" s="691"/>
      <c r="AD31" s="692" t="s">
        <v>239</v>
      </c>
      <c r="AE31" s="692"/>
      <c r="AF31" s="692"/>
      <c r="AG31" s="692"/>
      <c r="AH31" s="692"/>
      <c r="AI31" s="692"/>
      <c r="AJ31" s="692"/>
      <c r="AK31" s="692"/>
      <c r="AL31" s="667" t="s">
        <v>245</v>
      </c>
      <c r="AM31" s="668"/>
      <c r="AN31" s="668"/>
      <c r="AO31" s="693"/>
      <c r="AP31" s="737" t="s">
        <v>317</v>
      </c>
      <c r="AQ31" s="738"/>
      <c r="AR31" s="738"/>
      <c r="AS31" s="738"/>
      <c r="AT31" s="743" t="s">
        <v>318</v>
      </c>
      <c r="AU31" s="217"/>
      <c r="AV31" s="217"/>
      <c r="AW31" s="217"/>
      <c r="AX31" s="730" t="s">
        <v>191</v>
      </c>
      <c r="AY31" s="731"/>
      <c r="AZ31" s="731"/>
      <c r="BA31" s="731"/>
      <c r="BB31" s="731"/>
      <c r="BC31" s="731"/>
      <c r="BD31" s="731"/>
      <c r="BE31" s="731"/>
      <c r="BF31" s="732"/>
      <c r="BG31" s="733">
        <v>99.3</v>
      </c>
      <c r="BH31" s="734"/>
      <c r="BI31" s="734"/>
      <c r="BJ31" s="734"/>
      <c r="BK31" s="734"/>
      <c r="BL31" s="734"/>
      <c r="BM31" s="735">
        <v>98.2</v>
      </c>
      <c r="BN31" s="734"/>
      <c r="BO31" s="734"/>
      <c r="BP31" s="734"/>
      <c r="BQ31" s="736"/>
      <c r="BR31" s="733">
        <v>98.7</v>
      </c>
      <c r="BS31" s="734"/>
      <c r="BT31" s="734"/>
      <c r="BU31" s="734"/>
      <c r="BV31" s="734"/>
      <c r="BW31" s="734"/>
      <c r="BX31" s="735">
        <v>97.4</v>
      </c>
      <c r="BY31" s="734"/>
      <c r="BZ31" s="734"/>
      <c r="CA31" s="734"/>
      <c r="CB31" s="736"/>
      <c r="CD31" s="753"/>
      <c r="CE31" s="754"/>
      <c r="CF31" s="706" t="s">
        <v>319</v>
      </c>
      <c r="CG31" s="703"/>
      <c r="CH31" s="703"/>
      <c r="CI31" s="703"/>
      <c r="CJ31" s="703"/>
      <c r="CK31" s="703"/>
      <c r="CL31" s="703"/>
      <c r="CM31" s="703"/>
      <c r="CN31" s="703"/>
      <c r="CO31" s="703"/>
      <c r="CP31" s="703"/>
      <c r="CQ31" s="704"/>
      <c r="CR31" s="664">
        <v>118953</v>
      </c>
      <c r="CS31" s="675"/>
      <c r="CT31" s="675"/>
      <c r="CU31" s="675"/>
      <c r="CV31" s="675"/>
      <c r="CW31" s="675"/>
      <c r="CX31" s="675"/>
      <c r="CY31" s="676"/>
      <c r="CZ31" s="667">
        <v>0.5</v>
      </c>
      <c r="DA31" s="677"/>
      <c r="DB31" s="677"/>
      <c r="DC31" s="678"/>
      <c r="DD31" s="670">
        <v>115972</v>
      </c>
      <c r="DE31" s="675"/>
      <c r="DF31" s="675"/>
      <c r="DG31" s="675"/>
      <c r="DH31" s="675"/>
      <c r="DI31" s="675"/>
      <c r="DJ31" s="675"/>
      <c r="DK31" s="676"/>
      <c r="DL31" s="670">
        <v>115972</v>
      </c>
      <c r="DM31" s="675"/>
      <c r="DN31" s="675"/>
      <c r="DO31" s="675"/>
      <c r="DP31" s="675"/>
      <c r="DQ31" s="675"/>
      <c r="DR31" s="675"/>
      <c r="DS31" s="675"/>
      <c r="DT31" s="675"/>
      <c r="DU31" s="675"/>
      <c r="DV31" s="676"/>
      <c r="DW31" s="667">
        <v>0.9</v>
      </c>
      <c r="DX31" s="677"/>
      <c r="DY31" s="677"/>
      <c r="DZ31" s="677"/>
      <c r="EA31" s="677"/>
      <c r="EB31" s="677"/>
      <c r="EC31" s="698"/>
    </row>
    <row r="32" spans="2:133" ht="11.25" customHeight="1">
      <c r="B32" s="661" t="s">
        <v>320</v>
      </c>
      <c r="C32" s="662"/>
      <c r="D32" s="662"/>
      <c r="E32" s="662"/>
      <c r="F32" s="662"/>
      <c r="G32" s="662"/>
      <c r="H32" s="662"/>
      <c r="I32" s="662"/>
      <c r="J32" s="662"/>
      <c r="K32" s="662"/>
      <c r="L32" s="662"/>
      <c r="M32" s="662"/>
      <c r="N32" s="662"/>
      <c r="O32" s="662"/>
      <c r="P32" s="662"/>
      <c r="Q32" s="663"/>
      <c r="R32" s="664">
        <v>5526654</v>
      </c>
      <c r="S32" s="665"/>
      <c r="T32" s="665"/>
      <c r="U32" s="665"/>
      <c r="V32" s="665"/>
      <c r="W32" s="665"/>
      <c r="X32" s="665"/>
      <c r="Y32" s="666"/>
      <c r="Z32" s="691">
        <v>21.2</v>
      </c>
      <c r="AA32" s="691"/>
      <c r="AB32" s="691"/>
      <c r="AC32" s="691"/>
      <c r="AD32" s="692" t="s">
        <v>239</v>
      </c>
      <c r="AE32" s="692"/>
      <c r="AF32" s="692"/>
      <c r="AG32" s="692"/>
      <c r="AH32" s="692"/>
      <c r="AI32" s="692"/>
      <c r="AJ32" s="692"/>
      <c r="AK32" s="692"/>
      <c r="AL32" s="667" t="s">
        <v>245</v>
      </c>
      <c r="AM32" s="668"/>
      <c r="AN32" s="668"/>
      <c r="AO32" s="693"/>
      <c r="AP32" s="739"/>
      <c r="AQ32" s="740"/>
      <c r="AR32" s="740"/>
      <c r="AS32" s="740"/>
      <c r="AT32" s="744"/>
      <c r="AU32" s="216" t="s">
        <v>321</v>
      </c>
      <c r="AV32" s="216"/>
      <c r="AW32" s="216"/>
      <c r="AX32" s="661" t="s">
        <v>322</v>
      </c>
      <c r="AY32" s="662"/>
      <c r="AZ32" s="662"/>
      <c r="BA32" s="662"/>
      <c r="BB32" s="662"/>
      <c r="BC32" s="662"/>
      <c r="BD32" s="662"/>
      <c r="BE32" s="662"/>
      <c r="BF32" s="663"/>
      <c r="BG32" s="746">
        <v>99.4</v>
      </c>
      <c r="BH32" s="675"/>
      <c r="BI32" s="675"/>
      <c r="BJ32" s="675"/>
      <c r="BK32" s="675"/>
      <c r="BL32" s="675"/>
      <c r="BM32" s="668">
        <v>99</v>
      </c>
      <c r="BN32" s="747"/>
      <c r="BO32" s="747"/>
      <c r="BP32" s="747"/>
      <c r="BQ32" s="702"/>
      <c r="BR32" s="746">
        <v>99.3</v>
      </c>
      <c r="BS32" s="675"/>
      <c r="BT32" s="675"/>
      <c r="BU32" s="675"/>
      <c r="BV32" s="675"/>
      <c r="BW32" s="675"/>
      <c r="BX32" s="668">
        <v>98.9</v>
      </c>
      <c r="BY32" s="747"/>
      <c r="BZ32" s="747"/>
      <c r="CA32" s="747"/>
      <c r="CB32" s="702"/>
      <c r="CD32" s="755"/>
      <c r="CE32" s="756"/>
      <c r="CF32" s="706" t="s">
        <v>323</v>
      </c>
      <c r="CG32" s="703"/>
      <c r="CH32" s="703"/>
      <c r="CI32" s="703"/>
      <c r="CJ32" s="703"/>
      <c r="CK32" s="703"/>
      <c r="CL32" s="703"/>
      <c r="CM32" s="703"/>
      <c r="CN32" s="703"/>
      <c r="CO32" s="703"/>
      <c r="CP32" s="703"/>
      <c r="CQ32" s="704"/>
      <c r="CR32" s="664">
        <v>40</v>
      </c>
      <c r="CS32" s="665"/>
      <c r="CT32" s="665"/>
      <c r="CU32" s="665"/>
      <c r="CV32" s="665"/>
      <c r="CW32" s="665"/>
      <c r="CX32" s="665"/>
      <c r="CY32" s="666"/>
      <c r="CZ32" s="667">
        <v>0</v>
      </c>
      <c r="DA32" s="677"/>
      <c r="DB32" s="677"/>
      <c r="DC32" s="678"/>
      <c r="DD32" s="670">
        <v>40</v>
      </c>
      <c r="DE32" s="665"/>
      <c r="DF32" s="665"/>
      <c r="DG32" s="665"/>
      <c r="DH32" s="665"/>
      <c r="DI32" s="665"/>
      <c r="DJ32" s="665"/>
      <c r="DK32" s="666"/>
      <c r="DL32" s="670">
        <v>40</v>
      </c>
      <c r="DM32" s="665"/>
      <c r="DN32" s="665"/>
      <c r="DO32" s="665"/>
      <c r="DP32" s="665"/>
      <c r="DQ32" s="665"/>
      <c r="DR32" s="665"/>
      <c r="DS32" s="665"/>
      <c r="DT32" s="665"/>
      <c r="DU32" s="665"/>
      <c r="DV32" s="666"/>
      <c r="DW32" s="667">
        <v>0</v>
      </c>
      <c r="DX32" s="677"/>
      <c r="DY32" s="677"/>
      <c r="DZ32" s="677"/>
      <c r="EA32" s="677"/>
      <c r="EB32" s="677"/>
      <c r="EC32" s="698"/>
    </row>
    <row r="33" spans="2:133" ht="11.25" customHeight="1">
      <c r="B33" s="727" t="s">
        <v>324</v>
      </c>
      <c r="C33" s="728"/>
      <c r="D33" s="728"/>
      <c r="E33" s="728"/>
      <c r="F33" s="728"/>
      <c r="G33" s="728"/>
      <c r="H33" s="728"/>
      <c r="I33" s="728"/>
      <c r="J33" s="728"/>
      <c r="K33" s="728"/>
      <c r="L33" s="728"/>
      <c r="M33" s="728"/>
      <c r="N33" s="728"/>
      <c r="O33" s="728"/>
      <c r="P33" s="728"/>
      <c r="Q33" s="729"/>
      <c r="R33" s="664" t="s">
        <v>245</v>
      </c>
      <c r="S33" s="665"/>
      <c r="T33" s="665"/>
      <c r="U33" s="665"/>
      <c r="V33" s="665"/>
      <c r="W33" s="665"/>
      <c r="X33" s="665"/>
      <c r="Y33" s="666"/>
      <c r="Z33" s="691" t="s">
        <v>245</v>
      </c>
      <c r="AA33" s="691"/>
      <c r="AB33" s="691"/>
      <c r="AC33" s="691"/>
      <c r="AD33" s="692" t="s">
        <v>239</v>
      </c>
      <c r="AE33" s="692"/>
      <c r="AF33" s="692"/>
      <c r="AG33" s="692"/>
      <c r="AH33" s="692"/>
      <c r="AI33" s="692"/>
      <c r="AJ33" s="692"/>
      <c r="AK33" s="692"/>
      <c r="AL33" s="667" t="s">
        <v>245</v>
      </c>
      <c r="AM33" s="668"/>
      <c r="AN33" s="668"/>
      <c r="AO33" s="693"/>
      <c r="AP33" s="741"/>
      <c r="AQ33" s="742"/>
      <c r="AR33" s="742"/>
      <c r="AS33" s="742"/>
      <c r="AT33" s="745"/>
      <c r="AU33" s="218"/>
      <c r="AV33" s="218"/>
      <c r="AW33" s="218"/>
      <c r="AX33" s="641" t="s">
        <v>325</v>
      </c>
      <c r="AY33" s="642"/>
      <c r="AZ33" s="642"/>
      <c r="BA33" s="642"/>
      <c r="BB33" s="642"/>
      <c r="BC33" s="642"/>
      <c r="BD33" s="642"/>
      <c r="BE33" s="642"/>
      <c r="BF33" s="643"/>
      <c r="BG33" s="726">
        <v>99.1</v>
      </c>
      <c r="BH33" s="645"/>
      <c r="BI33" s="645"/>
      <c r="BJ33" s="645"/>
      <c r="BK33" s="645"/>
      <c r="BL33" s="645"/>
      <c r="BM33" s="683">
        <v>97</v>
      </c>
      <c r="BN33" s="645"/>
      <c r="BO33" s="645"/>
      <c r="BP33" s="645"/>
      <c r="BQ33" s="694"/>
      <c r="BR33" s="726">
        <v>97.8</v>
      </c>
      <c r="BS33" s="645"/>
      <c r="BT33" s="645"/>
      <c r="BU33" s="645"/>
      <c r="BV33" s="645"/>
      <c r="BW33" s="645"/>
      <c r="BX33" s="683">
        <v>95.6</v>
      </c>
      <c r="BY33" s="645"/>
      <c r="BZ33" s="645"/>
      <c r="CA33" s="645"/>
      <c r="CB33" s="694"/>
      <c r="CD33" s="706" t="s">
        <v>326</v>
      </c>
      <c r="CE33" s="703"/>
      <c r="CF33" s="703"/>
      <c r="CG33" s="703"/>
      <c r="CH33" s="703"/>
      <c r="CI33" s="703"/>
      <c r="CJ33" s="703"/>
      <c r="CK33" s="703"/>
      <c r="CL33" s="703"/>
      <c r="CM33" s="703"/>
      <c r="CN33" s="703"/>
      <c r="CO33" s="703"/>
      <c r="CP33" s="703"/>
      <c r="CQ33" s="704"/>
      <c r="CR33" s="664">
        <v>9447676</v>
      </c>
      <c r="CS33" s="675"/>
      <c r="CT33" s="675"/>
      <c r="CU33" s="675"/>
      <c r="CV33" s="675"/>
      <c r="CW33" s="675"/>
      <c r="CX33" s="675"/>
      <c r="CY33" s="676"/>
      <c r="CZ33" s="667">
        <v>37.5</v>
      </c>
      <c r="DA33" s="677"/>
      <c r="DB33" s="677"/>
      <c r="DC33" s="678"/>
      <c r="DD33" s="670">
        <v>6561146</v>
      </c>
      <c r="DE33" s="675"/>
      <c r="DF33" s="675"/>
      <c r="DG33" s="675"/>
      <c r="DH33" s="675"/>
      <c r="DI33" s="675"/>
      <c r="DJ33" s="675"/>
      <c r="DK33" s="676"/>
      <c r="DL33" s="670">
        <v>4417301</v>
      </c>
      <c r="DM33" s="675"/>
      <c r="DN33" s="675"/>
      <c r="DO33" s="675"/>
      <c r="DP33" s="675"/>
      <c r="DQ33" s="675"/>
      <c r="DR33" s="675"/>
      <c r="DS33" s="675"/>
      <c r="DT33" s="675"/>
      <c r="DU33" s="675"/>
      <c r="DV33" s="676"/>
      <c r="DW33" s="667">
        <v>33.700000000000003</v>
      </c>
      <c r="DX33" s="677"/>
      <c r="DY33" s="677"/>
      <c r="DZ33" s="677"/>
      <c r="EA33" s="677"/>
      <c r="EB33" s="677"/>
      <c r="EC33" s="698"/>
    </row>
    <row r="34" spans="2:133" ht="11.25" customHeight="1">
      <c r="B34" s="661" t="s">
        <v>327</v>
      </c>
      <c r="C34" s="662"/>
      <c r="D34" s="662"/>
      <c r="E34" s="662"/>
      <c r="F34" s="662"/>
      <c r="G34" s="662"/>
      <c r="H34" s="662"/>
      <c r="I34" s="662"/>
      <c r="J34" s="662"/>
      <c r="K34" s="662"/>
      <c r="L34" s="662"/>
      <c r="M34" s="662"/>
      <c r="N34" s="662"/>
      <c r="O34" s="662"/>
      <c r="P34" s="662"/>
      <c r="Q34" s="663"/>
      <c r="R34" s="664">
        <v>1751949</v>
      </c>
      <c r="S34" s="665"/>
      <c r="T34" s="665"/>
      <c r="U34" s="665"/>
      <c r="V34" s="665"/>
      <c r="W34" s="665"/>
      <c r="X34" s="665"/>
      <c r="Y34" s="666"/>
      <c r="Z34" s="691">
        <v>6.7</v>
      </c>
      <c r="AA34" s="691"/>
      <c r="AB34" s="691"/>
      <c r="AC34" s="691"/>
      <c r="AD34" s="692" t="s">
        <v>239</v>
      </c>
      <c r="AE34" s="692"/>
      <c r="AF34" s="692"/>
      <c r="AG34" s="692"/>
      <c r="AH34" s="692"/>
      <c r="AI34" s="692"/>
      <c r="AJ34" s="692"/>
      <c r="AK34" s="692"/>
      <c r="AL34" s="667" t="s">
        <v>245</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328</v>
      </c>
      <c r="CE34" s="703"/>
      <c r="CF34" s="703"/>
      <c r="CG34" s="703"/>
      <c r="CH34" s="703"/>
      <c r="CI34" s="703"/>
      <c r="CJ34" s="703"/>
      <c r="CK34" s="703"/>
      <c r="CL34" s="703"/>
      <c r="CM34" s="703"/>
      <c r="CN34" s="703"/>
      <c r="CO34" s="703"/>
      <c r="CP34" s="703"/>
      <c r="CQ34" s="704"/>
      <c r="CR34" s="664">
        <v>2868480</v>
      </c>
      <c r="CS34" s="665"/>
      <c r="CT34" s="665"/>
      <c r="CU34" s="665"/>
      <c r="CV34" s="665"/>
      <c r="CW34" s="665"/>
      <c r="CX34" s="665"/>
      <c r="CY34" s="666"/>
      <c r="CZ34" s="667">
        <v>11.4</v>
      </c>
      <c r="DA34" s="677"/>
      <c r="DB34" s="677"/>
      <c r="DC34" s="678"/>
      <c r="DD34" s="670">
        <v>1912143</v>
      </c>
      <c r="DE34" s="665"/>
      <c r="DF34" s="665"/>
      <c r="DG34" s="665"/>
      <c r="DH34" s="665"/>
      <c r="DI34" s="665"/>
      <c r="DJ34" s="665"/>
      <c r="DK34" s="666"/>
      <c r="DL34" s="670">
        <v>1181203</v>
      </c>
      <c r="DM34" s="665"/>
      <c r="DN34" s="665"/>
      <c r="DO34" s="665"/>
      <c r="DP34" s="665"/>
      <c r="DQ34" s="665"/>
      <c r="DR34" s="665"/>
      <c r="DS34" s="665"/>
      <c r="DT34" s="665"/>
      <c r="DU34" s="665"/>
      <c r="DV34" s="666"/>
      <c r="DW34" s="667">
        <v>9</v>
      </c>
      <c r="DX34" s="677"/>
      <c r="DY34" s="677"/>
      <c r="DZ34" s="677"/>
      <c r="EA34" s="677"/>
      <c r="EB34" s="677"/>
      <c r="EC34" s="698"/>
    </row>
    <row r="35" spans="2:133" ht="11.25" customHeight="1">
      <c r="B35" s="661" t="s">
        <v>329</v>
      </c>
      <c r="C35" s="662"/>
      <c r="D35" s="662"/>
      <c r="E35" s="662"/>
      <c r="F35" s="662"/>
      <c r="G35" s="662"/>
      <c r="H35" s="662"/>
      <c r="I35" s="662"/>
      <c r="J35" s="662"/>
      <c r="K35" s="662"/>
      <c r="L35" s="662"/>
      <c r="M35" s="662"/>
      <c r="N35" s="662"/>
      <c r="O35" s="662"/>
      <c r="P35" s="662"/>
      <c r="Q35" s="663"/>
      <c r="R35" s="664">
        <v>256606</v>
      </c>
      <c r="S35" s="665"/>
      <c r="T35" s="665"/>
      <c r="U35" s="665"/>
      <c r="V35" s="665"/>
      <c r="W35" s="665"/>
      <c r="X35" s="665"/>
      <c r="Y35" s="666"/>
      <c r="Z35" s="691">
        <v>1</v>
      </c>
      <c r="AA35" s="691"/>
      <c r="AB35" s="691"/>
      <c r="AC35" s="691"/>
      <c r="AD35" s="692">
        <v>33856</v>
      </c>
      <c r="AE35" s="692"/>
      <c r="AF35" s="692"/>
      <c r="AG35" s="692"/>
      <c r="AH35" s="692"/>
      <c r="AI35" s="692"/>
      <c r="AJ35" s="692"/>
      <c r="AK35" s="692"/>
      <c r="AL35" s="667">
        <v>0.3</v>
      </c>
      <c r="AM35" s="668"/>
      <c r="AN35" s="668"/>
      <c r="AO35" s="693"/>
      <c r="AP35" s="221"/>
      <c r="AQ35" s="723" t="s">
        <v>330</v>
      </c>
      <c r="AR35" s="724"/>
      <c r="AS35" s="724"/>
      <c r="AT35" s="724"/>
      <c r="AU35" s="724"/>
      <c r="AV35" s="724"/>
      <c r="AW35" s="724"/>
      <c r="AX35" s="724"/>
      <c r="AY35" s="724"/>
      <c r="AZ35" s="724"/>
      <c r="BA35" s="724"/>
      <c r="BB35" s="724"/>
      <c r="BC35" s="724"/>
      <c r="BD35" s="724"/>
      <c r="BE35" s="724"/>
      <c r="BF35" s="725"/>
      <c r="BG35" s="723" t="s">
        <v>331</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332</v>
      </c>
      <c r="CE35" s="703"/>
      <c r="CF35" s="703"/>
      <c r="CG35" s="703"/>
      <c r="CH35" s="703"/>
      <c r="CI35" s="703"/>
      <c r="CJ35" s="703"/>
      <c r="CK35" s="703"/>
      <c r="CL35" s="703"/>
      <c r="CM35" s="703"/>
      <c r="CN35" s="703"/>
      <c r="CO35" s="703"/>
      <c r="CP35" s="703"/>
      <c r="CQ35" s="704"/>
      <c r="CR35" s="664">
        <v>283390</v>
      </c>
      <c r="CS35" s="675"/>
      <c r="CT35" s="675"/>
      <c r="CU35" s="675"/>
      <c r="CV35" s="675"/>
      <c r="CW35" s="675"/>
      <c r="CX35" s="675"/>
      <c r="CY35" s="676"/>
      <c r="CZ35" s="667">
        <v>1.1000000000000001</v>
      </c>
      <c r="DA35" s="677"/>
      <c r="DB35" s="677"/>
      <c r="DC35" s="678"/>
      <c r="DD35" s="670">
        <v>220961</v>
      </c>
      <c r="DE35" s="675"/>
      <c r="DF35" s="675"/>
      <c r="DG35" s="675"/>
      <c r="DH35" s="675"/>
      <c r="DI35" s="675"/>
      <c r="DJ35" s="675"/>
      <c r="DK35" s="676"/>
      <c r="DL35" s="670">
        <v>195603</v>
      </c>
      <c r="DM35" s="675"/>
      <c r="DN35" s="675"/>
      <c r="DO35" s="675"/>
      <c r="DP35" s="675"/>
      <c r="DQ35" s="675"/>
      <c r="DR35" s="675"/>
      <c r="DS35" s="675"/>
      <c r="DT35" s="675"/>
      <c r="DU35" s="675"/>
      <c r="DV35" s="676"/>
      <c r="DW35" s="667">
        <v>1.5</v>
      </c>
      <c r="DX35" s="677"/>
      <c r="DY35" s="677"/>
      <c r="DZ35" s="677"/>
      <c r="EA35" s="677"/>
      <c r="EB35" s="677"/>
      <c r="EC35" s="698"/>
    </row>
    <row r="36" spans="2:133" ht="11.25" customHeight="1">
      <c r="B36" s="661" t="s">
        <v>333</v>
      </c>
      <c r="C36" s="662"/>
      <c r="D36" s="662"/>
      <c r="E36" s="662"/>
      <c r="F36" s="662"/>
      <c r="G36" s="662"/>
      <c r="H36" s="662"/>
      <c r="I36" s="662"/>
      <c r="J36" s="662"/>
      <c r="K36" s="662"/>
      <c r="L36" s="662"/>
      <c r="M36" s="662"/>
      <c r="N36" s="662"/>
      <c r="O36" s="662"/>
      <c r="P36" s="662"/>
      <c r="Q36" s="663"/>
      <c r="R36" s="664">
        <v>447242</v>
      </c>
      <c r="S36" s="665"/>
      <c r="T36" s="665"/>
      <c r="U36" s="665"/>
      <c r="V36" s="665"/>
      <c r="W36" s="665"/>
      <c r="X36" s="665"/>
      <c r="Y36" s="666"/>
      <c r="Z36" s="691">
        <v>1.7</v>
      </c>
      <c r="AA36" s="691"/>
      <c r="AB36" s="691"/>
      <c r="AC36" s="691"/>
      <c r="AD36" s="692" t="s">
        <v>245</v>
      </c>
      <c r="AE36" s="692"/>
      <c r="AF36" s="692"/>
      <c r="AG36" s="692"/>
      <c r="AH36" s="692"/>
      <c r="AI36" s="692"/>
      <c r="AJ36" s="692"/>
      <c r="AK36" s="692"/>
      <c r="AL36" s="667" t="s">
        <v>239</v>
      </c>
      <c r="AM36" s="668"/>
      <c r="AN36" s="668"/>
      <c r="AO36" s="693"/>
      <c r="AP36" s="221"/>
      <c r="AQ36" s="714" t="s">
        <v>334</v>
      </c>
      <c r="AR36" s="715"/>
      <c r="AS36" s="715"/>
      <c r="AT36" s="715"/>
      <c r="AU36" s="715"/>
      <c r="AV36" s="715"/>
      <c r="AW36" s="715"/>
      <c r="AX36" s="715"/>
      <c r="AY36" s="716"/>
      <c r="AZ36" s="717">
        <v>2655773</v>
      </c>
      <c r="BA36" s="718"/>
      <c r="BB36" s="718"/>
      <c r="BC36" s="718"/>
      <c r="BD36" s="718"/>
      <c r="BE36" s="718"/>
      <c r="BF36" s="719"/>
      <c r="BG36" s="720" t="s">
        <v>335</v>
      </c>
      <c r="BH36" s="721"/>
      <c r="BI36" s="721"/>
      <c r="BJ36" s="721"/>
      <c r="BK36" s="721"/>
      <c r="BL36" s="721"/>
      <c r="BM36" s="721"/>
      <c r="BN36" s="721"/>
      <c r="BO36" s="721"/>
      <c r="BP36" s="721"/>
      <c r="BQ36" s="721"/>
      <c r="BR36" s="721"/>
      <c r="BS36" s="721"/>
      <c r="BT36" s="721"/>
      <c r="BU36" s="722"/>
      <c r="BV36" s="717" t="s">
        <v>245</v>
      </c>
      <c r="BW36" s="718"/>
      <c r="BX36" s="718"/>
      <c r="BY36" s="718"/>
      <c r="BZ36" s="718"/>
      <c r="CA36" s="718"/>
      <c r="CB36" s="719"/>
      <c r="CD36" s="706" t="s">
        <v>336</v>
      </c>
      <c r="CE36" s="703"/>
      <c r="CF36" s="703"/>
      <c r="CG36" s="703"/>
      <c r="CH36" s="703"/>
      <c r="CI36" s="703"/>
      <c r="CJ36" s="703"/>
      <c r="CK36" s="703"/>
      <c r="CL36" s="703"/>
      <c r="CM36" s="703"/>
      <c r="CN36" s="703"/>
      <c r="CO36" s="703"/>
      <c r="CP36" s="703"/>
      <c r="CQ36" s="704"/>
      <c r="CR36" s="664">
        <v>3186436</v>
      </c>
      <c r="CS36" s="665"/>
      <c r="CT36" s="665"/>
      <c r="CU36" s="665"/>
      <c r="CV36" s="665"/>
      <c r="CW36" s="665"/>
      <c r="CX36" s="665"/>
      <c r="CY36" s="666"/>
      <c r="CZ36" s="667">
        <v>12.7</v>
      </c>
      <c r="DA36" s="677"/>
      <c r="DB36" s="677"/>
      <c r="DC36" s="678"/>
      <c r="DD36" s="670">
        <v>2478663</v>
      </c>
      <c r="DE36" s="665"/>
      <c r="DF36" s="665"/>
      <c r="DG36" s="665"/>
      <c r="DH36" s="665"/>
      <c r="DI36" s="665"/>
      <c r="DJ36" s="665"/>
      <c r="DK36" s="666"/>
      <c r="DL36" s="670">
        <v>1769763</v>
      </c>
      <c r="DM36" s="665"/>
      <c r="DN36" s="665"/>
      <c r="DO36" s="665"/>
      <c r="DP36" s="665"/>
      <c r="DQ36" s="665"/>
      <c r="DR36" s="665"/>
      <c r="DS36" s="665"/>
      <c r="DT36" s="665"/>
      <c r="DU36" s="665"/>
      <c r="DV36" s="666"/>
      <c r="DW36" s="667">
        <v>13.5</v>
      </c>
      <c r="DX36" s="677"/>
      <c r="DY36" s="677"/>
      <c r="DZ36" s="677"/>
      <c r="EA36" s="677"/>
      <c r="EB36" s="677"/>
      <c r="EC36" s="698"/>
    </row>
    <row r="37" spans="2:133" ht="11.25" customHeight="1">
      <c r="B37" s="661" t="s">
        <v>337</v>
      </c>
      <c r="C37" s="662"/>
      <c r="D37" s="662"/>
      <c r="E37" s="662"/>
      <c r="F37" s="662"/>
      <c r="G37" s="662"/>
      <c r="H37" s="662"/>
      <c r="I37" s="662"/>
      <c r="J37" s="662"/>
      <c r="K37" s="662"/>
      <c r="L37" s="662"/>
      <c r="M37" s="662"/>
      <c r="N37" s="662"/>
      <c r="O37" s="662"/>
      <c r="P37" s="662"/>
      <c r="Q37" s="663"/>
      <c r="R37" s="664">
        <v>549699</v>
      </c>
      <c r="S37" s="665"/>
      <c r="T37" s="665"/>
      <c r="U37" s="665"/>
      <c r="V37" s="665"/>
      <c r="W37" s="665"/>
      <c r="X37" s="665"/>
      <c r="Y37" s="666"/>
      <c r="Z37" s="691">
        <v>2.1</v>
      </c>
      <c r="AA37" s="691"/>
      <c r="AB37" s="691"/>
      <c r="AC37" s="691"/>
      <c r="AD37" s="692" t="s">
        <v>239</v>
      </c>
      <c r="AE37" s="692"/>
      <c r="AF37" s="692"/>
      <c r="AG37" s="692"/>
      <c r="AH37" s="692"/>
      <c r="AI37" s="692"/>
      <c r="AJ37" s="692"/>
      <c r="AK37" s="692"/>
      <c r="AL37" s="667" t="s">
        <v>245</v>
      </c>
      <c r="AM37" s="668"/>
      <c r="AN37" s="668"/>
      <c r="AO37" s="693"/>
      <c r="AQ37" s="699" t="s">
        <v>338</v>
      </c>
      <c r="AR37" s="700"/>
      <c r="AS37" s="700"/>
      <c r="AT37" s="700"/>
      <c r="AU37" s="700"/>
      <c r="AV37" s="700"/>
      <c r="AW37" s="700"/>
      <c r="AX37" s="700"/>
      <c r="AY37" s="701"/>
      <c r="AZ37" s="664">
        <v>446422</v>
      </c>
      <c r="BA37" s="665"/>
      <c r="BB37" s="665"/>
      <c r="BC37" s="665"/>
      <c r="BD37" s="675"/>
      <c r="BE37" s="675"/>
      <c r="BF37" s="702"/>
      <c r="BG37" s="706" t="s">
        <v>339</v>
      </c>
      <c r="BH37" s="703"/>
      <c r="BI37" s="703"/>
      <c r="BJ37" s="703"/>
      <c r="BK37" s="703"/>
      <c r="BL37" s="703"/>
      <c r="BM37" s="703"/>
      <c r="BN37" s="703"/>
      <c r="BO37" s="703"/>
      <c r="BP37" s="703"/>
      <c r="BQ37" s="703"/>
      <c r="BR37" s="703"/>
      <c r="BS37" s="703"/>
      <c r="BT37" s="703"/>
      <c r="BU37" s="704"/>
      <c r="BV37" s="664">
        <v>-68163</v>
      </c>
      <c r="BW37" s="665"/>
      <c r="BX37" s="665"/>
      <c r="BY37" s="665"/>
      <c r="BZ37" s="665"/>
      <c r="CA37" s="665"/>
      <c r="CB37" s="705"/>
      <c r="CD37" s="706" t="s">
        <v>340</v>
      </c>
      <c r="CE37" s="703"/>
      <c r="CF37" s="703"/>
      <c r="CG37" s="703"/>
      <c r="CH37" s="703"/>
      <c r="CI37" s="703"/>
      <c r="CJ37" s="703"/>
      <c r="CK37" s="703"/>
      <c r="CL37" s="703"/>
      <c r="CM37" s="703"/>
      <c r="CN37" s="703"/>
      <c r="CO37" s="703"/>
      <c r="CP37" s="703"/>
      <c r="CQ37" s="704"/>
      <c r="CR37" s="664">
        <v>975243</v>
      </c>
      <c r="CS37" s="675"/>
      <c r="CT37" s="675"/>
      <c r="CU37" s="675"/>
      <c r="CV37" s="675"/>
      <c r="CW37" s="675"/>
      <c r="CX37" s="675"/>
      <c r="CY37" s="676"/>
      <c r="CZ37" s="667">
        <v>3.9</v>
      </c>
      <c r="DA37" s="677"/>
      <c r="DB37" s="677"/>
      <c r="DC37" s="678"/>
      <c r="DD37" s="670">
        <v>975243</v>
      </c>
      <c r="DE37" s="675"/>
      <c r="DF37" s="675"/>
      <c r="DG37" s="675"/>
      <c r="DH37" s="675"/>
      <c r="DI37" s="675"/>
      <c r="DJ37" s="675"/>
      <c r="DK37" s="676"/>
      <c r="DL37" s="670">
        <v>973417</v>
      </c>
      <c r="DM37" s="675"/>
      <c r="DN37" s="675"/>
      <c r="DO37" s="675"/>
      <c r="DP37" s="675"/>
      <c r="DQ37" s="675"/>
      <c r="DR37" s="675"/>
      <c r="DS37" s="675"/>
      <c r="DT37" s="675"/>
      <c r="DU37" s="675"/>
      <c r="DV37" s="676"/>
      <c r="DW37" s="667">
        <v>7.4</v>
      </c>
      <c r="DX37" s="677"/>
      <c r="DY37" s="677"/>
      <c r="DZ37" s="677"/>
      <c r="EA37" s="677"/>
      <c r="EB37" s="677"/>
      <c r="EC37" s="698"/>
    </row>
    <row r="38" spans="2:133" ht="11.25" customHeight="1">
      <c r="B38" s="661" t="s">
        <v>341</v>
      </c>
      <c r="C38" s="662"/>
      <c r="D38" s="662"/>
      <c r="E38" s="662"/>
      <c r="F38" s="662"/>
      <c r="G38" s="662"/>
      <c r="H38" s="662"/>
      <c r="I38" s="662"/>
      <c r="J38" s="662"/>
      <c r="K38" s="662"/>
      <c r="L38" s="662"/>
      <c r="M38" s="662"/>
      <c r="N38" s="662"/>
      <c r="O38" s="662"/>
      <c r="P38" s="662"/>
      <c r="Q38" s="663"/>
      <c r="R38" s="664">
        <v>255235</v>
      </c>
      <c r="S38" s="665"/>
      <c r="T38" s="665"/>
      <c r="U38" s="665"/>
      <c r="V38" s="665"/>
      <c r="W38" s="665"/>
      <c r="X38" s="665"/>
      <c r="Y38" s="666"/>
      <c r="Z38" s="691">
        <v>1</v>
      </c>
      <c r="AA38" s="691"/>
      <c r="AB38" s="691"/>
      <c r="AC38" s="691"/>
      <c r="AD38" s="692" t="s">
        <v>245</v>
      </c>
      <c r="AE38" s="692"/>
      <c r="AF38" s="692"/>
      <c r="AG38" s="692"/>
      <c r="AH38" s="692"/>
      <c r="AI38" s="692"/>
      <c r="AJ38" s="692"/>
      <c r="AK38" s="692"/>
      <c r="AL38" s="667" t="s">
        <v>239</v>
      </c>
      <c r="AM38" s="668"/>
      <c r="AN38" s="668"/>
      <c r="AO38" s="693"/>
      <c r="AQ38" s="699" t="s">
        <v>342</v>
      </c>
      <c r="AR38" s="700"/>
      <c r="AS38" s="700"/>
      <c r="AT38" s="700"/>
      <c r="AU38" s="700"/>
      <c r="AV38" s="700"/>
      <c r="AW38" s="700"/>
      <c r="AX38" s="700"/>
      <c r="AY38" s="701"/>
      <c r="AZ38" s="664">
        <v>300202</v>
      </c>
      <c r="BA38" s="665"/>
      <c r="BB38" s="665"/>
      <c r="BC38" s="665"/>
      <c r="BD38" s="675"/>
      <c r="BE38" s="675"/>
      <c r="BF38" s="702"/>
      <c r="BG38" s="706" t="s">
        <v>343</v>
      </c>
      <c r="BH38" s="703"/>
      <c r="BI38" s="703"/>
      <c r="BJ38" s="703"/>
      <c r="BK38" s="703"/>
      <c r="BL38" s="703"/>
      <c r="BM38" s="703"/>
      <c r="BN38" s="703"/>
      <c r="BO38" s="703"/>
      <c r="BP38" s="703"/>
      <c r="BQ38" s="703"/>
      <c r="BR38" s="703"/>
      <c r="BS38" s="703"/>
      <c r="BT38" s="703"/>
      <c r="BU38" s="704"/>
      <c r="BV38" s="664">
        <v>5383</v>
      </c>
      <c r="BW38" s="665"/>
      <c r="BX38" s="665"/>
      <c r="BY38" s="665"/>
      <c r="BZ38" s="665"/>
      <c r="CA38" s="665"/>
      <c r="CB38" s="705"/>
      <c r="CD38" s="706" t="s">
        <v>344</v>
      </c>
      <c r="CE38" s="703"/>
      <c r="CF38" s="703"/>
      <c r="CG38" s="703"/>
      <c r="CH38" s="703"/>
      <c r="CI38" s="703"/>
      <c r="CJ38" s="703"/>
      <c r="CK38" s="703"/>
      <c r="CL38" s="703"/>
      <c r="CM38" s="703"/>
      <c r="CN38" s="703"/>
      <c r="CO38" s="703"/>
      <c r="CP38" s="703"/>
      <c r="CQ38" s="704"/>
      <c r="CR38" s="664">
        <v>1721485</v>
      </c>
      <c r="CS38" s="665"/>
      <c r="CT38" s="665"/>
      <c r="CU38" s="665"/>
      <c r="CV38" s="665"/>
      <c r="CW38" s="665"/>
      <c r="CX38" s="665"/>
      <c r="CY38" s="666"/>
      <c r="CZ38" s="667">
        <v>6.8</v>
      </c>
      <c r="DA38" s="677"/>
      <c r="DB38" s="677"/>
      <c r="DC38" s="678"/>
      <c r="DD38" s="670">
        <v>1385614</v>
      </c>
      <c r="DE38" s="665"/>
      <c r="DF38" s="665"/>
      <c r="DG38" s="665"/>
      <c r="DH38" s="665"/>
      <c r="DI38" s="665"/>
      <c r="DJ38" s="665"/>
      <c r="DK38" s="666"/>
      <c r="DL38" s="670">
        <v>1225435</v>
      </c>
      <c r="DM38" s="665"/>
      <c r="DN38" s="665"/>
      <c r="DO38" s="665"/>
      <c r="DP38" s="665"/>
      <c r="DQ38" s="665"/>
      <c r="DR38" s="665"/>
      <c r="DS38" s="665"/>
      <c r="DT38" s="665"/>
      <c r="DU38" s="665"/>
      <c r="DV38" s="666"/>
      <c r="DW38" s="667">
        <v>9.4</v>
      </c>
      <c r="DX38" s="677"/>
      <c r="DY38" s="677"/>
      <c r="DZ38" s="677"/>
      <c r="EA38" s="677"/>
      <c r="EB38" s="677"/>
      <c r="EC38" s="698"/>
    </row>
    <row r="39" spans="2:133" ht="11.25" customHeight="1">
      <c r="B39" s="661" t="s">
        <v>345</v>
      </c>
      <c r="C39" s="662"/>
      <c r="D39" s="662"/>
      <c r="E39" s="662"/>
      <c r="F39" s="662"/>
      <c r="G39" s="662"/>
      <c r="H39" s="662"/>
      <c r="I39" s="662"/>
      <c r="J39" s="662"/>
      <c r="K39" s="662"/>
      <c r="L39" s="662"/>
      <c r="M39" s="662"/>
      <c r="N39" s="662"/>
      <c r="O39" s="662"/>
      <c r="P39" s="662"/>
      <c r="Q39" s="663"/>
      <c r="R39" s="664">
        <v>355232</v>
      </c>
      <c r="S39" s="665"/>
      <c r="T39" s="665"/>
      <c r="U39" s="665"/>
      <c r="V39" s="665"/>
      <c r="W39" s="665"/>
      <c r="X39" s="665"/>
      <c r="Y39" s="666"/>
      <c r="Z39" s="691">
        <v>1.4</v>
      </c>
      <c r="AA39" s="691"/>
      <c r="AB39" s="691"/>
      <c r="AC39" s="691"/>
      <c r="AD39" s="692">
        <v>1295</v>
      </c>
      <c r="AE39" s="692"/>
      <c r="AF39" s="692"/>
      <c r="AG39" s="692"/>
      <c r="AH39" s="692"/>
      <c r="AI39" s="692"/>
      <c r="AJ39" s="692"/>
      <c r="AK39" s="692"/>
      <c r="AL39" s="667">
        <v>0</v>
      </c>
      <c r="AM39" s="668"/>
      <c r="AN39" s="668"/>
      <c r="AO39" s="693"/>
      <c r="AQ39" s="699" t="s">
        <v>346</v>
      </c>
      <c r="AR39" s="700"/>
      <c r="AS39" s="700"/>
      <c r="AT39" s="700"/>
      <c r="AU39" s="700"/>
      <c r="AV39" s="700"/>
      <c r="AW39" s="700"/>
      <c r="AX39" s="700"/>
      <c r="AY39" s="701"/>
      <c r="AZ39" s="664">
        <v>187664</v>
      </c>
      <c r="BA39" s="665"/>
      <c r="BB39" s="665"/>
      <c r="BC39" s="665"/>
      <c r="BD39" s="675"/>
      <c r="BE39" s="675"/>
      <c r="BF39" s="702"/>
      <c r="BG39" s="706" t="s">
        <v>347</v>
      </c>
      <c r="BH39" s="703"/>
      <c r="BI39" s="703"/>
      <c r="BJ39" s="703"/>
      <c r="BK39" s="703"/>
      <c r="BL39" s="703"/>
      <c r="BM39" s="703"/>
      <c r="BN39" s="703"/>
      <c r="BO39" s="703"/>
      <c r="BP39" s="703"/>
      <c r="BQ39" s="703"/>
      <c r="BR39" s="703"/>
      <c r="BS39" s="703"/>
      <c r="BT39" s="703"/>
      <c r="BU39" s="704"/>
      <c r="BV39" s="664">
        <v>8068</v>
      </c>
      <c r="BW39" s="665"/>
      <c r="BX39" s="665"/>
      <c r="BY39" s="665"/>
      <c r="BZ39" s="665"/>
      <c r="CA39" s="665"/>
      <c r="CB39" s="705"/>
      <c r="CD39" s="706" t="s">
        <v>348</v>
      </c>
      <c r="CE39" s="703"/>
      <c r="CF39" s="703"/>
      <c r="CG39" s="703"/>
      <c r="CH39" s="703"/>
      <c r="CI39" s="703"/>
      <c r="CJ39" s="703"/>
      <c r="CK39" s="703"/>
      <c r="CL39" s="703"/>
      <c r="CM39" s="703"/>
      <c r="CN39" s="703"/>
      <c r="CO39" s="703"/>
      <c r="CP39" s="703"/>
      <c r="CQ39" s="704"/>
      <c r="CR39" s="664">
        <v>1104233</v>
      </c>
      <c r="CS39" s="675"/>
      <c r="CT39" s="675"/>
      <c r="CU39" s="675"/>
      <c r="CV39" s="675"/>
      <c r="CW39" s="675"/>
      <c r="CX39" s="675"/>
      <c r="CY39" s="676"/>
      <c r="CZ39" s="667">
        <v>4.4000000000000004</v>
      </c>
      <c r="DA39" s="677"/>
      <c r="DB39" s="677"/>
      <c r="DC39" s="678"/>
      <c r="DD39" s="670">
        <v>334493</v>
      </c>
      <c r="DE39" s="675"/>
      <c r="DF39" s="675"/>
      <c r="DG39" s="675"/>
      <c r="DH39" s="675"/>
      <c r="DI39" s="675"/>
      <c r="DJ39" s="675"/>
      <c r="DK39" s="676"/>
      <c r="DL39" s="670" t="s">
        <v>245</v>
      </c>
      <c r="DM39" s="675"/>
      <c r="DN39" s="675"/>
      <c r="DO39" s="675"/>
      <c r="DP39" s="675"/>
      <c r="DQ39" s="675"/>
      <c r="DR39" s="675"/>
      <c r="DS39" s="675"/>
      <c r="DT39" s="675"/>
      <c r="DU39" s="675"/>
      <c r="DV39" s="676"/>
      <c r="DW39" s="667" t="s">
        <v>245</v>
      </c>
      <c r="DX39" s="677"/>
      <c r="DY39" s="677"/>
      <c r="DZ39" s="677"/>
      <c r="EA39" s="677"/>
      <c r="EB39" s="677"/>
      <c r="EC39" s="698"/>
    </row>
    <row r="40" spans="2:133" ht="11.25" customHeight="1">
      <c r="B40" s="661" t="s">
        <v>349</v>
      </c>
      <c r="C40" s="662"/>
      <c r="D40" s="662"/>
      <c r="E40" s="662"/>
      <c r="F40" s="662"/>
      <c r="G40" s="662"/>
      <c r="H40" s="662"/>
      <c r="I40" s="662"/>
      <c r="J40" s="662"/>
      <c r="K40" s="662"/>
      <c r="L40" s="662"/>
      <c r="M40" s="662"/>
      <c r="N40" s="662"/>
      <c r="O40" s="662"/>
      <c r="P40" s="662"/>
      <c r="Q40" s="663"/>
      <c r="R40" s="664">
        <v>2859400</v>
      </c>
      <c r="S40" s="665"/>
      <c r="T40" s="665"/>
      <c r="U40" s="665"/>
      <c r="V40" s="665"/>
      <c r="W40" s="665"/>
      <c r="X40" s="665"/>
      <c r="Y40" s="666"/>
      <c r="Z40" s="691">
        <v>11</v>
      </c>
      <c r="AA40" s="691"/>
      <c r="AB40" s="691"/>
      <c r="AC40" s="691"/>
      <c r="AD40" s="692" t="s">
        <v>245</v>
      </c>
      <c r="AE40" s="692"/>
      <c r="AF40" s="692"/>
      <c r="AG40" s="692"/>
      <c r="AH40" s="692"/>
      <c r="AI40" s="692"/>
      <c r="AJ40" s="692"/>
      <c r="AK40" s="692"/>
      <c r="AL40" s="667" t="s">
        <v>239</v>
      </c>
      <c r="AM40" s="668"/>
      <c r="AN40" s="668"/>
      <c r="AO40" s="693"/>
      <c r="AQ40" s="699" t="s">
        <v>350</v>
      </c>
      <c r="AR40" s="700"/>
      <c r="AS40" s="700"/>
      <c r="AT40" s="700"/>
      <c r="AU40" s="700"/>
      <c r="AV40" s="700"/>
      <c r="AW40" s="700"/>
      <c r="AX40" s="700"/>
      <c r="AY40" s="701"/>
      <c r="AZ40" s="664">
        <v>3185</v>
      </c>
      <c r="BA40" s="665"/>
      <c r="BB40" s="665"/>
      <c r="BC40" s="665"/>
      <c r="BD40" s="675"/>
      <c r="BE40" s="675"/>
      <c r="BF40" s="702"/>
      <c r="BG40" s="707" t="s">
        <v>351</v>
      </c>
      <c r="BH40" s="708"/>
      <c r="BI40" s="708"/>
      <c r="BJ40" s="708"/>
      <c r="BK40" s="708"/>
      <c r="BL40" s="222"/>
      <c r="BM40" s="703" t="s">
        <v>352</v>
      </c>
      <c r="BN40" s="703"/>
      <c r="BO40" s="703"/>
      <c r="BP40" s="703"/>
      <c r="BQ40" s="703"/>
      <c r="BR40" s="703"/>
      <c r="BS40" s="703"/>
      <c r="BT40" s="703"/>
      <c r="BU40" s="704"/>
      <c r="BV40" s="664">
        <v>74</v>
      </c>
      <c r="BW40" s="665"/>
      <c r="BX40" s="665"/>
      <c r="BY40" s="665"/>
      <c r="BZ40" s="665"/>
      <c r="CA40" s="665"/>
      <c r="CB40" s="705"/>
      <c r="CD40" s="706" t="s">
        <v>353</v>
      </c>
      <c r="CE40" s="703"/>
      <c r="CF40" s="703"/>
      <c r="CG40" s="703"/>
      <c r="CH40" s="703"/>
      <c r="CI40" s="703"/>
      <c r="CJ40" s="703"/>
      <c r="CK40" s="703"/>
      <c r="CL40" s="703"/>
      <c r="CM40" s="703"/>
      <c r="CN40" s="703"/>
      <c r="CO40" s="703"/>
      <c r="CP40" s="703"/>
      <c r="CQ40" s="704"/>
      <c r="CR40" s="664">
        <v>283652</v>
      </c>
      <c r="CS40" s="665"/>
      <c r="CT40" s="665"/>
      <c r="CU40" s="665"/>
      <c r="CV40" s="665"/>
      <c r="CW40" s="665"/>
      <c r="CX40" s="665"/>
      <c r="CY40" s="666"/>
      <c r="CZ40" s="667">
        <v>1.1000000000000001</v>
      </c>
      <c r="DA40" s="677"/>
      <c r="DB40" s="677"/>
      <c r="DC40" s="678"/>
      <c r="DD40" s="670">
        <v>229272</v>
      </c>
      <c r="DE40" s="665"/>
      <c r="DF40" s="665"/>
      <c r="DG40" s="665"/>
      <c r="DH40" s="665"/>
      <c r="DI40" s="665"/>
      <c r="DJ40" s="665"/>
      <c r="DK40" s="666"/>
      <c r="DL40" s="670">
        <v>45297</v>
      </c>
      <c r="DM40" s="665"/>
      <c r="DN40" s="665"/>
      <c r="DO40" s="665"/>
      <c r="DP40" s="665"/>
      <c r="DQ40" s="665"/>
      <c r="DR40" s="665"/>
      <c r="DS40" s="665"/>
      <c r="DT40" s="665"/>
      <c r="DU40" s="665"/>
      <c r="DV40" s="666"/>
      <c r="DW40" s="667">
        <v>0.3</v>
      </c>
      <c r="DX40" s="677"/>
      <c r="DY40" s="677"/>
      <c r="DZ40" s="677"/>
      <c r="EA40" s="677"/>
      <c r="EB40" s="677"/>
      <c r="EC40" s="698"/>
    </row>
    <row r="41" spans="2:133" ht="11.25" customHeight="1">
      <c r="B41" s="661" t="s">
        <v>354</v>
      </c>
      <c r="C41" s="662"/>
      <c r="D41" s="662"/>
      <c r="E41" s="662"/>
      <c r="F41" s="662"/>
      <c r="G41" s="662"/>
      <c r="H41" s="662"/>
      <c r="I41" s="662"/>
      <c r="J41" s="662"/>
      <c r="K41" s="662"/>
      <c r="L41" s="662"/>
      <c r="M41" s="662"/>
      <c r="N41" s="662"/>
      <c r="O41" s="662"/>
      <c r="P41" s="662"/>
      <c r="Q41" s="663"/>
      <c r="R41" s="664" t="s">
        <v>239</v>
      </c>
      <c r="S41" s="665"/>
      <c r="T41" s="665"/>
      <c r="U41" s="665"/>
      <c r="V41" s="665"/>
      <c r="W41" s="665"/>
      <c r="X41" s="665"/>
      <c r="Y41" s="666"/>
      <c r="Z41" s="691" t="s">
        <v>239</v>
      </c>
      <c r="AA41" s="691"/>
      <c r="AB41" s="691"/>
      <c r="AC41" s="691"/>
      <c r="AD41" s="692" t="s">
        <v>239</v>
      </c>
      <c r="AE41" s="692"/>
      <c r="AF41" s="692"/>
      <c r="AG41" s="692"/>
      <c r="AH41" s="692"/>
      <c r="AI41" s="692"/>
      <c r="AJ41" s="692"/>
      <c r="AK41" s="692"/>
      <c r="AL41" s="667" t="s">
        <v>245</v>
      </c>
      <c r="AM41" s="668"/>
      <c r="AN41" s="668"/>
      <c r="AO41" s="693"/>
      <c r="AQ41" s="699" t="s">
        <v>355</v>
      </c>
      <c r="AR41" s="700"/>
      <c r="AS41" s="700"/>
      <c r="AT41" s="700"/>
      <c r="AU41" s="700"/>
      <c r="AV41" s="700"/>
      <c r="AW41" s="700"/>
      <c r="AX41" s="700"/>
      <c r="AY41" s="701"/>
      <c r="AZ41" s="664">
        <v>430740</v>
      </c>
      <c r="BA41" s="665"/>
      <c r="BB41" s="665"/>
      <c r="BC41" s="665"/>
      <c r="BD41" s="675"/>
      <c r="BE41" s="675"/>
      <c r="BF41" s="702"/>
      <c r="BG41" s="707"/>
      <c r="BH41" s="708"/>
      <c r="BI41" s="708"/>
      <c r="BJ41" s="708"/>
      <c r="BK41" s="708"/>
      <c r="BL41" s="222"/>
      <c r="BM41" s="703" t="s">
        <v>356</v>
      </c>
      <c r="BN41" s="703"/>
      <c r="BO41" s="703"/>
      <c r="BP41" s="703"/>
      <c r="BQ41" s="703"/>
      <c r="BR41" s="703"/>
      <c r="BS41" s="703"/>
      <c r="BT41" s="703"/>
      <c r="BU41" s="704"/>
      <c r="BV41" s="664" t="s">
        <v>239</v>
      </c>
      <c r="BW41" s="665"/>
      <c r="BX41" s="665"/>
      <c r="BY41" s="665"/>
      <c r="BZ41" s="665"/>
      <c r="CA41" s="665"/>
      <c r="CB41" s="705"/>
      <c r="CD41" s="706" t="s">
        <v>357</v>
      </c>
      <c r="CE41" s="703"/>
      <c r="CF41" s="703"/>
      <c r="CG41" s="703"/>
      <c r="CH41" s="703"/>
      <c r="CI41" s="703"/>
      <c r="CJ41" s="703"/>
      <c r="CK41" s="703"/>
      <c r="CL41" s="703"/>
      <c r="CM41" s="703"/>
      <c r="CN41" s="703"/>
      <c r="CO41" s="703"/>
      <c r="CP41" s="703"/>
      <c r="CQ41" s="704"/>
      <c r="CR41" s="664" t="s">
        <v>245</v>
      </c>
      <c r="CS41" s="675"/>
      <c r="CT41" s="675"/>
      <c r="CU41" s="675"/>
      <c r="CV41" s="675"/>
      <c r="CW41" s="675"/>
      <c r="CX41" s="675"/>
      <c r="CY41" s="676"/>
      <c r="CZ41" s="667" t="s">
        <v>239</v>
      </c>
      <c r="DA41" s="677"/>
      <c r="DB41" s="677"/>
      <c r="DC41" s="678"/>
      <c r="DD41" s="670" t="s">
        <v>245</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358</v>
      </c>
      <c r="C42" s="662"/>
      <c r="D42" s="662"/>
      <c r="E42" s="662"/>
      <c r="F42" s="662"/>
      <c r="G42" s="662"/>
      <c r="H42" s="662"/>
      <c r="I42" s="662"/>
      <c r="J42" s="662"/>
      <c r="K42" s="662"/>
      <c r="L42" s="662"/>
      <c r="M42" s="662"/>
      <c r="N42" s="662"/>
      <c r="O42" s="662"/>
      <c r="P42" s="662"/>
      <c r="Q42" s="663"/>
      <c r="R42" s="664" t="s">
        <v>239</v>
      </c>
      <c r="S42" s="665"/>
      <c r="T42" s="665"/>
      <c r="U42" s="665"/>
      <c r="V42" s="665"/>
      <c r="W42" s="665"/>
      <c r="X42" s="665"/>
      <c r="Y42" s="666"/>
      <c r="Z42" s="691" t="s">
        <v>239</v>
      </c>
      <c r="AA42" s="691"/>
      <c r="AB42" s="691"/>
      <c r="AC42" s="691"/>
      <c r="AD42" s="692" t="s">
        <v>245</v>
      </c>
      <c r="AE42" s="692"/>
      <c r="AF42" s="692"/>
      <c r="AG42" s="692"/>
      <c r="AH42" s="692"/>
      <c r="AI42" s="692"/>
      <c r="AJ42" s="692"/>
      <c r="AK42" s="692"/>
      <c r="AL42" s="667" t="s">
        <v>245</v>
      </c>
      <c r="AM42" s="668"/>
      <c r="AN42" s="668"/>
      <c r="AO42" s="693"/>
      <c r="AQ42" s="711" t="s">
        <v>359</v>
      </c>
      <c r="AR42" s="712"/>
      <c r="AS42" s="712"/>
      <c r="AT42" s="712"/>
      <c r="AU42" s="712"/>
      <c r="AV42" s="712"/>
      <c r="AW42" s="712"/>
      <c r="AX42" s="712"/>
      <c r="AY42" s="713"/>
      <c r="AZ42" s="644">
        <v>1287560</v>
      </c>
      <c r="BA42" s="679"/>
      <c r="BB42" s="679"/>
      <c r="BC42" s="679"/>
      <c r="BD42" s="645"/>
      <c r="BE42" s="645"/>
      <c r="BF42" s="694"/>
      <c r="BG42" s="709"/>
      <c r="BH42" s="710"/>
      <c r="BI42" s="710"/>
      <c r="BJ42" s="710"/>
      <c r="BK42" s="710"/>
      <c r="BL42" s="223"/>
      <c r="BM42" s="695" t="s">
        <v>360</v>
      </c>
      <c r="BN42" s="695"/>
      <c r="BO42" s="695"/>
      <c r="BP42" s="695"/>
      <c r="BQ42" s="695"/>
      <c r="BR42" s="695"/>
      <c r="BS42" s="695"/>
      <c r="BT42" s="695"/>
      <c r="BU42" s="696"/>
      <c r="BV42" s="644">
        <v>333</v>
      </c>
      <c r="BW42" s="679"/>
      <c r="BX42" s="679"/>
      <c r="BY42" s="679"/>
      <c r="BZ42" s="679"/>
      <c r="CA42" s="679"/>
      <c r="CB42" s="697"/>
      <c r="CD42" s="661" t="s">
        <v>361</v>
      </c>
      <c r="CE42" s="662"/>
      <c r="CF42" s="662"/>
      <c r="CG42" s="662"/>
      <c r="CH42" s="662"/>
      <c r="CI42" s="662"/>
      <c r="CJ42" s="662"/>
      <c r="CK42" s="662"/>
      <c r="CL42" s="662"/>
      <c r="CM42" s="662"/>
      <c r="CN42" s="662"/>
      <c r="CO42" s="662"/>
      <c r="CP42" s="662"/>
      <c r="CQ42" s="663"/>
      <c r="CR42" s="664">
        <v>4877054</v>
      </c>
      <c r="CS42" s="675"/>
      <c r="CT42" s="675"/>
      <c r="CU42" s="675"/>
      <c r="CV42" s="675"/>
      <c r="CW42" s="675"/>
      <c r="CX42" s="675"/>
      <c r="CY42" s="676"/>
      <c r="CZ42" s="667">
        <v>19.399999999999999</v>
      </c>
      <c r="DA42" s="677"/>
      <c r="DB42" s="677"/>
      <c r="DC42" s="678"/>
      <c r="DD42" s="670">
        <v>697077</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362</v>
      </c>
      <c r="C43" s="662"/>
      <c r="D43" s="662"/>
      <c r="E43" s="662"/>
      <c r="F43" s="662"/>
      <c r="G43" s="662"/>
      <c r="H43" s="662"/>
      <c r="I43" s="662"/>
      <c r="J43" s="662"/>
      <c r="K43" s="662"/>
      <c r="L43" s="662"/>
      <c r="M43" s="662"/>
      <c r="N43" s="662"/>
      <c r="O43" s="662"/>
      <c r="P43" s="662"/>
      <c r="Q43" s="663"/>
      <c r="R43" s="664">
        <v>542700</v>
      </c>
      <c r="S43" s="665"/>
      <c r="T43" s="665"/>
      <c r="U43" s="665"/>
      <c r="V43" s="665"/>
      <c r="W43" s="665"/>
      <c r="X43" s="665"/>
      <c r="Y43" s="666"/>
      <c r="Z43" s="691">
        <v>2.1</v>
      </c>
      <c r="AA43" s="691"/>
      <c r="AB43" s="691"/>
      <c r="AC43" s="691"/>
      <c r="AD43" s="692" t="s">
        <v>245</v>
      </c>
      <c r="AE43" s="692"/>
      <c r="AF43" s="692"/>
      <c r="AG43" s="692"/>
      <c r="AH43" s="692"/>
      <c r="AI43" s="692"/>
      <c r="AJ43" s="692"/>
      <c r="AK43" s="692"/>
      <c r="AL43" s="667" t="s">
        <v>239</v>
      </c>
      <c r="AM43" s="668"/>
      <c r="AN43" s="668"/>
      <c r="AO43" s="693"/>
      <c r="BV43" s="224"/>
      <c r="BW43" s="224"/>
      <c r="BX43" s="224"/>
      <c r="BY43" s="224"/>
      <c r="BZ43" s="224"/>
      <c r="CA43" s="224"/>
      <c r="CB43" s="224"/>
      <c r="CD43" s="661" t="s">
        <v>363</v>
      </c>
      <c r="CE43" s="662"/>
      <c r="CF43" s="662"/>
      <c r="CG43" s="662"/>
      <c r="CH43" s="662"/>
      <c r="CI43" s="662"/>
      <c r="CJ43" s="662"/>
      <c r="CK43" s="662"/>
      <c r="CL43" s="662"/>
      <c r="CM43" s="662"/>
      <c r="CN43" s="662"/>
      <c r="CO43" s="662"/>
      <c r="CP43" s="662"/>
      <c r="CQ43" s="663"/>
      <c r="CR43" s="664">
        <v>61649</v>
      </c>
      <c r="CS43" s="675"/>
      <c r="CT43" s="675"/>
      <c r="CU43" s="675"/>
      <c r="CV43" s="675"/>
      <c r="CW43" s="675"/>
      <c r="CX43" s="675"/>
      <c r="CY43" s="676"/>
      <c r="CZ43" s="667">
        <v>0.2</v>
      </c>
      <c r="DA43" s="677"/>
      <c r="DB43" s="677"/>
      <c r="DC43" s="678"/>
      <c r="DD43" s="670">
        <v>3938</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364</v>
      </c>
      <c r="C44" s="642"/>
      <c r="D44" s="642"/>
      <c r="E44" s="642"/>
      <c r="F44" s="642"/>
      <c r="G44" s="642"/>
      <c r="H44" s="642"/>
      <c r="I44" s="642"/>
      <c r="J44" s="642"/>
      <c r="K44" s="642"/>
      <c r="L44" s="642"/>
      <c r="M44" s="642"/>
      <c r="N44" s="642"/>
      <c r="O44" s="642"/>
      <c r="P44" s="642"/>
      <c r="Q44" s="643"/>
      <c r="R44" s="644">
        <v>26035343</v>
      </c>
      <c r="S44" s="679"/>
      <c r="T44" s="679"/>
      <c r="U44" s="679"/>
      <c r="V44" s="679"/>
      <c r="W44" s="679"/>
      <c r="X44" s="679"/>
      <c r="Y44" s="680"/>
      <c r="Z44" s="681">
        <v>100</v>
      </c>
      <c r="AA44" s="681"/>
      <c r="AB44" s="681"/>
      <c r="AC44" s="681"/>
      <c r="AD44" s="682">
        <v>12551874</v>
      </c>
      <c r="AE44" s="682"/>
      <c r="AF44" s="682"/>
      <c r="AG44" s="682"/>
      <c r="AH44" s="682"/>
      <c r="AI44" s="682"/>
      <c r="AJ44" s="682"/>
      <c r="AK44" s="682"/>
      <c r="AL44" s="647">
        <v>100</v>
      </c>
      <c r="AM44" s="683"/>
      <c r="AN44" s="683"/>
      <c r="AO44" s="684"/>
      <c r="CD44" s="685" t="s">
        <v>310</v>
      </c>
      <c r="CE44" s="686"/>
      <c r="CF44" s="661" t="s">
        <v>365</v>
      </c>
      <c r="CG44" s="662"/>
      <c r="CH44" s="662"/>
      <c r="CI44" s="662"/>
      <c r="CJ44" s="662"/>
      <c r="CK44" s="662"/>
      <c r="CL44" s="662"/>
      <c r="CM44" s="662"/>
      <c r="CN44" s="662"/>
      <c r="CO44" s="662"/>
      <c r="CP44" s="662"/>
      <c r="CQ44" s="663"/>
      <c r="CR44" s="664">
        <v>4693559</v>
      </c>
      <c r="CS44" s="665"/>
      <c r="CT44" s="665"/>
      <c r="CU44" s="665"/>
      <c r="CV44" s="665"/>
      <c r="CW44" s="665"/>
      <c r="CX44" s="665"/>
      <c r="CY44" s="666"/>
      <c r="CZ44" s="667">
        <v>18.7</v>
      </c>
      <c r="DA44" s="668"/>
      <c r="DB44" s="668"/>
      <c r="DC44" s="669"/>
      <c r="DD44" s="670">
        <v>694591</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366</v>
      </c>
      <c r="CG45" s="662"/>
      <c r="CH45" s="662"/>
      <c r="CI45" s="662"/>
      <c r="CJ45" s="662"/>
      <c r="CK45" s="662"/>
      <c r="CL45" s="662"/>
      <c r="CM45" s="662"/>
      <c r="CN45" s="662"/>
      <c r="CO45" s="662"/>
      <c r="CP45" s="662"/>
      <c r="CQ45" s="663"/>
      <c r="CR45" s="664">
        <v>2585113</v>
      </c>
      <c r="CS45" s="675"/>
      <c r="CT45" s="675"/>
      <c r="CU45" s="675"/>
      <c r="CV45" s="675"/>
      <c r="CW45" s="675"/>
      <c r="CX45" s="675"/>
      <c r="CY45" s="676"/>
      <c r="CZ45" s="667">
        <v>10.3</v>
      </c>
      <c r="DA45" s="677"/>
      <c r="DB45" s="677"/>
      <c r="DC45" s="678"/>
      <c r="DD45" s="670">
        <v>168997</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6" t="s">
        <v>367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368</v>
      </c>
      <c r="CG46" s="662"/>
      <c r="CH46" s="662"/>
      <c r="CI46" s="662"/>
      <c r="CJ46" s="662"/>
      <c r="CK46" s="662"/>
      <c r="CL46" s="662"/>
      <c r="CM46" s="662"/>
      <c r="CN46" s="662"/>
      <c r="CO46" s="662"/>
      <c r="CP46" s="662"/>
      <c r="CQ46" s="663"/>
      <c r="CR46" s="664">
        <v>1996646</v>
      </c>
      <c r="CS46" s="665"/>
      <c r="CT46" s="665"/>
      <c r="CU46" s="665"/>
      <c r="CV46" s="665"/>
      <c r="CW46" s="665"/>
      <c r="CX46" s="665"/>
      <c r="CY46" s="666"/>
      <c r="CZ46" s="667">
        <v>7.9</v>
      </c>
      <c r="DA46" s="668"/>
      <c r="DB46" s="668"/>
      <c r="DC46" s="669"/>
      <c r="DD46" s="670">
        <v>518789</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369</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370</v>
      </c>
      <c r="CG47" s="662"/>
      <c r="CH47" s="662"/>
      <c r="CI47" s="662"/>
      <c r="CJ47" s="662"/>
      <c r="CK47" s="662"/>
      <c r="CL47" s="662"/>
      <c r="CM47" s="662"/>
      <c r="CN47" s="662"/>
      <c r="CO47" s="662"/>
      <c r="CP47" s="662"/>
      <c r="CQ47" s="663"/>
      <c r="CR47" s="664">
        <v>183495</v>
      </c>
      <c r="CS47" s="675"/>
      <c r="CT47" s="675"/>
      <c r="CU47" s="675"/>
      <c r="CV47" s="675"/>
      <c r="CW47" s="675"/>
      <c r="CX47" s="675"/>
      <c r="CY47" s="676"/>
      <c r="CZ47" s="667">
        <v>0.7</v>
      </c>
      <c r="DA47" s="677"/>
      <c r="DB47" s="677"/>
      <c r="DC47" s="678"/>
      <c r="DD47" s="670">
        <v>2486</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371</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372</v>
      </c>
      <c r="CG48" s="662"/>
      <c r="CH48" s="662"/>
      <c r="CI48" s="662"/>
      <c r="CJ48" s="662"/>
      <c r="CK48" s="662"/>
      <c r="CL48" s="662"/>
      <c r="CM48" s="662"/>
      <c r="CN48" s="662"/>
      <c r="CO48" s="662"/>
      <c r="CP48" s="662"/>
      <c r="CQ48" s="663"/>
      <c r="CR48" s="664" t="s">
        <v>239</v>
      </c>
      <c r="CS48" s="665"/>
      <c r="CT48" s="665"/>
      <c r="CU48" s="665"/>
      <c r="CV48" s="665"/>
      <c r="CW48" s="665"/>
      <c r="CX48" s="665"/>
      <c r="CY48" s="666"/>
      <c r="CZ48" s="667" t="s">
        <v>239</v>
      </c>
      <c r="DA48" s="668"/>
      <c r="DB48" s="668"/>
      <c r="DC48" s="669"/>
      <c r="DD48" s="670" t="s">
        <v>245</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373</v>
      </c>
      <c r="CE49" s="642"/>
      <c r="CF49" s="642"/>
      <c r="CG49" s="642"/>
      <c r="CH49" s="642"/>
      <c r="CI49" s="642"/>
      <c r="CJ49" s="642"/>
      <c r="CK49" s="642"/>
      <c r="CL49" s="642"/>
      <c r="CM49" s="642"/>
      <c r="CN49" s="642"/>
      <c r="CO49" s="642"/>
      <c r="CP49" s="642"/>
      <c r="CQ49" s="643"/>
      <c r="CR49" s="644">
        <v>25166451</v>
      </c>
      <c r="CS49" s="645"/>
      <c r="CT49" s="645"/>
      <c r="CU49" s="645"/>
      <c r="CV49" s="645"/>
      <c r="CW49" s="645"/>
      <c r="CX49" s="645"/>
      <c r="CY49" s="646"/>
      <c r="CZ49" s="647">
        <v>100</v>
      </c>
      <c r="DA49" s="648"/>
      <c r="DB49" s="648"/>
      <c r="DC49" s="649"/>
      <c r="DD49" s="650">
        <v>14478302</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Z/LVCL51Y6SSjSa7OwUZQQIZTWxJBRPLnMkOLGRvkAwhYNbbqFHYLg9ZrmphbYXibqvMfqOAMqFZxuIJIlqtmA==" saltValue="+RSUQy89Tlzm45RfozgiF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64" sqref="AU64"/>
    </sheetView>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56" t="s">
        <v>374</v>
      </c>
      <c r="B2" s="1156"/>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c r="AI2" s="1156"/>
      <c r="AJ2" s="1156"/>
      <c r="AK2" s="1156"/>
      <c r="AL2" s="1156"/>
      <c r="AM2" s="1156"/>
      <c r="AN2" s="1156"/>
      <c r="AO2" s="1156"/>
      <c r="AP2" s="1156"/>
      <c r="AQ2" s="1156"/>
      <c r="AR2" s="1156"/>
      <c r="AS2" s="1156"/>
      <c r="AT2" s="1156"/>
      <c r="AU2" s="1156"/>
      <c r="AV2" s="1156"/>
      <c r="AW2" s="1156"/>
      <c r="AX2" s="1156"/>
      <c r="AY2" s="1156"/>
      <c r="AZ2" s="1156"/>
      <c r="BA2" s="1156"/>
      <c r="BB2" s="1156"/>
      <c r="BC2" s="1156"/>
      <c r="BD2" s="1156"/>
      <c r="BE2" s="1156"/>
      <c r="BF2" s="1156"/>
      <c r="BG2" s="1156"/>
      <c r="BH2" s="1156"/>
      <c r="BI2" s="115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7" t="s">
        <v>375</v>
      </c>
      <c r="DK2" s="1158"/>
      <c r="DL2" s="1158"/>
      <c r="DM2" s="1158"/>
      <c r="DN2" s="1158"/>
      <c r="DO2" s="1159"/>
      <c r="DP2" s="231"/>
      <c r="DQ2" s="1157" t="s">
        <v>376</v>
      </c>
      <c r="DR2" s="1158"/>
      <c r="DS2" s="1158"/>
      <c r="DT2" s="1158"/>
      <c r="DU2" s="1158"/>
      <c r="DV2" s="1158"/>
      <c r="DW2" s="1158"/>
      <c r="DX2" s="1158"/>
      <c r="DY2" s="1158"/>
      <c r="DZ2" s="1159"/>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125" t="s">
        <v>377</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35"/>
      <c r="BA4" s="235"/>
      <c r="BB4" s="235"/>
      <c r="BC4" s="235"/>
      <c r="BD4" s="235"/>
      <c r="BE4" s="236"/>
      <c r="BF4" s="236"/>
      <c r="BG4" s="236"/>
      <c r="BH4" s="236"/>
      <c r="BI4" s="236"/>
      <c r="BJ4" s="236"/>
      <c r="BK4" s="236"/>
      <c r="BL4" s="236"/>
      <c r="BM4" s="236"/>
      <c r="BN4" s="236"/>
      <c r="BO4" s="236"/>
      <c r="BP4" s="236"/>
      <c r="BQ4" s="794" t="s">
        <v>378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c r="A5" s="1061" t="s">
        <v>379</v>
      </c>
      <c r="B5" s="1062"/>
      <c r="C5" s="1062"/>
      <c r="D5" s="1062"/>
      <c r="E5" s="1062"/>
      <c r="F5" s="1062"/>
      <c r="G5" s="1062"/>
      <c r="H5" s="1062"/>
      <c r="I5" s="1062"/>
      <c r="J5" s="1062"/>
      <c r="K5" s="1062"/>
      <c r="L5" s="1062"/>
      <c r="M5" s="1062"/>
      <c r="N5" s="1062"/>
      <c r="O5" s="1062"/>
      <c r="P5" s="1063"/>
      <c r="Q5" s="1067" t="s">
        <v>380</v>
      </c>
      <c r="R5" s="1068"/>
      <c r="S5" s="1068"/>
      <c r="T5" s="1068"/>
      <c r="U5" s="1069"/>
      <c r="V5" s="1067" t="s">
        <v>381</v>
      </c>
      <c r="W5" s="1068"/>
      <c r="X5" s="1068"/>
      <c r="Y5" s="1068"/>
      <c r="Z5" s="1069"/>
      <c r="AA5" s="1067" t="s">
        <v>382</v>
      </c>
      <c r="AB5" s="1068"/>
      <c r="AC5" s="1068"/>
      <c r="AD5" s="1068"/>
      <c r="AE5" s="1068"/>
      <c r="AF5" s="1160" t="s">
        <v>383</v>
      </c>
      <c r="AG5" s="1068"/>
      <c r="AH5" s="1068"/>
      <c r="AI5" s="1068"/>
      <c r="AJ5" s="1081"/>
      <c r="AK5" s="1068" t="s">
        <v>384</v>
      </c>
      <c r="AL5" s="1068"/>
      <c r="AM5" s="1068"/>
      <c r="AN5" s="1068"/>
      <c r="AO5" s="1069"/>
      <c r="AP5" s="1067" t="s">
        <v>385</v>
      </c>
      <c r="AQ5" s="1068"/>
      <c r="AR5" s="1068"/>
      <c r="AS5" s="1068"/>
      <c r="AT5" s="1069"/>
      <c r="AU5" s="1067" t="s">
        <v>386</v>
      </c>
      <c r="AV5" s="1068"/>
      <c r="AW5" s="1068"/>
      <c r="AX5" s="1068"/>
      <c r="AY5" s="1081"/>
      <c r="AZ5" s="235"/>
      <c r="BA5" s="235"/>
      <c r="BB5" s="235"/>
      <c r="BC5" s="235"/>
      <c r="BD5" s="235"/>
      <c r="BE5" s="236"/>
      <c r="BF5" s="236"/>
      <c r="BG5" s="236"/>
      <c r="BH5" s="236"/>
      <c r="BI5" s="236"/>
      <c r="BJ5" s="236"/>
      <c r="BK5" s="236"/>
      <c r="BL5" s="236"/>
      <c r="BM5" s="236"/>
      <c r="BN5" s="236"/>
      <c r="BO5" s="236"/>
      <c r="BP5" s="236"/>
      <c r="BQ5" s="1061" t="s">
        <v>387</v>
      </c>
      <c r="BR5" s="1062"/>
      <c r="BS5" s="1062"/>
      <c r="BT5" s="1062"/>
      <c r="BU5" s="1062"/>
      <c r="BV5" s="1062"/>
      <c r="BW5" s="1062"/>
      <c r="BX5" s="1062"/>
      <c r="BY5" s="1062"/>
      <c r="BZ5" s="1062"/>
      <c r="CA5" s="1062"/>
      <c r="CB5" s="1062"/>
      <c r="CC5" s="1062"/>
      <c r="CD5" s="1062"/>
      <c r="CE5" s="1062"/>
      <c r="CF5" s="1062"/>
      <c r="CG5" s="1063"/>
      <c r="CH5" s="1067" t="s">
        <v>388</v>
      </c>
      <c r="CI5" s="1068"/>
      <c r="CJ5" s="1068"/>
      <c r="CK5" s="1068"/>
      <c r="CL5" s="1069"/>
      <c r="CM5" s="1067" t="s">
        <v>389</v>
      </c>
      <c r="CN5" s="1068"/>
      <c r="CO5" s="1068"/>
      <c r="CP5" s="1068"/>
      <c r="CQ5" s="1069"/>
      <c r="CR5" s="1067" t="s">
        <v>390</v>
      </c>
      <c r="CS5" s="1068"/>
      <c r="CT5" s="1068"/>
      <c r="CU5" s="1068"/>
      <c r="CV5" s="1069"/>
      <c r="CW5" s="1067" t="s">
        <v>391</v>
      </c>
      <c r="CX5" s="1068"/>
      <c r="CY5" s="1068"/>
      <c r="CZ5" s="1068"/>
      <c r="DA5" s="1069"/>
      <c r="DB5" s="1067" t="s">
        <v>392</v>
      </c>
      <c r="DC5" s="1068"/>
      <c r="DD5" s="1068"/>
      <c r="DE5" s="1068"/>
      <c r="DF5" s="1069"/>
      <c r="DG5" s="1150" t="s">
        <v>393</v>
      </c>
      <c r="DH5" s="1151"/>
      <c r="DI5" s="1151"/>
      <c r="DJ5" s="1151"/>
      <c r="DK5" s="1152"/>
      <c r="DL5" s="1150" t="s">
        <v>394</v>
      </c>
      <c r="DM5" s="1151"/>
      <c r="DN5" s="1151"/>
      <c r="DO5" s="1151"/>
      <c r="DP5" s="1152"/>
      <c r="DQ5" s="1067" t="s">
        <v>395</v>
      </c>
      <c r="DR5" s="1068"/>
      <c r="DS5" s="1068"/>
      <c r="DT5" s="1068"/>
      <c r="DU5" s="1069"/>
      <c r="DV5" s="1067" t="s">
        <v>386</v>
      </c>
      <c r="DW5" s="1068"/>
      <c r="DX5" s="1068"/>
      <c r="DY5" s="1068"/>
      <c r="DZ5" s="1081"/>
      <c r="EA5" s="237"/>
    </row>
    <row r="6" spans="1:131" s="238" customFormat="1" ht="26.25" customHeight="1" thickBot="1">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61"/>
      <c r="AG6" s="1071"/>
      <c r="AH6" s="1071"/>
      <c r="AI6" s="1071"/>
      <c r="AJ6" s="1082"/>
      <c r="AK6" s="1071"/>
      <c r="AL6" s="1071"/>
      <c r="AM6" s="1071"/>
      <c r="AN6" s="1071"/>
      <c r="AO6" s="1072"/>
      <c r="AP6" s="1070"/>
      <c r="AQ6" s="1071"/>
      <c r="AR6" s="1071"/>
      <c r="AS6" s="1071"/>
      <c r="AT6" s="1072"/>
      <c r="AU6" s="1070"/>
      <c r="AV6" s="1071"/>
      <c r="AW6" s="1071"/>
      <c r="AX6" s="1071"/>
      <c r="AY6" s="1082"/>
      <c r="AZ6" s="235"/>
      <c r="BA6" s="235"/>
      <c r="BB6" s="235"/>
      <c r="BC6" s="235"/>
      <c r="BD6" s="235"/>
      <c r="BE6" s="236"/>
      <c r="BF6" s="236"/>
      <c r="BG6" s="236"/>
      <c r="BH6" s="236"/>
      <c r="BI6" s="236"/>
      <c r="BJ6" s="236"/>
      <c r="BK6" s="236"/>
      <c r="BL6" s="236"/>
      <c r="BM6" s="236"/>
      <c r="BN6" s="236"/>
      <c r="BO6" s="236"/>
      <c r="BP6" s="236"/>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53"/>
      <c r="DH6" s="1154"/>
      <c r="DI6" s="1154"/>
      <c r="DJ6" s="1154"/>
      <c r="DK6" s="1155"/>
      <c r="DL6" s="1153"/>
      <c r="DM6" s="1154"/>
      <c r="DN6" s="1154"/>
      <c r="DO6" s="1154"/>
      <c r="DP6" s="1155"/>
      <c r="DQ6" s="1070"/>
      <c r="DR6" s="1071"/>
      <c r="DS6" s="1071"/>
      <c r="DT6" s="1071"/>
      <c r="DU6" s="1072"/>
      <c r="DV6" s="1070"/>
      <c r="DW6" s="1071"/>
      <c r="DX6" s="1071"/>
      <c r="DY6" s="1071"/>
      <c r="DZ6" s="1082"/>
      <c r="EA6" s="237"/>
    </row>
    <row r="7" spans="1:131" s="238" customFormat="1" ht="26.25" customHeight="1" thickTop="1">
      <c r="A7" s="239">
        <v>1</v>
      </c>
      <c r="B7" s="1113" t="s">
        <v>396</v>
      </c>
      <c r="C7" s="1114"/>
      <c r="D7" s="1114"/>
      <c r="E7" s="1114"/>
      <c r="F7" s="1114"/>
      <c r="G7" s="1114"/>
      <c r="H7" s="1114"/>
      <c r="I7" s="1114"/>
      <c r="J7" s="1114"/>
      <c r="K7" s="1114"/>
      <c r="L7" s="1114"/>
      <c r="M7" s="1114"/>
      <c r="N7" s="1114"/>
      <c r="O7" s="1114"/>
      <c r="P7" s="1115"/>
      <c r="Q7" s="1168">
        <v>25989</v>
      </c>
      <c r="R7" s="1169"/>
      <c r="S7" s="1169"/>
      <c r="T7" s="1169"/>
      <c r="U7" s="1169"/>
      <c r="V7" s="1169">
        <v>25120</v>
      </c>
      <c r="W7" s="1169"/>
      <c r="X7" s="1169"/>
      <c r="Y7" s="1169"/>
      <c r="Z7" s="1169"/>
      <c r="AA7" s="1169">
        <v>869</v>
      </c>
      <c r="AB7" s="1169"/>
      <c r="AC7" s="1169"/>
      <c r="AD7" s="1169"/>
      <c r="AE7" s="1170"/>
      <c r="AF7" s="1171">
        <v>382</v>
      </c>
      <c r="AG7" s="1172"/>
      <c r="AH7" s="1172"/>
      <c r="AI7" s="1172"/>
      <c r="AJ7" s="1173"/>
      <c r="AK7" s="1174">
        <v>141</v>
      </c>
      <c r="AL7" s="1175"/>
      <c r="AM7" s="1175"/>
      <c r="AN7" s="1175"/>
      <c r="AO7" s="1175"/>
      <c r="AP7" s="1175">
        <v>26192</v>
      </c>
      <c r="AQ7" s="1175"/>
      <c r="AR7" s="1175"/>
      <c r="AS7" s="1175"/>
      <c r="AT7" s="1175"/>
      <c r="AU7" s="1176"/>
      <c r="AV7" s="1176"/>
      <c r="AW7" s="1176"/>
      <c r="AX7" s="1176"/>
      <c r="AY7" s="1177"/>
      <c r="AZ7" s="235"/>
      <c r="BA7" s="235"/>
      <c r="BB7" s="235"/>
      <c r="BC7" s="235"/>
      <c r="BD7" s="235"/>
      <c r="BE7" s="236"/>
      <c r="BF7" s="236"/>
      <c r="BG7" s="236"/>
      <c r="BH7" s="236"/>
      <c r="BI7" s="236"/>
      <c r="BJ7" s="236"/>
      <c r="BK7" s="236"/>
      <c r="BL7" s="236"/>
      <c r="BM7" s="236"/>
      <c r="BN7" s="236"/>
      <c r="BO7" s="236"/>
      <c r="BP7" s="236"/>
      <c r="BQ7" s="239">
        <v>1</v>
      </c>
      <c r="BR7" s="240"/>
      <c r="BS7" s="1165" t="s">
        <v>611</v>
      </c>
      <c r="BT7" s="1166"/>
      <c r="BU7" s="1166"/>
      <c r="BV7" s="1166"/>
      <c r="BW7" s="1166"/>
      <c r="BX7" s="1166"/>
      <c r="BY7" s="1166"/>
      <c r="BZ7" s="1166"/>
      <c r="CA7" s="1166"/>
      <c r="CB7" s="1166"/>
      <c r="CC7" s="1166"/>
      <c r="CD7" s="1166"/>
      <c r="CE7" s="1166"/>
      <c r="CF7" s="1166"/>
      <c r="CG7" s="1178"/>
      <c r="CH7" s="1162">
        <v>1</v>
      </c>
      <c r="CI7" s="1163"/>
      <c r="CJ7" s="1163"/>
      <c r="CK7" s="1163"/>
      <c r="CL7" s="1164"/>
      <c r="CM7" s="1162">
        <v>41</v>
      </c>
      <c r="CN7" s="1163"/>
      <c r="CO7" s="1163"/>
      <c r="CP7" s="1163"/>
      <c r="CQ7" s="1164"/>
      <c r="CR7" s="1162">
        <v>16</v>
      </c>
      <c r="CS7" s="1163"/>
      <c r="CT7" s="1163"/>
      <c r="CU7" s="1163"/>
      <c r="CV7" s="1164"/>
      <c r="CW7" s="1162" t="s">
        <v>617</v>
      </c>
      <c r="CX7" s="1163"/>
      <c r="CY7" s="1163"/>
      <c r="CZ7" s="1163"/>
      <c r="DA7" s="1164"/>
      <c r="DB7" s="1162" t="s">
        <v>617</v>
      </c>
      <c r="DC7" s="1163"/>
      <c r="DD7" s="1163"/>
      <c r="DE7" s="1163"/>
      <c r="DF7" s="1164"/>
      <c r="DG7" s="1162" t="s">
        <v>619</v>
      </c>
      <c r="DH7" s="1163"/>
      <c r="DI7" s="1163"/>
      <c r="DJ7" s="1163"/>
      <c r="DK7" s="1164"/>
      <c r="DL7" s="1162" t="s">
        <v>617</v>
      </c>
      <c r="DM7" s="1163"/>
      <c r="DN7" s="1163"/>
      <c r="DO7" s="1163"/>
      <c r="DP7" s="1164"/>
      <c r="DQ7" s="1162" t="s">
        <v>617</v>
      </c>
      <c r="DR7" s="1163"/>
      <c r="DS7" s="1163"/>
      <c r="DT7" s="1163"/>
      <c r="DU7" s="1164"/>
      <c r="DV7" s="1165"/>
      <c r="DW7" s="1166"/>
      <c r="DX7" s="1166"/>
      <c r="DY7" s="1166"/>
      <c r="DZ7" s="1167"/>
      <c r="EA7" s="237"/>
    </row>
    <row r="8" spans="1:131" s="238" customFormat="1" ht="26.25" customHeight="1">
      <c r="A8" s="241">
        <v>2</v>
      </c>
      <c r="B8" s="1096" t="s">
        <v>397</v>
      </c>
      <c r="C8" s="1097"/>
      <c r="D8" s="1097"/>
      <c r="E8" s="1097"/>
      <c r="F8" s="1097"/>
      <c r="G8" s="1097"/>
      <c r="H8" s="1097"/>
      <c r="I8" s="1097"/>
      <c r="J8" s="1097"/>
      <c r="K8" s="1097"/>
      <c r="L8" s="1097"/>
      <c r="M8" s="1097"/>
      <c r="N8" s="1097"/>
      <c r="O8" s="1097"/>
      <c r="P8" s="1098"/>
      <c r="Q8" s="1104">
        <v>4</v>
      </c>
      <c r="R8" s="1105"/>
      <c r="S8" s="1105"/>
      <c r="T8" s="1105"/>
      <c r="U8" s="1105"/>
      <c r="V8" s="1105">
        <v>4</v>
      </c>
      <c r="W8" s="1105"/>
      <c r="X8" s="1105"/>
      <c r="Y8" s="1105"/>
      <c r="Z8" s="1105"/>
      <c r="AA8" s="1105"/>
      <c r="AB8" s="1105"/>
      <c r="AC8" s="1105"/>
      <c r="AD8" s="1105"/>
      <c r="AE8" s="1106"/>
      <c r="AF8" s="1101" t="s">
        <v>129</v>
      </c>
      <c r="AG8" s="1102"/>
      <c r="AH8" s="1102"/>
      <c r="AI8" s="1102"/>
      <c r="AJ8" s="1103"/>
      <c r="AK8" s="1146">
        <v>1</v>
      </c>
      <c r="AL8" s="1147"/>
      <c r="AM8" s="1147"/>
      <c r="AN8" s="1147"/>
      <c r="AO8" s="1147"/>
      <c r="AP8" s="1147"/>
      <c r="AQ8" s="1147"/>
      <c r="AR8" s="1147"/>
      <c r="AS8" s="1147"/>
      <c r="AT8" s="1147"/>
      <c r="AU8" s="1148"/>
      <c r="AV8" s="1148"/>
      <c r="AW8" s="1148"/>
      <c r="AX8" s="1148"/>
      <c r="AY8" s="1149"/>
      <c r="AZ8" s="235"/>
      <c r="BA8" s="235"/>
      <c r="BB8" s="235"/>
      <c r="BC8" s="235"/>
      <c r="BD8" s="235"/>
      <c r="BE8" s="236"/>
      <c r="BF8" s="236"/>
      <c r="BG8" s="236"/>
      <c r="BH8" s="236"/>
      <c r="BI8" s="236"/>
      <c r="BJ8" s="236"/>
      <c r="BK8" s="236"/>
      <c r="BL8" s="236"/>
      <c r="BM8" s="236"/>
      <c r="BN8" s="236"/>
      <c r="BO8" s="236"/>
      <c r="BP8" s="236"/>
      <c r="BQ8" s="241">
        <v>2</v>
      </c>
      <c r="BR8" s="242"/>
      <c r="BS8" s="1058" t="s">
        <v>612</v>
      </c>
      <c r="BT8" s="1059"/>
      <c r="BU8" s="1059"/>
      <c r="BV8" s="1059"/>
      <c r="BW8" s="1059"/>
      <c r="BX8" s="1059"/>
      <c r="BY8" s="1059"/>
      <c r="BZ8" s="1059"/>
      <c r="CA8" s="1059"/>
      <c r="CB8" s="1059"/>
      <c r="CC8" s="1059"/>
      <c r="CD8" s="1059"/>
      <c r="CE8" s="1059"/>
      <c r="CF8" s="1059"/>
      <c r="CG8" s="1080"/>
      <c r="CH8" s="1055">
        <v>2</v>
      </c>
      <c r="CI8" s="1056"/>
      <c r="CJ8" s="1056"/>
      <c r="CK8" s="1056"/>
      <c r="CL8" s="1057"/>
      <c r="CM8" s="1055">
        <v>89</v>
      </c>
      <c r="CN8" s="1056"/>
      <c r="CO8" s="1056"/>
      <c r="CP8" s="1056"/>
      <c r="CQ8" s="1057"/>
      <c r="CR8" s="1055">
        <v>70</v>
      </c>
      <c r="CS8" s="1056"/>
      <c r="CT8" s="1056"/>
      <c r="CU8" s="1056"/>
      <c r="CV8" s="1057"/>
      <c r="CW8" s="1055" t="s">
        <v>617</v>
      </c>
      <c r="CX8" s="1056"/>
      <c r="CY8" s="1056"/>
      <c r="CZ8" s="1056"/>
      <c r="DA8" s="1057"/>
      <c r="DB8" s="1055" t="s">
        <v>617</v>
      </c>
      <c r="DC8" s="1056"/>
      <c r="DD8" s="1056"/>
      <c r="DE8" s="1056"/>
      <c r="DF8" s="1057"/>
      <c r="DG8" s="1055" t="s">
        <v>617</v>
      </c>
      <c r="DH8" s="1056"/>
      <c r="DI8" s="1056"/>
      <c r="DJ8" s="1056"/>
      <c r="DK8" s="1057"/>
      <c r="DL8" s="1055" t="s">
        <v>617</v>
      </c>
      <c r="DM8" s="1056"/>
      <c r="DN8" s="1056"/>
      <c r="DO8" s="1056"/>
      <c r="DP8" s="1057"/>
      <c r="DQ8" s="1055" t="s">
        <v>617</v>
      </c>
      <c r="DR8" s="1056"/>
      <c r="DS8" s="1056"/>
      <c r="DT8" s="1056"/>
      <c r="DU8" s="1057"/>
      <c r="DV8" s="1058"/>
      <c r="DW8" s="1059"/>
      <c r="DX8" s="1059"/>
      <c r="DY8" s="1059"/>
      <c r="DZ8" s="1060"/>
      <c r="EA8" s="237"/>
    </row>
    <row r="9" spans="1:131" s="238" customFormat="1" ht="26.25" customHeight="1">
      <c r="A9" s="241">
        <v>3</v>
      </c>
      <c r="B9" s="1096" t="s">
        <v>398</v>
      </c>
      <c r="C9" s="1097"/>
      <c r="D9" s="1097"/>
      <c r="E9" s="1097"/>
      <c r="F9" s="1097"/>
      <c r="G9" s="1097"/>
      <c r="H9" s="1097"/>
      <c r="I9" s="1097"/>
      <c r="J9" s="1097"/>
      <c r="K9" s="1097"/>
      <c r="L9" s="1097"/>
      <c r="M9" s="1097"/>
      <c r="N9" s="1097"/>
      <c r="O9" s="1097"/>
      <c r="P9" s="1098"/>
      <c r="Q9" s="1104">
        <v>1</v>
      </c>
      <c r="R9" s="1105"/>
      <c r="S9" s="1105"/>
      <c r="T9" s="1105"/>
      <c r="U9" s="1105"/>
      <c r="V9" s="1105">
        <v>1</v>
      </c>
      <c r="W9" s="1105"/>
      <c r="X9" s="1105"/>
      <c r="Y9" s="1105"/>
      <c r="Z9" s="1105"/>
      <c r="AA9" s="1105"/>
      <c r="AB9" s="1105"/>
      <c r="AC9" s="1105"/>
      <c r="AD9" s="1105"/>
      <c r="AE9" s="1106"/>
      <c r="AF9" s="1101" t="s">
        <v>399</v>
      </c>
      <c r="AG9" s="1102"/>
      <c r="AH9" s="1102"/>
      <c r="AI9" s="1102"/>
      <c r="AJ9" s="1103"/>
      <c r="AK9" s="1146"/>
      <c r="AL9" s="1147"/>
      <c r="AM9" s="1147"/>
      <c r="AN9" s="1147"/>
      <c r="AO9" s="1147"/>
      <c r="AP9" s="1147"/>
      <c r="AQ9" s="1147"/>
      <c r="AR9" s="1147"/>
      <c r="AS9" s="1147"/>
      <c r="AT9" s="1147"/>
      <c r="AU9" s="1148"/>
      <c r="AV9" s="1148"/>
      <c r="AW9" s="1148"/>
      <c r="AX9" s="1148"/>
      <c r="AY9" s="1149"/>
      <c r="AZ9" s="235"/>
      <c r="BA9" s="235"/>
      <c r="BB9" s="235"/>
      <c r="BC9" s="235"/>
      <c r="BD9" s="235"/>
      <c r="BE9" s="236"/>
      <c r="BF9" s="236"/>
      <c r="BG9" s="236"/>
      <c r="BH9" s="236"/>
      <c r="BI9" s="236"/>
      <c r="BJ9" s="236"/>
      <c r="BK9" s="236"/>
      <c r="BL9" s="236"/>
      <c r="BM9" s="236"/>
      <c r="BN9" s="236"/>
      <c r="BO9" s="236"/>
      <c r="BP9" s="236"/>
      <c r="BQ9" s="241">
        <v>3</v>
      </c>
      <c r="BR9" s="242"/>
      <c r="BS9" s="1058" t="s">
        <v>613</v>
      </c>
      <c r="BT9" s="1059"/>
      <c r="BU9" s="1059"/>
      <c r="BV9" s="1059"/>
      <c r="BW9" s="1059"/>
      <c r="BX9" s="1059"/>
      <c r="BY9" s="1059"/>
      <c r="BZ9" s="1059"/>
      <c r="CA9" s="1059"/>
      <c r="CB9" s="1059"/>
      <c r="CC9" s="1059"/>
      <c r="CD9" s="1059"/>
      <c r="CE9" s="1059"/>
      <c r="CF9" s="1059"/>
      <c r="CG9" s="1080"/>
      <c r="CH9" s="1055">
        <v>0</v>
      </c>
      <c r="CI9" s="1056"/>
      <c r="CJ9" s="1056"/>
      <c r="CK9" s="1056"/>
      <c r="CL9" s="1057"/>
      <c r="CM9" s="1055">
        <v>6</v>
      </c>
      <c r="CN9" s="1056"/>
      <c r="CO9" s="1056"/>
      <c r="CP9" s="1056"/>
      <c r="CQ9" s="1057"/>
      <c r="CR9" s="1055">
        <v>5</v>
      </c>
      <c r="CS9" s="1056"/>
      <c r="CT9" s="1056"/>
      <c r="CU9" s="1056"/>
      <c r="CV9" s="1057"/>
      <c r="CW9" s="1055" t="s">
        <v>617</v>
      </c>
      <c r="CX9" s="1056"/>
      <c r="CY9" s="1056"/>
      <c r="CZ9" s="1056"/>
      <c r="DA9" s="1057"/>
      <c r="DB9" s="1055" t="s">
        <v>617</v>
      </c>
      <c r="DC9" s="1056"/>
      <c r="DD9" s="1056"/>
      <c r="DE9" s="1056"/>
      <c r="DF9" s="1057"/>
      <c r="DG9" s="1055" t="s">
        <v>617</v>
      </c>
      <c r="DH9" s="1056"/>
      <c r="DI9" s="1056"/>
      <c r="DJ9" s="1056"/>
      <c r="DK9" s="1057"/>
      <c r="DL9" s="1055" t="s">
        <v>617</v>
      </c>
      <c r="DM9" s="1056"/>
      <c r="DN9" s="1056"/>
      <c r="DO9" s="1056"/>
      <c r="DP9" s="1057"/>
      <c r="DQ9" s="1055" t="s">
        <v>617</v>
      </c>
      <c r="DR9" s="1056"/>
      <c r="DS9" s="1056"/>
      <c r="DT9" s="1056"/>
      <c r="DU9" s="1057"/>
      <c r="DV9" s="1058"/>
      <c r="DW9" s="1059"/>
      <c r="DX9" s="1059"/>
      <c r="DY9" s="1059"/>
      <c r="DZ9" s="1060"/>
      <c r="EA9" s="237"/>
    </row>
    <row r="10" spans="1:131" s="238" customFormat="1" ht="26.25" customHeight="1">
      <c r="A10" s="241">
        <v>4</v>
      </c>
      <c r="B10" s="1096" t="s">
        <v>400</v>
      </c>
      <c r="C10" s="1097"/>
      <c r="D10" s="1097"/>
      <c r="E10" s="1097"/>
      <c r="F10" s="1097"/>
      <c r="G10" s="1097"/>
      <c r="H10" s="1097"/>
      <c r="I10" s="1097"/>
      <c r="J10" s="1097"/>
      <c r="K10" s="1097"/>
      <c r="L10" s="1097"/>
      <c r="M10" s="1097"/>
      <c r="N10" s="1097"/>
      <c r="O10" s="1097"/>
      <c r="P10" s="1098"/>
      <c r="Q10" s="1104">
        <v>731</v>
      </c>
      <c r="R10" s="1105"/>
      <c r="S10" s="1105"/>
      <c r="T10" s="1105"/>
      <c r="U10" s="1105"/>
      <c r="V10" s="1105">
        <v>731</v>
      </c>
      <c r="W10" s="1105"/>
      <c r="X10" s="1105"/>
      <c r="Y10" s="1105"/>
      <c r="Z10" s="1105"/>
      <c r="AA10" s="1105"/>
      <c r="AB10" s="1105"/>
      <c r="AC10" s="1105"/>
      <c r="AD10" s="1105"/>
      <c r="AE10" s="1106"/>
      <c r="AF10" s="1101" t="s">
        <v>401</v>
      </c>
      <c r="AG10" s="1102"/>
      <c r="AH10" s="1102"/>
      <c r="AI10" s="1102"/>
      <c r="AJ10" s="1103"/>
      <c r="AK10" s="1146">
        <v>439</v>
      </c>
      <c r="AL10" s="1147"/>
      <c r="AM10" s="1147"/>
      <c r="AN10" s="1147"/>
      <c r="AO10" s="1147"/>
      <c r="AP10" s="1147"/>
      <c r="AQ10" s="1147"/>
      <c r="AR10" s="1147"/>
      <c r="AS10" s="1147"/>
      <c r="AT10" s="1147"/>
      <c r="AU10" s="1148"/>
      <c r="AV10" s="1148"/>
      <c r="AW10" s="1148"/>
      <c r="AX10" s="1148"/>
      <c r="AY10" s="1149"/>
      <c r="AZ10" s="235"/>
      <c r="BA10" s="235"/>
      <c r="BB10" s="235"/>
      <c r="BC10" s="235"/>
      <c r="BD10" s="235"/>
      <c r="BE10" s="236"/>
      <c r="BF10" s="236"/>
      <c r="BG10" s="236"/>
      <c r="BH10" s="236"/>
      <c r="BI10" s="236"/>
      <c r="BJ10" s="236"/>
      <c r="BK10" s="236"/>
      <c r="BL10" s="236"/>
      <c r="BM10" s="236"/>
      <c r="BN10" s="236"/>
      <c r="BO10" s="236"/>
      <c r="BP10" s="236"/>
      <c r="BQ10" s="241">
        <v>4</v>
      </c>
      <c r="BR10" s="242"/>
      <c r="BS10" s="1058" t="s">
        <v>614</v>
      </c>
      <c r="BT10" s="1059"/>
      <c r="BU10" s="1059"/>
      <c r="BV10" s="1059"/>
      <c r="BW10" s="1059"/>
      <c r="BX10" s="1059"/>
      <c r="BY10" s="1059"/>
      <c r="BZ10" s="1059"/>
      <c r="CA10" s="1059"/>
      <c r="CB10" s="1059"/>
      <c r="CC10" s="1059"/>
      <c r="CD10" s="1059"/>
      <c r="CE10" s="1059"/>
      <c r="CF10" s="1059"/>
      <c r="CG10" s="1080"/>
      <c r="CH10" s="1055">
        <v>-1</v>
      </c>
      <c r="CI10" s="1056"/>
      <c r="CJ10" s="1056"/>
      <c r="CK10" s="1056"/>
      <c r="CL10" s="1057"/>
      <c r="CM10" s="1055">
        <v>28</v>
      </c>
      <c r="CN10" s="1056"/>
      <c r="CO10" s="1056"/>
      <c r="CP10" s="1056"/>
      <c r="CQ10" s="1057"/>
      <c r="CR10" s="1055">
        <v>11</v>
      </c>
      <c r="CS10" s="1056"/>
      <c r="CT10" s="1056"/>
      <c r="CU10" s="1056"/>
      <c r="CV10" s="1057"/>
      <c r="CW10" s="1055" t="s">
        <v>617</v>
      </c>
      <c r="CX10" s="1056"/>
      <c r="CY10" s="1056"/>
      <c r="CZ10" s="1056"/>
      <c r="DA10" s="1057"/>
      <c r="DB10" s="1055" t="s">
        <v>617</v>
      </c>
      <c r="DC10" s="1056"/>
      <c r="DD10" s="1056"/>
      <c r="DE10" s="1056"/>
      <c r="DF10" s="1057"/>
      <c r="DG10" s="1055" t="s">
        <v>620</v>
      </c>
      <c r="DH10" s="1056"/>
      <c r="DI10" s="1056"/>
      <c r="DJ10" s="1056"/>
      <c r="DK10" s="1057"/>
      <c r="DL10" s="1055" t="s">
        <v>617</v>
      </c>
      <c r="DM10" s="1056"/>
      <c r="DN10" s="1056"/>
      <c r="DO10" s="1056"/>
      <c r="DP10" s="1057"/>
      <c r="DQ10" s="1055" t="s">
        <v>617</v>
      </c>
      <c r="DR10" s="1056"/>
      <c r="DS10" s="1056"/>
      <c r="DT10" s="1056"/>
      <c r="DU10" s="1057"/>
      <c r="DV10" s="1058"/>
      <c r="DW10" s="1059"/>
      <c r="DX10" s="1059"/>
      <c r="DY10" s="1059"/>
      <c r="DZ10" s="1060"/>
      <c r="EA10" s="237"/>
    </row>
    <row r="11" spans="1:131" s="238" customFormat="1" ht="26.25" customHeight="1">
      <c r="A11" s="241">
        <v>5</v>
      </c>
      <c r="B11" s="1096" t="s">
        <v>402</v>
      </c>
      <c r="C11" s="1097"/>
      <c r="D11" s="1097"/>
      <c r="E11" s="1097"/>
      <c r="F11" s="1097"/>
      <c r="G11" s="1097"/>
      <c r="H11" s="1097"/>
      <c r="I11" s="1097"/>
      <c r="J11" s="1097"/>
      <c r="K11" s="1097"/>
      <c r="L11" s="1097"/>
      <c r="M11" s="1097"/>
      <c r="N11" s="1097"/>
      <c r="O11" s="1097"/>
      <c r="P11" s="1098"/>
      <c r="Q11" s="1104">
        <v>31</v>
      </c>
      <c r="R11" s="1105"/>
      <c r="S11" s="1105"/>
      <c r="T11" s="1105"/>
      <c r="U11" s="1105"/>
      <c r="V11" s="1105">
        <v>31</v>
      </c>
      <c r="W11" s="1105"/>
      <c r="X11" s="1105"/>
      <c r="Y11" s="1105"/>
      <c r="Z11" s="1105"/>
      <c r="AA11" s="1105"/>
      <c r="AB11" s="1105"/>
      <c r="AC11" s="1105"/>
      <c r="AD11" s="1105"/>
      <c r="AE11" s="1106"/>
      <c r="AF11" s="1101" t="s">
        <v>399</v>
      </c>
      <c r="AG11" s="1102"/>
      <c r="AH11" s="1102"/>
      <c r="AI11" s="1102"/>
      <c r="AJ11" s="1103"/>
      <c r="AK11" s="1146">
        <v>31</v>
      </c>
      <c r="AL11" s="1147"/>
      <c r="AM11" s="1147"/>
      <c r="AN11" s="1147"/>
      <c r="AO11" s="1147"/>
      <c r="AP11" s="1147"/>
      <c r="AQ11" s="1147"/>
      <c r="AR11" s="1147"/>
      <c r="AS11" s="1147"/>
      <c r="AT11" s="1147"/>
      <c r="AU11" s="1148"/>
      <c r="AV11" s="1148"/>
      <c r="AW11" s="1148"/>
      <c r="AX11" s="1148"/>
      <c r="AY11" s="1149"/>
      <c r="AZ11" s="235"/>
      <c r="BA11" s="235"/>
      <c r="BB11" s="235"/>
      <c r="BC11" s="235"/>
      <c r="BD11" s="235"/>
      <c r="BE11" s="236"/>
      <c r="BF11" s="236"/>
      <c r="BG11" s="236"/>
      <c r="BH11" s="236"/>
      <c r="BI11" s="236"/>
      <c r="BJ11" s="236"/>
      <c r="BK11" s="236"/>
      <c r="BL11" s="236"/>
      <c r="BM11" s="236"/>
      <c r="BN11" s="236"/>
      <c r="BO11" s="236"/>
      <c r="BP11" s="236"/>
      <c r="BQ11" s="241">
        <v>5</v>
      </c>
      <c r="BR11" s="242"/>
      <c r="BS11" s="1058" t="s">
        <v>615</v>
      </c>
      <c r="BT11" s="1059"/>
      <c r="BU11" s="1059"/>
      <c r="BV11" s="1059"/>
      <c r="BW11" s="1059"/>
      <c r="BX11" s="1059"/>
      <c r="BY11" s="1059"/>
      <c r="BZ11" s="1059"/>
      <c r="CA11" s="1059"/>
      <c r="CB11" s="1059"/>
      <c r="CC11" s="1059"/>
      <c r="CD11" s="1059"/>
      <c r="CE11" s="1059"/>
      <c r="CF11" s="1059"/>
      <c r="CG11" s="1080"/>
      <c r="CH11" s="1055">
        <v>2</v>
      </c>
      <c r="CI11" s="1056"/>
      <c r="CJ11" s="1056"/>
      <c r="CK11" s="1056"/>
      <c r="CL11" s="1057"/>
      <c r="CM11" s="1055">
        <v>52</v>
      </c>
      <c r="CN11" s="1056"/>
      <c r="CO11" s="1056"/>
      <c r="CP11" s="1056"/>
      <c r="CQ11" s="1057"/>
      <c r="CR11" s="1055">
        <v>25</v>
      </c>
      <c r="CS11" s="1056"/>
      <c r="CT11" s="1056"/>
      <c r="CU11" s="1056"/>
      <c r="CV11" s="1057"/>
      <c r="CW11" s="1055" t="s">
        <v>618</v>
      </c>
      <c r="CX11" s="1056"/>
      <c r="CY11" s="1056"/>
      <c r="CZ11" s="1056"/>
      <c r="DA11" s="1057"/>
      <c r="DB11" s="1055" t="s">
        <v>617</v>
      </c>
      <c r="DC11" s="1056"/>
      <c r="DD11" s="1056"/>
      <c r="DE11" s="1056"/>
      <c r="DF11" s="1057"/>
      <c r="DG11" s="1055" t="s">
        <v>621</v>
      </c>
      <c r="DH11" s="1056"/>
      <c r="DI11" s="1056"/>
      <c r="DJ11" s="1056"/>
      <c r="DK11" s="1057"/>
      <c r="DL11" s="1055" t="s">
        <v>617</v>
      </c>
      <c r="DM11" s="1056"/>
      <c r="DN11" s="1056"/>
      <c r="DO11" s="1056"/>
      <c r="DP11" s="1057"/>
      <c r="DQ11" s="1055" t="s">
        <v>617</v>
      </c>
      <c r="DR11" s="1056"/>
      <c r="DS11" s="1056"/>
      <c r="DT11" s="1056"/>
      <c r="DU11" s="1057"/>
      <c r="DV11" s="1058"/>
      <c r="DW11" s="1059"/>
      <c r="DX11" s="1059"/>
      <c r="DY11" s="1059"/>
      <c r="DZ11" s="1060"/>
      <c r="EA11" s="237"/>
    </row>
    <row r="12" spans="1:131" s="238" customFormat="1" ht="26.25" customHeight="1">
      <c r="A12" s="241">
        <v>6</v>
      </c>
      <c r="B12" s="1096"/>
      <c r="C12" s="1097"/>
      <c r="D12" s="1097"/>
      <c r="E12" s="1097"/>
      <c r="F12" s="1097"/>
      <c r="G12" s="1097"/>
      <c r="H12" s="1097"/>
      <c r="I12" s="1097"/>
      <c r="J12" s="1097"/>
      <c r="K12" s="1097"/>
      <c r="L12" s="1097"/>
      <c r="M12" s="1097"/>
      <c r="N12" s="1097"/>
      <c r="O12" s="1097"/>
      <c r="P12" s="1098"/>
      <c r="Q12" s="1104"/>
      <c r="R12" s="1105"/>
      <c r="S12" s="1105"/>
      <c r="T12" s="1105"/>
      <c r="U12" s="1105"/>
      <c r="V12" s="1105"/>
      <c r="W12" s="1105"/>
      <c r="X12" s="1105"/>
      <c r="Y12" s="1105"/>
      <c r="Z12" s="1105"/>
      <c r="AA12" s="1105"/>
      <c r="AB12" s="1105"/>
      <c r="AC12" s="1105"/>
      <c r="AD12" s="1105"/>
      <c r="AE12" s="1106"/>
      <c r="AF12" s="1101"/>
      <c r="AG12" s="1102"/>
      <c r="AH12" s="1102"/>
      <c r="AI12" s="1102"/>
      <c r="AJ12" s="1103"/>
      <c r="AK12" s="1146"/>
      <c r="AL12" s="1147"/>
      <c r="AM12" s="1147"/>
      <c r="AN12" s="1147"/>
      <c r="AO12" s="1147"/>
      <c r="AP12" s="1147"/>
      <c r="AQ12" s="1147"/>
      <c r="AR12" s="1147"/>
      <c r="AS12" s="1147"/>
      <c r="AT12" s="1147"/>
      <c r="AU12" s="1148"/>
      <c r="AV12" s="1148"/>
      <c r="AW12" s="1148"/>
      <c r="AX12" s="1148"/>
      <c r="AY12" s="1149"/>
      <c r="AZ12" s="235"/>
      <c r="BA12" s="235"/>
      <c r="BB12" s="235"/>
      <c r="BC12" s="235"/>
      <c r="BD12" s="235"/>
      <c r="BE12" s="236"/>
      <c r="BF12" s="236"/>
      <c r="BG12" s="236"/>
      <c r="BH12" s="236"/>
      <c r="BI12" s="236"/>
      <c r="BJ12" s="236"/>
      <c r="BK12" s="236"/>
      <c r="BL12" s="236"/>
      <c r="BM12" s="236"/>
      <c r="BN12" s="236"/>
      <c r="BO12" s="236"/>
      <c r="BP12" s="236"/>
      <c r="BQ12" s="241">
        <v>6</v>
      </c>
      <c r="BR12" s="242"/>
      <c r="BS12" s="1058" t="s">
        <v>616</v>
      </c>
      <c r="BT12" s="1059"/>
      <c r="BU12" s="1059"/>
      <c r="BV12" s="1059"/>
      <c r="BW12" s="1059"/>
      <c r="BX12" s="1059"/>
      <c r="BY12" s="1059"/>
      <c r="BZ12" s="1059"/>
      <c r="CA12" s="1059"/>
      <c r="CB12" s="1059"/>
      <c r="CC12" s="1059"/>
      <c r="CD12" s="1059"/>
      <c r="CE12" s="1059"/>
      <c r="CF12" s="1059"/>
      <c r="CG12" s="1080"/>
      <c r="CH12" s="1055">
        <v>-691</v>
      </c>
      <c r="CI12" s="1056"/>
      <c r="CJ12" s="1056"/>
      <c r="CK12" s="1056"/>
      <c r="CL12" s="1057"/>
      <c r="CM12" s="1055">
        <v>268</v>
      </c>
      <c r="CN12" s="1056"/>
      <c r="CO12" s="1056"/>
      <c r="CP12" s="1056"/>
      <c r="CQ12" s="1057"/>
      <c r="CR12" s="1055">
        <v>32</v>
      </c>
      <c r="CS12" s="1056"/>
      <c r="CT12" s="1056"/>
      <c r="CU12" s="1056"/>
      <c r="CV12" s="1057"/>
      <c r="CW12" s="1055">
        <v>315</v>
      </c>
      <c r="CX12" s="1056"/>
      <c r="CY12" s="1056"/>
      <c r="CZ12" s="1056"/>
      <c r="DA12" s="1057"/>
      <c r="DB12" s="1055">
        <v>50</v>
      </c>
      <c r="DC12" s="1056"/>
      <c r="DD12" s="1056"/>
      <c r="DE12" s="1056"/>
      <c r="DF12" s="1057"/>
      <c r="DG12" s="1055" t="s">
        <v>621</v>
      </c>
      <c r="DH12" s="1056"/>
      <c r="DI12" s="1056"/>
      <c r="DJ12" s="1056"/>
      <c r="DK12" s="1057"/>
      <c r="DL12" s="1055" t="s">
        <v>617</v>
      </c>
      <c r="DM12" s="1056"/>
      <c r="DN12" s="1056"/>
      <c r="DO12" s="1056"/>
      <c r="DP12" s="1057"/>
      <c r="DQ12" s="1055" t="s">
        <v>617</v>
      </c>
      <c r="DR12" s="1056"/>
      <c r="DS12" s="1056"/>
      <c r="DT12" s="1056"/>
      <c r="DU12" s="1057"/>
      <c r="DV12" s="1058" t="s">
        <v>622</v>
      </c>
      <c r="DW12" s="1059"/>
      <c r="DX12" s="1059"/>
      <c r="DY12" s="1059"/>
      <c r="DZ12" s="1060"/>
      <c r="EA12" s="237"/>
    </row>
    <row r="13" spans="1:131" s="238" customFormat="1" ht="26.25" customHeight="1">
      <c r="A13" s="241">
        <v>7</v>
      </c>
      <c r="B13" s="1096"/>
      <c r="C13" s="1097"/>
      <c r="D13" s="1097"/>
      <c r="E13" s="1097"/>
      <c r="F13" s="1097"/>
      <c r="G13" s="1097"/>
      <c r="H13" s="1097"/>
      <c r="I13" s="1097"/>
      <c r="J13" s="1097"/>
      <c r="K13" s="1097"/>
      <c r="L13" s="1097"/>
      <c r="M13" s="1097"/>
      <c r="N13" s="1097"/>
      <c r="O13" s="1097"/>
      <c r="P13" s="1098"/>
      <c r="Q13" s="1104"/>
      <c r="R13" s="1105"/>
      <c r="S13" s="1105"/>
      <c r="T13" s="1105"/>
      <c r="U13" s="1105"/>
      <c r="V13" s="1105"/>
      <c r="W13" s="1105"/>
      <c r="X13" s="1105"/>
      <c r="Y13" s="1105"/>
      <c r="Z13" s="1105"/>
      <c r="AA13" s="1105"/>
      <c r="AB13" s="1105"/>
      <c r="AC13" s="1105"/>
      <c r="AD13" s="1105"/>
      <c r="AE13" s="1106"/>
      <c r="AF13" s="1101"/>
      <c r="AG13" s="1102"/>
      <c r="AH13" s="1102"/>
      <c r="AI13" s="1102"/>
      <c r="AJ13" s="1103"/>
      <c r="AK13" s="1146"/>
      <c r="AL13" s="1147"/>
      <c r="AM13" s="1147"/>
      <c r="AN13" s="1147"/>
      <c r="AO13" s="1147"/>
      <c r="AP13" s="1147"/>
      <c r="AQ13" s="1147"/>
      <c r="AR13" s="1147"/>
      <c r="AS13" s="1147"/>
      <c r="AT13" s="1147"/>
      <c r="AU13" s="1148"/>
      <c r="AV13" s="1148"/>
      <c r="AW13" s="1148"/>
      <c r="AX13" s="1148"/>
      <c r="AY13" s="1149"/>
      <c r="AZ13" s="235"/>
      <c r="BA13" s="235"/>
      <c r="BB13" s="235"/>
      <c r="BC13" s="235"/>
      <c r="BD13" s="235"/>
      <c r="BE13" s="236"/>
      <c r="BF13" s="236"/>
      <c r="BG13" s="236"/>
      <c r="BH13" s="236"/>
      <c r="BI13" s="236"/>
      <c r="BJ13" s="236"/>
      <c r="BK13" s="236"/>
      <c r="BL13" s="236"/>
      <c r="BM13" s="236"/>
      <c r="BN13" s="236"/>
      <c r="BO13" s="236"/>
      <c r="BP13" s="236"/>
      <c r="BQ13" s="241">
        <v>7</v>
      </c>
      <c r="BR13" s="242"/>
      <c r="BS13" s="1058"/>
      <c r="BT13" s="1059"/>
      <c r="BU13" s="1059"/>
      <c r="BV13" s="1059"/>
      <c r="BW13" s="1059"/>
      <c r="BX13" s="1059"/>
      <c r="BY13" s="1059"/>
      <c r="BZ13" s="1059"/>
      <c r="CA13" s="1059"/>
      <c r="CB13" s="1059"/>
      <c r="CC13" s="1059"/>
      <c r="CD13" s="1059"/>
      <c r="CE13" s="1059"/>
      <c r="CF13" s="1059"/>
      <c r="CG13" s="1080"/>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7"/>
    </row>
    <row r="14" spans="1:131" s="238" customFormat="1" ht="26.25" customHeight="1">
      <c r="A14" s="241">
        <v>8</v>
      </c>
      <c r="B14" s="1096"/>
      <c r="C14" s="1097"/>
      <c r="D14" s="1097"/>
      <c r="E14" s="1097"/>
      <c r="F14" s="1097"/>
      <c r="G14" s="1097"/>
      <c r="H14" s="1097"/>
      <c r="I14" s="1097"/>
      <c r="J14" s="1097"/>
      <c r="K14" s="1097"/>
      <c r="L14" s="1097"/>
      <c r="M14" s="1097"/>
      <c r="N14" s="1097"/>
      <c r="O14" s="1097"/>
      <c r="P14" s="1098"/>
      <c r="Q14" s="1104"/>
      <c r="R14" s="1105"/>
      <c r="S14" s="1105"/>
      <c r="T14" s="1105"/>
      <c r="U14" s="1105"/>
      <c r="V14" s="1105"/>
      <c r="W14" s="1105"/>
      <c r="X14" s="1105"/>
      <c r="Y14" s="1105"/>
      <c r="Z14" s="1105"/>
      <c r="AA14" s="1105"/>
      <c r="AB14" s="1105"/>
      <c r="AC14" s="1105"/>
      <c r="AD14" s="1105"/>
      <c r="AE14" s="1106"/>
      <c r="AF14" s="1101"/>
      <c r="AG14" s="1102"/>
      <c r="AH14" s="1102"/>
      <c r="AI14" s="1102"/>
      <c r="AJ14" s="1103"/>
      <c r="AK14" s="1146"/>
      <c r="AL14" s="1147"/>
      <c r="AM14" s="1147"/>
      <c r="AN14" s="1147"/>
      <c r="AO14" s="1147"/>
      <c r="AP14" s="1147"/>
      <c r="AQ14" s="1147"/>
      <c r="AR14" s="1147"/>
      <c r="AS14" s="1147"/>
      <c r="AT14" s="1147"/>
      <c r="AU14" s="1148"/>
      <c r="AV14" s="1148"/>
      <c r="AW14" s="1148"/>
      <c r="AX14" s="1148"/>
      <c r="AY14" s="1149"/>
      <c r="AZ14" s="235"/>
      <c r="BA14" s="235"/>
      <c r="BB14" s="235"/>
      <c r="BC14" s="235"/>
      <c r="BD14" s="235"/>
      <c r="BE14" s="236"/>
      <c r="BF14" s="236"/>
      <c r="BG14" s="236"/>
      <c r="BH14" s="236"/>
      <c r="BI14" s="236"/>
      <c r="BJ14" s="236"/>
      <c r="BK14" s="236"/>
      <c r="BL14" s="236"/>
      <c r="BM14" s="236"/>
      <c r="BN14" s="236"/>
      <c r="BO14" s="236"/>
      <c r="BP14" s="236"/>
      <c r="BQ14" s="241">
        <v>8</v>
      </c>
      <c r="BR14" s="242"/>
      <c r="BS14" s="1058"/>
      <c r="BT14" s="1059"/>
      <c r="BU14" s="1059"/>
      <c r="BV14" s="1059"/>
      <c r="BW14" s="1059"/>
      <c r="BX14" s="1059"/>
      <c r="BY14" s="1059"/>
      <c r="BZ14" s="1059"/>
      <c r="CA14" s="1059"/>
      <c r="CB14" s="1059"/>
      <c r="CC14" s="1059"/>
      <c r="CD14" s="1059"/>
      <c r="CE14" s="1059"/>
      <c r="CF14" s="1059"/>
      <c r="CG14" s="1080"/>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7"/>
    </row>
    <row r="15" spans="1:131" s="238" customFormat="1" ht="26.25" customHeight="1">
      <c r="A15" s="241">
        <v>9</v>
      </c>
      <c r="B15" s="1096"/>
      <c r="C15" s="1097"/>
      <c r="D15" s="1097"/>
      <c r="E15" s="1097"/>
      <c r="F15" s="1097"/>
      <c r="G15" s="1097"/>
      <c r="H15" s="1097"/>
      <c r="I15" s="1097"/>
      <c r="J15" s="1097"/>
      <c r="K15" s="1097"/>
      <c r="L15" s="1097"/>
      <c r="M15" s="1097"/>
      <c r="N15" s="1097"/>
      <c r="O15" s="1097"/>
      <c r="P15" s="1098"/>
      <c r="Q15" s="1104"/>
      <c r="R15" s="1105"/>
      <c r="S15" s="1105"/>
      <c r="T15" s="1105"/>
      <c r="U15" s="1105"/>
      <c r="V15" s="1105"/>
      <c r="W15" s="1105"/>
      <c r="X15" s="1105"/>
      <c r="Y15" s="1105"/>
      <c r="Z15" s="1105"/>
      <c r="AA15" s="1105"/>
      <c r="AB15" s="1105"/>
      <c r="AC15" s="1105"/>
      <c r="AD15" s="1105"/>
      <c r="AE15" s="1106"/>
      <c r="AF15" s="1101"/>
      <c r="AG15" s="1102"/>
      <c r="AH15" s="1102"/>
      <c r="AI15" s="1102"/>
      <c r="AJ15" s="1103"/>
      <c r="AK15" s="1146"/>
      <c r="AL15" s="1147"/>
      <c r="AM15" s="1147"/>
      <c r="AN15" s="1147"/>
      <c r="AO15" s="1147"/>
      <c r="AP15" s="1147"/>
      <c r="AQ15" s="1147"/>
      <c r="AR15" s="1147"/>
      <c r="AS15" s="1147"/>
      <c r="AT15" s="1147"/>
      <c r="AU15" s="1148"/>
      <c r="AV15" s="1148"/>
      <c r="AW15" s="1148"/>
      <c r="AX15" s="1148"/>
      <c r="AY15" s="1149"/>
      <c r="AZ15" s="235"/>
      <c r="BA15" s="235"/>
      <c r="BB15" s="235"/>
      <c r="BC15" s="235"/>
      <c r="BD15" s="235"/>
      <c r="BE15" s="236"/>
      <c r="BF15" s="236"/>
      <c r="BG15" s="236"/>
      <c r="BH15" s="236"/>
      <c r="BI15" s="236"/>
      <c r="BJ15" s="236"/>
      <c r="BK15" s="236"/>
      <c r="BL15" s="236"/>
      <c r="BM15" s="236"/>
      <c r="BN15" s="236"/>
      <c r="BO15" s="236"/>
      <c r="BP15" s="236"/>
      <c r="BQ15" s="241">
        <v>9</v>
      </c>
      <c r="BR15" s="242"/>
      <c r="BS15" s="1058"/>
      <c r="BT15" s="1059"/>
      <c r="BU15" s="1059"/>
      <c r="BV15" s="1059"/>
      <c r="BW15" s="1059"/>
      <c r="BX15" s="1059"/>
      <c r="BY15" s="1059"/>
      <c r="BZ15" s="1059"/>
      <c r="CA15" s="1059"/>
      <c r="CB15" s="1059"/>
      <c r="CC15" s="1059"/>
      <c r="CD15" s="1059"/>
      <c r="CE15" s="1059"/>
      <c r="CF15" s="1059"/>
      <c r="CG15" s="1080"/>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7"/>
    </row>
    <row r="16" spans="1:131" s="238" customFormat="1" ht="26.25" customHeight="1">
      <c r="A16" s="241">
        <v>10</v>
      </c>
      <c r="B16" s="1096"/>
      <c r="C16" s="1097"/>
      <c r="D16" s="1097"/>
      <c r="E16" s="1097"/>
      <c r="F16" s="1097"/>
      <c r="G16" s="1097"/>
      <c r="H16" s="1097"/>
      <c r="I16" s="1097"/>
      <c r="J16" s="1097"/>
      <c r="K16" s="1097"/>
      <c r="L16" s="1097"/>
      <c r="M16" s="1097"/>
      <c r="N16" s="1097"/>
      <c r="O16" s="1097"/>
      <c r="P16" s="1098"/>
      <c r="Q16" s="1104"/>
      <c r="R16" s="1105"/>
      <c r="S16" s="1105"/>
      <c r="T16" s="1105"/>
      <c r="U16" s="1105"/>
      <c r="V16" s="1105"/>
      <c r="W16" s="1105"/>
      <c r="X16" s="1105"/>
      <c r="Y16" s="1105"/>
      <c r="Z16" s="1105"/>
      <c r="AA16" s="1105"/>
      <c r="AB16" s="1105"/>
      <c r="AC16" s="1105"/>
      <c r="AD16" s="1105"/>
      <c r="AE16" s="1106"/>
      <c r="AF16" s="1101"/>
      <c r="AG16" s="1102"/>
      <c r="AH16" s="1102"/>
      <c r="AI16" s="1102"/>
      <c r="AJ16" s="1103"/>
      <c r="AK16" s="1146"/>
      <c r="AL16" s="1147"/>
      <c r="AM16" s="1147"/>
      <c r="AN16" s="1147"/>
      <c r="AO16" s="1147"/>
      <c r="AP16" s="1147"/>
      <c r="AQ16" s="1147"/>
      <c r="AR16" s="1147"/>
      <c r="AS16" s="1147"/>
      <c r="AT16" s="1147"/>
      <c r="AU16" s="1148"/>
      <c r="AV16" s="1148"/>
      <c r="AW16" s="1148"/>
      <c r="AX16" s="1148"/>
      <c r="AY16" s="1149"/>
      <c r="AZ16" s="235"/>
      <c r="BA16" s="235"/>
      <c r="BB16" s="235"/>
      <c r="BC16" s="235"/>
      <c r="BD16" s="235"/>
      <c r="BE16" s="236"/>
      <c r="BF16" s="236"/>
      <c r="BG16" s="236"/>
      <c r="BH16" s="236"/>
      <c r="BI16" s="236"/>
      <c r="BJ16" s="236"/>
      <c r="BK16" s="236"/>
      <c r="BL16" s="236"/>
      <c r="BM16" s="236"/>
      <c r="BN16" s="236"/>
      <c r="BO16" s="236"/>
      <c r="BP16" s="236"/>
      <c r="BQ16" s="241">
        <v>10</v>
      </c>
      <c r="BR16" s="242"/>
      <c r="BS16" s="1058"/>
      <c r="BT16" s="1059"/>
      <c r="BU16" s="1059"/>
      <c r="BV16" s="1059"/>
      <c r="BW16" s="1059"/>
      <c r="BX16" s="1059"/>
      <c r="BY16" s="1059"/>
      <c r="BZ16" s="1059"/>
      <c r="CA16" s="1059"/>
      <c r="CB16" s="1059"/>
      <c r="CC16" s="1059"/>
      <c r="CD16" s="1059"/>
      <c r="CE16" s="1059"/>
      <c r="CF16" s="1059"/>
      <c r="CG16" s="1080"/>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7"/>
    </row>
    <row r="17" spans="1:131" s="238" customFormat="1" ht="26.25" customHeight="1">
      <c r="A17" s="241">
        <v>11</v>
      </c>
      <c r="B17" s="1096"/>
      <c r="C17" s="1097"/>
      <c r="D17" s="1097"/>
      <c r="E17" s="1097"/>
      <c r="F17" s="1097"/>
      <c r="G17" s="1097"/>
      <c r="H17" s="1097"/>
      <c r="I17" s="1097"/>
      <c r="J17" s="1097"/>
      <c r="K17" s="1097"/>
      <c r="L17" s="1097"/>
      <c r="M17" s="1097"/>
      <c r="N17" s="1097"/>
      <c r="O17" s="1097"/>
      <c r="P17" s="1098"/>
      <c r="Q17" s="1104"/>
      <c r="R17" s="1105"/>
      <c r="S17" s="1105"/>
      <c r="T17" s="1105"/>
      <c r="U17" s="1105"/>
      <c r="V17" s="1105"/>
      <c r="W17" s="1105"/>
      <c r="X17" s="1105"/>
      <c r="Y17" s="1105"/>
      <c r="Z17" s="1105"/>
      <c r="AA17" s="1105"/>
      <c r="AB17" s="1105"/>
      <c r="AC17" s="1105"/>
      <c r="AD17" s="1105"/>
      <c r="AE17" s="1106"/>
      <c r="AF17" s="1101"/>
      <c r="AG17" s="1102"/>
      <c r="AH17" s="1102"/>
      <c r="AI17" s="1102"/>
      <c r="AJ17" s="1103"/>
      <c r="AK17" s="1146"/>
      <c r="AL17" s="1147"/>
      <c r="AM17" s="1147"/>
      <c r="AN17" s="1147"/>
      <c r="AO17" s="1147"/>
      <c r="AP17" s="1147"/>
      <c r="AQ17" s="1147"/>
      <c r="AR17" s="1147"/>
      <c r="AS17" s="1147"/>
      <c r="AT17" s="1147"/>
      <c r="AU17" s="1148"/>
      <c r="AV17" s="1148"/>
      <c r="AW17" s="1148"/>
      <c r="AX17" s="1148"/>
      <c r="AY17" s="1149"/>
      <c r="AZ17" s="235"/>
      <c r="BA17" s="235"/>
      <c r="BB17" s="235"/>
      <c r="BC17" s="235"/>
      <c r="BD17" s="235"/>
      <c r="BE17" s="236"/>
      <c r="BF17" s="236"/>
      <c r="BG17" s="236"/>
      <c r="BH17" s="236"/>
      <c r="BI17" s="236"/>
      <c r="BJ17" s="236"/>
      <c r="BK17" s="236"/>
      <c r="BL17" s="236"/>
      <c r="BM17" s="236"/>
      <c r="BN17" s="236"/>
      <c r="BO17" s="236"/>
      <c r="BP17" s="236"/>
      <c r="BQ17" s="241">
        <v>11</v>
      </c>
      <c r="BR17" s="242"/>
      <c r="BS17" s="1058"/>
      <c r="BT17" s="1059"/>
      <c r="BU17" s="1059"/>
      <c r="BV17" s="1059"/>
      <c r="BW17" s="1059"/>
      <c r="BX17" s="1059"/>
      <c r="BY17" s="1059"/>
      <c r="BZ17" s="1059"/>
      <c r="CA17" s="1059"/>
      <c r="CB17" s="1059"/>
      <c r="CC17" s="1059"/>
      <c r="CD17" s="1059"/>
      <c r="CE17" s="1059"/>
      <c r="CF17" s="1059"/>
      <c r="CG17" s="1080"/>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7"/>
    </row>
    <row r="18" spans="1:131" s="238" customFormat="1" ht="26.25" customHeight="1">
      <c r="A18" s="241">
        <v>12</v>
      </c>
      <c r="B18" s="1096"/>
      <c r="C18" s="1097"/>
      <c r="D18" s="1097"/>
      <c r="E18" s="1097"/>
      <c r="F18" s="1097"/>
      <c r="G18" s="1097"/>
      <c r="H18" s="1097"/>
      <c r="I18" s="1097"/>
      <c r="J18" s="1097"/>
      <c r="K18" s="1097"/>
      <c r="L18" s="1097"/>
      <c r="M18" s="1097"/>
      <c r="N18" s="1097"/>
      <c r="O18" s="1097"/>
      <c r="P18" s="1098"/>
      <c r="Q18" s="1104"/>
      <c r="R18" s="1105"/>
      <c r="S18" s="1105"/>
      <c r="T18" s="1105"/>
      <c r="U18" s="1105"/>
      <c r="V18" s="1105"/>
      <c r="W18" s="1105"/>
      <c r="X18" s="1105"/>
      <c r="Y18" s="1105"/>
      <c r="Z18" s="1105"/>
      <c r="AA18" s="1105"/>
      <c r="AB18" s="1105"/>
      <c r="AC18" s="1105"/>
      <c r="AD18" s="1105"/>
      <c r="AE18" s="1106"/>
      <c r="AF18" s="1101"/>
      <c r="AG18" s="1102"/>
      <c r="AH18" s="1102"/>
      <c r="AI18" s="1102"/>
      <c r="AJ18" s="1103"/>
      <c r="AK18" s="1146"/>
      <c r="AL18" s="1147"/>
      <c r="AM18" s="1147"/>
      <c r="AN18" s="1147"/>
      <c r="AO18" s="1147"/>
      <c r="AP18" s="1147"/>
      <c r="AQ18" s="1147"/>
      <c r="AR18" s="1147"/>
      <c r="AS18" s="1147"/>
      <c r="AT18" s="1147"/>
      <c r="AU18" s="1148"/>
      <c r="AV18" s="1148"/>
      <c r="AW18" s="1148"/>
      <c r="AX18" s="1148"/>
      <c r="AY18" s="1149"/>
      <c r="AZ18" s="235"/>
      <c r="BA18" s="235"/>
      <c r="BB18" s="235"/>
      <c r="BC18" s="235"/>
      <c r="BD18" s="235"/>
      <c r="BE18" s="236"/>
      <c r="BF18" s="236"/>
      <c r="BG18" s="236"/>
      <c r="BH18" s="236"/>
      <c r="BI18" s="236"/>
      <c r="BJ18" s="236"/>
      <c r="BK18" s="236"/>
      <c r="BL18" s="236"/>
      <c r="BM18" s="236"/>
      <c r="BN18" s="236"/>
      <c r="BO18" s="236"/>
      <c r="BP18" s="236"/>
      <c r="BQ18" s="241">
        <v>12</v>
      </c>
      <c r="BR18" s="242"/>
      <c r="BS18" s="1058"/>
      <c r="BT18" s="1059"/>
      <c r="BU18" s="1059"/>
      <c r="BV18" s="1059"/>
      <c r="BW18" s="1059"/>
      <c r="BX18" s="1059"/>
      <c r="BY18" s="1059"/>
      <c r="BZ18" s="1059"/>
      <c r="CA18" s="1059"/>
      <c r="CB18" s="1059"/>
      <c r="CC18" s="1059"/>
      <c r="CD18" s="1059"/>
      <c r="CE18" s="1059"/>
      <c r="CF18" s="1059"/>
      <c r="CG18" s="1080"/>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7"/>
    </row>
    <row r="19" spans="1:131" s="238" customFormat="1" ht="26.25" customHeight="1">
      <c r="A19" s="241">
        <v>13</v>
      </c>
      <c r="B19" s="1096"/>
      <c r="C19" s="1097"/>
      <c r="D19" s="1097"/>
      <c r="E19" s="1097"/>
      <c r="F19" s="1097"/>
      <c r="G19" s="1097"/>
      <c r="H19" s="1097"/>
      <c r="I19" s="1097"/>
      <c r="J19" s="1097"/>
      <c r="K19" s="1097"/>
      <c r="L19" s="1097"/>
      <c r="M19" s="1097"/>
      <c r="N19" s="1097"/>
      <c r="O19" s="1097"/>
      <c r="P19" s="1098"/>
      <c r="Q19" s="1104"/>
      <c r="R19" s="1105"/>
      <c r="S19" s="1105"/>
      <c r="T19" s="1105"/>
      <c r="U19" s="1105"/>
      <c r="V19" s="1105"/>
      <c r="W19" s="1105"/>
      <c r="X19" s="1105"/>
      <c r="Y19" s="1105"/>
      <c r="Z19" s="1105"/>
      <c r="AA19" s="1105"/>
      <c r="AB19" s="1105"/>
      <c r="AC19" s="1105"/>
      <c r="AD19" s="1105"/>
      <c r="AE19" s="1106"/>
      <c r="AF19" s="1101"/>
      <c r="AG19" s="1102"/>
      <c r="AH19" s="1102"/>
      <c r="AI19" s="1102"/>
      <c r="AJ19" s="1103"/>
      <c r="AK19" s="1146"/>
      <c r="AL19" s="1147"/>
      <c r="AM19" s="1147"/>
      <c r="AN19" s="1147"/>
      <c r="AO19" s="1147"/>
      <c r="AP19" s="1147"/>
      <c r="AQ19" s="1147"/>
      <c r="AR19" s="1147"/>
      <c r="AS19" s="1147"/>
      <c r="AT19" s="1147"/>
      <c r="AU19" s="1148"/>
      <c r="AV19" s="1148"/>
      <c r="AW19" s="1148"/>
      <c r="AX19" s="1148"/>
      <c r="AY19" s="1149"/>
      <c r="AZ19" s="235"/>
      <c r="BA19" s="235"/>
      <c r="BB19" s="235"/>
      <c r="BC19" s="235"/>
      <c r="BD19" s="235"/>
      <c r="BE19" s="236"/>
      <c r="BF19" s="236"/>
      <c r="BG19" s="236"/>
      <c r="BH19" s="236"/>
      <c r="BI19" s="236"/>
      <c r="BJ19" s="236"/>
      <c r="BK19" s="236"/>
      <c r="BL19" s="236"/>
      <c r="BM19" s="236"/>
      <c r="BN19" s="236"/>
      <c r="BO19" s="236"/>
      <c r="BP19" s="236"/>
      <c r="BQ19" s="241">
        <v>13</v>
      </c>
      <c r="BR19" s="242"/>
      <c r="BS19" s="1058"/>
      <c r="BT19" s="1059"/>
      <c r="BU19" s="1059"/>
      <c r="BV19" s="1059"/>
      <c r="BW19" s="1059"/>
      <c r="BX19" s="1059"/>
      <c r="BY19" s="1059"/>
      <c r="BZ19" s="1059"/>
      <c r="CA19" s="1059"/>
      <c r="CB19" s="1059"/>
      <c r="CC19" s="1059"/>
      <c r="CD19" s="1059"/>
      <c r="CE19" s="1059"/>
      <c r="CF19" s="1059"/>
      <c r="CG19" s="1080"/>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7"/>
    </row>
    <row r="20" spans="1:131" s="238" customFormat="1" ht="26.25" customHeight="1">
      <c r="A20" s="241">
        <v>14</v>
      </c>
      <c r="B20" s="1096"/>
      <c r="C20" s="1097"/>
      <c r="D20" s="1097"/>
      <c r="E20" s="1097"/>
      <c r="F20" s="1097"/>
      <c r="G20" s="1097"/>
      <c r="H20" s="1097"/>
      <c r="I20" s="1097"/>
      <c r="J20" s="1097"/>
      <c r="K20" s="1097"/>
      <c r="L20" s="1097"/>
      <c r="M20" s="1097"/>
      <c r="N20" s="1097"/>
      <c r="O20" s="1097"/>
      <c r="P20" s="1098"/>
      <c r="Q20" s="1104"/>
      <c r="R20" s="1105"/>
      <c r="S20" s="1105"/>
      <c r="T20" s="1105"/>
      <c r="U20" s="1105"/>
      <c r="V20" s="1105"/>
      <c r="W20" s="1105"/>
      <c r="X20" s="1105"/>
      <c r="Y20" s="1105"/>
      <c r="Z20" s="1105"/>
      <c r="AA20" s="1105"/>
      <c r="AB20" s="1105"/>
      <c r="AC20" s="1105"/>
      <c r="AD20" s="1105"/>
      <c r="AE20" s="1106"/>
      <c r="AF20" s="1101"/>
      <c r="AG20" s="1102"/>
      <c r="AH20" s="1102"/>
      <c r="AI20" s="1102"/>
      <c r="AJ20" s="1103"/>
      <c r="AK20" s="1146"/>
      <c r="AL20" s="1147"/>
      <c r="AM20" s="1147"/>
      <c r="AN20" s="1147"/>
      <c r="AO20" s="1147"/>
      <c r="AP20" s="1147"/>
      <c r="AQ20" s="1147"/>
      <c r="AR20" s="1147"/>
      <c r="AS20" s="1147"/>
      <c r="AT20" s="1147"/>
      <c r="AU20" s="1148"/>
      <c r="AV20" s="1148"/>
      <c r="AW20" s="1148"/>
      <c r="AX20" s="1148"/>
      <c r="AY20" s="1149"/>
      <c r="AZ20" s="235"/>
      <c r="BA20" s="235"/>
      <c r="BB20" s="235"/>
      <c r="BC20" s="235"/>
      <c r="BD20" s="235"/>
      <c r="BE20" s="236"/>
      <c r="BF20" s="236"/>
      <c r="BG20" s="236"/>
      <c r="BH20" s="236"/>
      <c r="BI20" s="236"/>
      <c r="BJ20" s="236"/>
      <c r="BK20" s="236"/>
      <c r="BL20" s="236"/>
      <c r="BM20" s="236"/>
      <c r="BN20" s="236"/>
      <c r="BO20" s="236"/>
      <c r="BP20" s="236"/>
      <c r="BQ20" s="241">
        <v>14</v>
      </c>
      <c r="BR20" s="242"/>
      <c r="BS20" s="1058"/>
      <c r="BT20" s="1059"/>
      <c r="BU20" s="1059"/>
      <c r="BV20" s="1059"/>
      <c r="BW20" s="1059"/>
      <c r="BX20" s="1059"/>
      <c r="BY20" s="1059"/>
      <c r="BZ20" s="1059"/>
      <c r="CA20" s="1059"/>
      <c r="CB20" s="1059"/>
      <c r="CC20" s="1059"/>
      <c r="CD20" s="1059"/>
      <c r="CE20" s="1059"/>
      <c r="CF20" s="1059"/>
      <c r="CG20" s="1080"/>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7"/>
    </row>
    <row r="21" spans="1:131" s="238" customFormat="1" ht="26.25" customHeight="1" thickBot="1">
      <c r="A21" s="241">
        <v>15</v>
      </c>
      <c r="B21" s="1096"/>
      <c r="C21" s="1097"/>
      <c r="D21" s="1097"/>
      <c r="E21" s="1097"/>
      <c r="F21" s="1097"/>
      <c r="G21" s="1097"/>
      <c r="H21" s="1097"/>
      <c r="I21" s="1097"/>
      <c r="J21" s="1097"/>
      <c r="K21" s="1097"/>
      <c r="L21" s="1097"/>
      <c r="M21" s="1097"/>
      <c r="N21" s="1097"/>
      <c r="O21" s="1097"/>
      <c r="P21" s="1098"/>
      <c r="Q21" s="1104"/>
      <c r="R21" s="1105"/>
      <c r="S21" s="1105"/>
      <c r="T21" s="1105"/>
      <c r="U21" s="1105"/>
      <c r="V21" s="1105"/>
      <c r="W21" s="1105"/>
      <c r="X21" s="1105"/>
      <c r="Y21" s="1105"/>
      <c r="Z21" s="1105"/>
      <c r="AA21" s="1105"/>
      <c r="AB21" s="1105"/>
      <c r="AC21" s="1105"/>
      <c r="AD21" s="1105"/>
      <c r="AE21" s="1106"/>
      <c r="AF21" s="1101"/>
      <c r="AG21" s="1102"/>
      <c r="AH21" s="1102"/>
      <c r="AI21" s="1102"/>
      <c r="AJ21" s="1103"/>
      <c r="AK21" s="1146"/>
      <c r="AL21" s="1147"/>
      <c r="AM21" s="1147"/>
      <c r="AN21" s="1147"/>
      <c r="AO21" s="1147"/>
      <c r="AP21" s="1147"/>
      <c r="AQ21" s="1147"/>
      <c r="AR21" s="1147"/>
      <c r="AS21" s="1147"/>
      <c r="AT21" s="1147"/>
      <c r="AU21" s="1148"/>
      <c r="AV21" s="1148"/>
      <c r="AW21" s="1148"/>
      <c r="AX21" s="1148"/>
      <c r="AY21" s="1149"/>
      <c r="AZ21" s="235"/>
      <c r="BA21" s="235"/>
      <c r="BB21" s="235"/>
      <c r="BC21" s="235"/>
      <c r="BD21" s="235"/>
      <c r="BE21" s="236"/>
      <c r="BF21" s="236"/>
      <c r="BG21" s="236"/>
      <c r="BH21" s="236"/>
      <c r="BI21" s="236"/>
      <c r="BJ21" s="236"/>
      <c r="BK21" s="236"/>
      <c r="BL21" s="236"/>
      <c r="BM21" s="236"/>
      <c r="BN21" s="236"/>
      <c r="BO21" s="236"/>
      <c r="BP21" s="236"/>
      <c r="BQ21" s="241">
        <v>15</v>
      </c>
      <c r="BR21" s="242"/>
      <c r="BS21" s="1058"/>
      <c r="BT21" s="1059"/>
      <c r="BU21" s="1059"/>
      <c r="BV21" s="1059"/>
      <c r="BW21" s="1059"/>
      <c r="BX21" s="1059"/>
      <c r="BY21" s="1059"/>
      <c r="BZ21" s="1059"/>
      <c r="CA21" s="1059"/>
      <c r="CB21" s="1059"/>
      <c r="CC21" s="1059"/>
      <c r="CD21" s="1059"/>
      <c r="CE21" s="1059"/>
      <c r="CF21" s="1059"/>
      <c r="CG21" s="1080"/>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7"/>
    </row>
    <row r="22" spans="1:131" s="238" customFormat="1" ht="26.25" customHeight="1">
      <c r="A22" s="241">
        <v>16</v>
      </c>
      <c r="B22" s="1096"/>
      <c r="C22" s="1097"/>
      <c r="D22" s="1097"/>
      <c r="E22" s="1097"/>
      <c r="F22" s="1097"/>
      <c r="G22" s="1097"/>
      <c r="H22" s="1097"/>
      <c r="I22" s="1097"/>
      <c r="J22" s="1097"/>
      <c r="K22" s="1097"/>
      <c r="L22" s="1097"/>
      <c r="M22" s="1097"/>
      <c r="N22" s="1097"/>
      <c r="O22" s="1097"/>
      <c r="P22" s="1098"/>
      <c r="Q22" s="1139"/>
      <c r="R22" s="1140"/>
      <c r="S22" s="1140"/>
      <c r="T22" s="1140"/>
      <c r="U22" s="1140"/>
      <c r="V22" s="1140"/>
      <c r="W22" s="1140"/>
      <c r="X22" s="1140"/>
      <c r="Y22" s="1140"/>
      <c r="Z22" s="1140"/>
      <c r="AA22" s="1140"/>
      <c r="AB22" s="1140"/>
      <c r="AC22" s="1140"/>
      <c r="AD22" s="1140"/>
      <c r="AE22" s="1141"/>
      <c r="AF22" s="1101"/>
      <c r="AG22" s="1102"/>
      <c r="AH22" s="1102"/>
      <c r="AI22" s="1102"/>
      <c r="AJ22" s="1103"/>
      <c r="AK22" s="1142"/>
      <c r="AL22" s="1143"/>
      <c r="AM22" s="1143"/>
      <c r="AN22" s="1143"/>
      <c r="AO22" s="1143"/>
      <c r="AP22" s="1143"/>
      <c r="AQ22" s="1143"/>
      <c r="AR22" s="1143"/>
      <c r="AS22" s="1143"/>
      <c r="AT22" s="1143"/>
      <c r="AU22" s="1144"/>
      <c r="AV22" s="1144"/>
      <c r="AW22" s="1144"/>
      <c r="AX22" s="1144"/>
      <c r="AY22" s="1145"/>
      <c r="AZ22" s="1094" t="s">
        <v>403</v>
      </c>
      <c r="BA22" s="1094"/>
      <c r="BB22" s="1094"/>
      <c r="BC22" s="1094"/>
      <c r="BD22" s="1095"/>
      <c r="BE22" s="236"/>
      <c r="BF22" s="236"/>
      <c r="BG22" s="236"/>
      <c r="BH22" s="236"/>
      <c r="BI22" s="236"/>
      <c r="BJ22" s="236"/>
      <c r="BK22" s="236"/>
      <c r="BL22" s="236"/>
      <c r="BM22" s="236"/>
      <c r="BN22" s="236"/>
      <c r="BO22" s="236"/>
      <c r="BP22" s="236"/>
      <c r="BQ22" s="241">
        <v>16</v>
      </c>
      <c r="BR22" s="242"/>
      <c r="BS22" s="1058"/>
      <c r="BT22" s="1059"/>
      <c r="BU22" s="1059"/>
      <c r="BV22" s="1059"/>
      <c r="BW22" s="1059"/>
      <c r="BX22" s="1059"/>
      <c r="BY22" s="1059"/>
      <c r="BZ22" s="1059"/>
      <c r="CA22" s="1059"/>
      <c r="CB22" s="1059"/>
      <c r="CC22" s="1059"/>
      <c r="CD22" s="1059"/>
      <c r="CE22" s="1059"/>
      <c r="CF22" s="1059"/>
      <c r="CG22" s="1080"/>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7"/>
    </row>
    <row r="23" spans="1:131" s="238" customFormat="1" ht="26.25" customHeight="1" thickBot="1">
      <c r="A23" s="243" t="s">
        <v>404</v>
      </c>
      <c r="B23" s="1001" t="s">
        <v>405</v>
      </c>
      <c r="C23" s="1002"/>
      <c r="D23" s="1002"/>
      <c r="E23" s="1002"/>
      <c r="F23" s="1002"/>
      <c r="G23" s="1002"/>
      <c r="H23" s="1002"/>
      <c r="I23" s="1002"/>
      <c r="J23" s="1002"/>
      <c r="K23" s="1002"/>
      <c r="L23" s="1002"/>
      <c r="M23" s="1002"/>
      <c r="N23" s="1002"/>
      <c r="O23" s="1002"/>
      <c r="P23" s="1012"/>
      <c r="Q23" s="1133">
        <v>26035</v>
      </c>
      <c r="R23" s="1127"/>
      <c r="S23" s="1127"/>
      <c r="T23" s="1127"/>
      <c r="U23" s="1127"/>
      <c r="V23" s="1127">
        <v>25166</v>
      </c>
      <c r="W23" s="1127"/>
      <c r="X23" s="1127"/>
      <c r="Y23" s="1127"/>
      <c r="Z23" s="1127"/>
      <c r="AA23" s="1127">
        <v>869</v>
      </c>
      <c r="AB23" s="1127"/>
      <c r="AC23" s="1127"/>
      <c r="AD23" s="1127"/>
      <c r="AE23" s="1134"/>
      <c r="AF23" s="1135">
        <v>382</v>
      </c>
      <c r="AG23" s="1127"/>
      <c r="AH23" s="1127"/>
      <c r="AI23" s="1127"/>
      <c r="AJ23" s="1136"/>
      <c r="AK23" s="1137"/>
      <c r="AL23" s="1138"/>
      <c r="AM23" s="1138"/>
      <c r="AN23" s="1138"/>
      <c r="AO23" s="1138"/>
      <c r="AP23" s="1127">
        <v>26192</v>
      </c>
      <c r="AQ23" s="1127"/>
      <c r="AR23" s="1127"/>
      <c r="AS23" s="1127"/>
      <c r="AT23" s="1127"/>
      <c r="AU23" s="1128"/>
      <c r="AV23" s="1128"/>
      <c r="AW23" s="1128"/>
      <c r="AX23" s="1128"/>
      <c r="AY23" s="1129"/>
      <c r="AZ23" s="1130" t="s">
        <v>406</v>
      </c>
      <c r="BA23" s="1131"/>
      <c r="BB23" s="1131"/>
      <c r="BC23" s="1131"/>
      <c r="BD23" s="1132"/>
      <c r="BE23" s="236"/>
      <c r="BF23" s="236"/>
      <c r="BG23" s="236"/>
      <c r="BH23" s="236"/>
      <c r="BI23" s="236"/>
      <c r="BJ23" s="236"/>
      <c r="BK23" s="236"/>
      <c r="BL23" s="236"/>
      <c r="BM23" s="236"/>
      <c r="BN23" s="236"/>
      <c r="BO23" s="236"/>
      <c r="BP23" s="236"/>
      <c r="BQ23" s="241">
        <v>17</v>
      </c>
      <c r="BR23" s="242"/>
      <c r="BS23" s="1058"/>
      <c r="BT23" s="1059"/>
      <c r="BU23" s="1059"/>
      <c r="BV23" s="1059"/>
      <c r="BW23" s="1059"/>
      <c r="BX23" s="1059"/>
      <c r="BY23" s="1059"/>
      <c r="BZ23" s="1059"/>
      <c r="CA23" s="1059"/>
      <c r="CB23" s="1059"/>
      <c r="CC23" s="1059"/>
      <c r="CD23" s="1059"/>
      <c r="CE23" s="1059"/>
      <c r="CF23" s="1059"/>
      <c r="CG23" s="1080"/>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7"/>
    </row>
    <row r="24" spans="1:131" s="238" customFormat="1" ht="26.25" customHeight="1">
      <c r="A24" s="1126" t="s">
        <v>407</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35"/>
      <c r="BA24" s="235"/>
      <c r="BB24" s="235"/>
      <c r="BC24" s="235"/>
      <c r="BD24" s="235"/>
      <c r="BE24" s="236"/>
      <c r="BF24" s="236"/>
      <c r="BG24" s="236"/>
      <c r="BH24" s="236"/>
      <c r="BI24" s="236"/>
      <c r="BJ24" s="236"/>
      <c r="BK24" s="236"/>
      <c r="BL24" s="236"/>
      <c r="BM24" s="236"/>
      <c r="BN24" s="236"/>
      <c r="BO24" s="236"/>
      <c r="BP24" s="236"/>
      <c r="BQ24" s="241">
        <v>18</v>
      </c>
      <c r="BR24" s="242"/>
      <c r="BS24" s="1058"/>
      <c r="BT24" s="1059"/>
      <c r="BU24" s="1059"/>
      <c r="BV24" s="1059"/>
      <c r="BW24" s="1059"/>
      <c r="BX24" s="1059"/>
      <c r="BY24" s="1059"/>
      <c r="BZ24" s="1059"/>
      <c r="CA24" s="1059"/>
      <c r="CB24" s="1059"/>
      <c r="CC24" s="1059"/>
      <c r="CD24" s="1059"/>
      <c r="CE24" s="1059"/>
      <c r="CF24" s="1059"/>
      <c r="CG24" s="1080"/>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7"/>
    </row>
    <row r="25" spans="1:131" ht="26.25" customHeight="1" thickBot="1">
      <c r="A25" s="1125" t="s">
        <v>408</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35"/>
      <c r="BK25" s="235"/>
      <c r="BL25" s="235"/>
      <c r="BM25" s="235"/>
      <c r="BN25" s="235"/>
      <c r="BO25" s="244"/>
      <c r="BP25" s="244"/>
      <c r="BQ25" s="241">
        <v>19</v>
      </c>
      <c r="BR25" s="242"/>
      <c r="BS25" s="1058"/>
      <c r="BT25" s="1059"/>
      <c r="BU25" s="1059"/>
      <c r="BV25" s="1059"/>
      <c r="BW25" s="1059"/>
      <c r="BX25" s="1059"/>
      <c r="BY25" s="1059"/>
      <c r="BZ25" s="1059"/>
      <c r="CA25" s="1059"/>
      <c r="CB25" s="1059"/>
      <c r="CC25" s="1059"/>
      <c r="CD25" s="1059"/>
      <c r="CE25" s="1059"/>
      <c r="CF25" s="1059"/>
      <c r="CG25" s="1080"/>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33"/>
    </row>
    <row r="26" spans="1:131" ht="26.25" customHeight="1">
      <c r="A26" s="1061" t="s">
        <v>379</v>
      </c>
      <c r="B26" s="1062"/>
      <c r="C26" s="1062"/>
      <c r="D26" s="1062"/>
      <c r="E26" s="1062"/>
      <c r="F26" s="1062"/>
      <c r="G26" s="1062"/>
      <c r="H26" s="1062"/>
      <c r="I26" s="1062"/>
      <c r="J26" s="1062"/>
      <c r="K26" s="1062"/>
      <c r="L26" s="1062"/>
      <c r="M26" s="1062"/>
      <c r="N26" s="1062"/>
      <c r="O26" s="1062"/>
      <c r="P26" s="1063"/>
      <c r="Q26" s="1067" t="s">
        <v>409</v>
      </c>
      <c r="R26" s="1068"/>
      <c r="S26" s="1068"/>
      <c r="T26" s="1068"/>
      <c r="U26" s="1069"/>
      <c r="V26" s="1067" t="s">
        <v>410</v>
      </c>
      <c r="W26" s="1068"/>
      <c r="X26" s="1068"/>
      <c r="Y26" s="1068"/>
      <c r="Z26" s="1069"/>
      <c r="AA26" s="1067" t="s">
        <v>411</v>
      </c>
      <c r="AB26" s="1068"/>
      <c r="AC26" s="1068"/>
      <c r="AD26" s="1068"/>
      <c r="AE26" s="1068"/>
      <c r="AF26" s="1121" t="s">
        <v>412</v>
      </c>
      <c r="AG26" s="1074"/>
      <c r="AH26" s="1074"/>
      <c r="AI26" s="1074"/>
      <c r="AJ26" s="1122"/>
      <c r="AK26" s="1068" t="s">
        <v>413</v>
      </c>
      <c r="AL26" s="1068"/>
      <c r="AM26" s="1068"/>
      <c r="AN26" s="1068"/>
      <c r="AO26" s="1069"/>
      <c r="AP26" s="1067" t="s">
        <v>414</v>
      </c>
      <c r="AQ26" s="1068"/>
      <c r="AR26" s="1068"/>
      <c r="AS26" s="1068"/>
      <c r="AT26" s="1069"/>
      <c r="AU26" s="1067" t="s">
        <v>415</v>
      </c>
      <c r="AV26" s="1068"/>
      <c r="AW26" s="1068"/>
      <c r="AX26" s="1068"/>
      <c r="AY26" s="1069"/>
      <c r="AZ26" s="1067" t="s">
        <v>416</v>
      </c>
      <c r="BA26" s="1068"/>
      <c r="BB26" s="1068"/>
      <c r="BC26" s="1068"/>
      <c r="BD26" s="1069"/>
      <c r="BE26" s="1067" t="s">
        <v>386</v>
      </c>
      <c r="BF26" s="1068"/>
      <c r="BG26" s="1068"/>
      <c r="BH26" s="1068"/>
      <c r="BI26" s="1081"/>
      <c r="BJ26" s="235"/>
      <c r="BK26" s="235"/>
      <c r="BL26" s="235"/>
      <c r="BM26" s="235"/>
      <c r="BN26" s="235"/>
      <c r="BO26" s="244"/>
      <c r="BP26" s="244"/>
      <c r="BQ26" s="241">
        <v>20</v>
      </c>
      <c r="BR26" s="242"/>
      <c r="BS26" s="1058"/>
      <c r="BT26" s="1059"/>
      <c r="BU26" s="1059"/>
      <c r="BV26" s="1059"/>
      <c r="BW26" s="1059"/>
      <c r="BX26" s="1059"/>
      <c r="BY26" s="1059"/>
      <c r="BZ26" s="1059"/>
      <c r="CA26" s="1059"/>
      <c r="CB26" s="1059"/>
      <c r="CC26" s="1059"/>
      <c r="CD26" s="1059"/>
      <c r="CE26" s="1059"/>
      <c r="CF26" s="1059"/>
      <c r="CG26" s="1080"/>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33"/>
    </row>
    <row r="27" spans="1:131" ht="26.25" customHeight="1" thickBot="1">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3"/>
      <c r="AG27" s="1077"/>
      <c r="AH27" s="1077"/>
      <c r="AI27" s="1077"/>
      <c r="AJ27" s="1124"/>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2"/>
      <c r="BJ27" s="235"/>
      <c r="BK27" s="235"/>
      <c r="BL27" s="235"/>
      <c r="BM27" s="235"/>
      <c r="BN27" s="235"/>
      <c r="BO27" s="244"/>
      <c r="BP27" s="244"/>
      <c r="BQ27" s="241">
        <v>21</v>
      </c>
      <c r="BR27" s="242"/>
      <c r="BS27" s="1058"/>
      <c r="BT27" s="1059"/>
      <c r="BU27" s="1059"/>
      <c r="BV27" s="1059"/>
      <c r="BW27" s="1059"/>
      <c r="BX27" s="1059"/>
      <c r="BY27" s="1059"/>
      <c r="BZ27" s="1059"/>
      <c r="CA27" s="1059"/>
      <c r="CB27" s="1059"/>
      <c r="CC27" s="1059"/>
      <c r="CD27" s="1059"/>
      <c r="CE27" s="1059"/>
      <c r="CF27" s="1059"/>
      <c r="CG27" s="1080"/>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33"/>
    </row>
    <row r="28" spans="1:131" ht="26.25" customHeight="1" thickTop="1">
      <c r="A28" s="245">
        <v>1</v>
      </c>
      <c r="B28" s="1113" t="s">
        <v>417</v>
      </c>
      <c r="C28" s="1114"/>
      <c r="D28" s="1114"/>
      <c r="E28" s="1114"/>
      <c r="F28" s="1114"/>
      <c r="G28" s="1114"/>
      <c r="H28" s="1114"/>
      <c r="I28" s="1114"/>
      <c r="J28" s="1114"/>
      <c r="K28" s="1114"/>
      <c r="L28" s="1114"/>
      <c r="M28" s="1114"/>
      <c r="N28" s="1114"/>
      <c r="O28" s="1114"/>
      <c r="P28" s="1115"/>
      <c r="Q28" s="1116">
        <v>3937</v>
      </c>
      <c r="R28" s="1117"/>
      <c r="S28" s="1117"/>
      <c r="T28" s="1117"/>
      <c r="U28" s="1117"/>
      <c r="V28" s="1117">
        <v>3937</v>
      </c>
      <c r="W28" s="1117"/>
      <c r="X28" s="1117"/>
      <c r="Y28" s="1117"/>
      <c r="Z28" s="1117"/>
      <c r="AA28" s="1117"/>
      <c r="AB28" s="1117"/>
      <c r="AC28" s="1117"/>
      <c r="AD28" s="1117"/>
      <c r="AE28" s="1118"/>
      <c r="AF28" s="1119" t="s">
        <v>418</v>
      </c>
      <c r="AG28" s="1117"/>
      <c r="AH28" s="1117"/>
      <c r="AI28" s="1117"/>
      <c r="AJ28" s="1120"/>
      <c r="AK28" s="1108">
        <v>399</v>
      </c>
      <c r="AL28" s="1109"/>
      <c r="AM28" s="1109"/>
      <c r="AN28" s="1109"/>
      <c r="AO28" s="1109"/>
      <c r="AP28" s="1109"/>
      <c r="AQ28" s="1109"/>
      <c r="AR28" s="1109"/>
      <c r="AS28" s="1109"/>
      <c r="AT28" s="1109"/>
      <c r="AU28" s="1109"/>
      <c r="AV28" s="1109"/>
      <c r="AW28" s="1109"/>
      <c r="AX28" s="1109"/>
      <c r="AY28" s="1109"/>
      <c r="AZ28" s="1110"/>
      <c r="BA28" s="1110"/>
      <c r="BB28" s="1110"/>
      <c r="BC28" s="1110"/>
      <c r="BD28" s="1110"/>
      <c r="BE28" s="1111"/>
      <c r="BF28" s="1111"/>
      <c r="BG28" s="1111"/>
      <c r="BH28" s="1111"/>
      <c r="BI28" s="1112"/>
      <c r="BJ28" s="235"/>
      <c r="BK28" s="235"/>
      <c r="BL28" s="235"/>
      <c r="BM28" s="235"/>
      <c r="BN28" s="235"/>
      <c r="BO28" s="244"/>
      <c r="BP28" s="244"/>
      <c r="BQ28" s="241">
        <v>22</v>
      </c>
      <c r="BR28" s="242"/>
      <c r="BS28" s="1058"/>
      <c r="BT28" s="1059"/>
      <c r="BU28" s="1059"/>
      <c r="BV28" s="1059"/>
      <c r="BW28" s="1059"/>
      <c r="BX28" s="1059"/>
      <c r="BY28" s="1059"/>
      <c r="BZ28" s="1059"/>
      <c r="CA28" s="1059"/>
      <c r="CB28" s="1059"/>
      <c r="CC28" s="1059"/>
      <c r="CD28" s="1059"/>
      <c r="CE28" s="1059"/>
      <c r="CF28" s="1059"/>
      <c r="CG28" s="1080"/>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33"/>
    </row>
    <row r="29" spans="1:131" ht="26.25" customHeight="1">
      <c r="A29" s="245">
        <v>2</v>
      </c>
      <c r="B29" s="1096" t="s">
        <v>419</v>
      </c>
      <c r="C29" s="1097"/>
      <c r="D29" s="1097"/>
      <c r="E29" s="1097"/>
      <c r="F29" s="1097"/>
      <c r="G29" s="1097"/>
      <c r="H29" s="1097"/>
      <c r="I29" s="1097"/>
      <c r="J29" s="1097"/>
      <c r="K29" s="1097"/>
      <c r="L29" s="1097"/>
      <c r="M29" s="1097"/>
      <c r="N29" s="1097"/>
      <c r="O29" s="1097"/>
      <c r="P29" s="1098"/>
      <c r="Q29" s="1104">
        <v>356</v>
      </c>
      <c r="R29" s="1105"/>
      <c r="S29" s="1105"/>
      <c r="T29" s="1105"/>
      <c r="U29" s="1105"/>
      <c r="V29" s="1105">
        <v>459</v>
      </c>
      <c r="W29" s="1105"/>
      <c r="X29" s="1105"/>
      <c r="Y29" s="1105"/>
      <c r="Z29" s="1105"/>
      <c r="AA29" s="1105">
        <v>-103</v>
      </c>
      <c r="AB29" s="1105"/>
      <c r="AC29" s="1105"/>
      <c r="AD29" s="1105"/>
      <c r="AE29" s="1106"/>
      <c r="AF29" s="1101">
        <v>-103</v>
      </c>
      <c r="AG29" s="1102"/>
      <c r="AH29" s="1102"/>
      <c r="AI29" s="1102"/>
      <c r="AJ29" s="1103"/>
      <c r="AK29" s="1044">
        <v>177</v>
      </c>
      <c r="AL29" s="1035"/>
      <c r="AM29" s="1035"/>
      <c r="AN29" s="1035"/>
      <c r="AO29" s="1035"/>
      <c r="AP29" s="1035">
        <v>18</v>
      </c>
      <c r="AQ29" s="1035"/>
      <c r="AR29" s="1035"/>
      <c r="AS29" s="1035"/>
      <c r="AT29" s="1035"/>
      <c r="AU29" s="1035">
        <v>4</v>
      </c>
      <c r="AV29" s="1035"/>
      <c r="AW29" s="1035"/>
      <c r="AX29" s="1035"/>
      <c r="AY29" s="1035"/>
      <c r="AZ29" s="1107"/>
      <c r="BA29" s="1107"/>
      <c r="BB29" s="1107"/>
      <c r="BC29" s="1107"/>
      <c r="BD29" s="1107"/>
      <c r="BE29" s="1036"/>
      <c r="BF29" s="1036"/>
      <c r="BG29" s="1036"/>
      <c r="BH29" s="1036"/>
      <c r="BI29" s="1037"/>
      <c r="BJ29" s="235"/>
      <c r="BK29" s="235"/>
      <c r="BL29" s="235"/>
      <c r="BM29" s="235"/>
      <c r="BN29" s="235"/>
      <c r="BO29" s="244"/>
      <c r="BP29" s="244"/>
      <c r="BQ29" s="241">
        <v>23</v>
      </c>
      <c r="BR29" s="242"/>
      <c r="BS29" s="1058"/>
      <c r="BT29" s="1059"/>
      <c r="BU29" s="1059"/>
      <c r="BV29" s="1059"/>
      <c r="BW29" s="1059"/>
      <c r="BX29" s="1059"/>
      <c r="BY29" s="1059"/>
      <c r="BZ29" s="1059"/>
      <c r="CA29" s="1059"/>
      <c r="CB29" s="1059"/>
      <c r="CC29" s="1059"/>
      <c r="CD29" s="1059"/>
      <c r="CE29" s="1059"/>
      <c r="CF29" s="1059"/>
      <c r="CG29" s="1080"/>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33"/>
    </row>
    <row r="30" spans="1:131" ht="26.25" customHeight="1">
      <c r="A30" s="245">
        <v>3</v>
      </c>
      <c r="B30" s="1096" t="s">
        <v>420</v>
      </c>
      <c r="C30" s="1097"/>
      <c r="D30" s="1097"/>
      <c r="E30" s="1097"/>
      <c r="F30" s="1097"/>
      <c r="G30" s="1097"/>
      <c r="H30" s="1097"/>
      <c r="I30" s="1097"/>
      <c r="J30" s="1097"/>
      <c r="K30" s="1097"/>
      <c r="L30" s="1097"/>
      <c r="M30" s="1097"/>
      <c r="N30" s="1097"/>
      <c r="O30" s="1097"/>
      <c r="P30" s="1098"/>
      <c r="Q30" s="1104">
        <v>4131</v>
      </c>
      <c r="R30" s="1105"/>
      <c r="S30" s="1105"/>
      <c r="T30" s="1105"/>
      <c r="U30" s="1105"/>
      <c r="V30" s="1105">
        <v>4080</v>
      </c>
      <c r="W30" s="1105"/>
      <c r="X30" s="1105"/>
      <c r="Y30" s="1105"/>
      <c r="Z30" s="1105"/>
      <c r="AA30" s="1105">
        <v>51</v>
      </c>
      <c r="AB30" s="1105"/>
      <c r="AC30" s="1105"/>
      <c r="AD30" s="1105"/>
      <c r="AE30" s="1106"/>
      <c r="AF30" s="1101">
        <v>51</v>
      </c>
      <c r="AG30" s="1102"/>
      <c r="AH30" s="1102"/>
      <c r="AI30" s="1102"/>
      <c r="AJ30" s="1103"/>
      <c r="AK30" s="1044">
        <v>654</v>
      </c>
      <c r="AL30" s="1035"/>
      <c r="AM30" s="1035"/>
      <c r="AN30" s="1035"/>
      <c r="AO30" s="1035"/>
      <c r="AP30" s="1035"/>
      <c r="AQ30" s="1035"/>
      <c r="AR30" s="1035"/>
      <c r="AS30" s="1035"/>
      <c r="AT30" s="1035"/>
      <c r="AU30" s="1035"/>
      <c r="AV30" s="1035"/>
      <c r="AW30" s="1035"/>
      <c r="AX30" s="1035"/>
      <c r="AY30" s="1035"/>
      <c r="AZ30" s="1107"/>
      <c r="BA30" s="1107"/>
      <c r="BB30" s="1107"/>
      <c r="BC30" s="1107"/>
      <c r="BD30" s="1107"/>
      <c r="BE30" s="1036"/>
      <c r="BF30" s="1036"/>
      <c r="BG30" s="1036"/>
      <c r="BH30" s="1036"/>
      <c r="BI30" s="1037"/>
      <c r="BJ30" s="235"/>
      <c r="BK30" s="235"/>
      <c r="BL30" s="235"/>
      <c r="BM30" s="235"/>
      <c r="BN30" s="235"/>
      <c r="BO30" s="244"/>
      <c r="BP30" s="244"/>
      <c r="BQ30" s="241">
        <v>24</v>
      </c>
      <c r="BR30" s="242"/>
      <c r="BS30" s="1058"/>
      <c r="BT30" s="1059"/>
      <c r="BU30" s="1059"/>
      <c r="BV30" s="1059"/>
      <c r="BW30" s="1059"/>
      <c r="BX30" s="1059"/>
      <c r="BY30" s="1059"/>
      <c r="BZ30" s="1059"/>
      <c r="CA30" s="1059"/>
      <c r="CB30" s="1059"/>
      <c r="CC30" s="1059"/>
      <c r="CD30" s="1059"/>
      <c r="CE30" s="1059"/>
      <c r="CF30" s="1059"/>
      <c r="CG30" s="1080"/>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33"/>
    </row>
    <row r="31" spans="1:131" ht="26.25" customHeight="1">
      <c r="A31" s="245">
        <v>4</v>
      </c>
      <c r="B31" s="1096" t="s">
        <v>421</v>
      </c>
      <c r="C31" s="1097"/>
      <c r="D31" s="1097"/>
      <c r="E31" s="1097"/>
      <c r="F31" s="1097"/>
      <c r="G31" s="1097"/>
      <c r="H31" s="1097"/>
      <c r="I31" s="1097"/>
      <c r="J31" s="1097"/>
      <c r="K31" s="1097"/>
      <c r="L31" s="1097"/>
      <c r="M31" s="1097"/>
      <c r="N31" s="1097"/>
      <c r="O31" s="1097"/>
      <c r="P31" s="1098"/>
      <c r="Q31" s="1104">
        <v>7</v>
      </c>
      <c r="R31" s="1105"/>
      <c r="S31" s="1105"/>
      <c r="T31" s="1105"/>
      <c r="U31" s="1105"/>
      <c r="V31" s="1105">
        <v>7</v>
      </c>
      <c r="W31" s="1105"/>
      <c r="X31" s="1105"/>
      <c r="Y31" s="1105"/>
      <c r="Z31" s="1105"/>
      <c r="AA31" s="1105"/>
      <c r="AB31" s="1105"/>
      <c r="AC31" s="1105"/>
      <c r="AD31" s="1105"/>
      <c r="AE31" s="1106"/>
      <c r="AF31" s="1101" t="s">
        <v>399</v>
      </c>
      <c r="AG31" s="1102"/>
      <c r="AH31" s="1102"/>
      <c r="AI31" s="1102"/>
      <c r="AJ31" s="1103"/>
      <c r="AK31" s="1044">
        <v>4</v>
      </c>
      <c r="AL31" s="1035"/>
      <c r="AM31" s="1035"/>
      <c r="AN31" s="1035"/>
      <c r="AO31" s="1035"/>
      <c r="AP31" s="1035"/>
      <c r="AQ31" s="1035"/>
      <c r="AR31" s="1035"/>
      <c r="AS31" s="1035"/>
      <c r="AT31" s="1035"/>
      <c r="AU31" s="1035"/>
      <c r="AV31" s="1035"/>
      <c r="AW31" s="1035"/>
      <c r="AX31" s="1035"/>
      <c r="AY31" s="1035"/>
      <c r="AZ31" s="1107"/>
      <c r="BA31" s="1107"/>
      <c r="BB31" s="1107"/>
      <c r="BC31" s="1107"/>
      <c r="BD31" s="1107"/>
      <c r="BE31" s="1036"/>
      <c r="BF31" s="1036"/>
      <c r="BG31" s="1036"/>
      <c r="BH31" s="1036"/>
      <c r="BI31" s="1037"/>
      <c r="BJ31" s="235"/>
      <c r="BK31" s="235"/>
      <c r="BL31" s="235"/>
      <c r="BM31" s="235"/>
      <c r="BN31" s="235"/>
      <c r="BO31" s="244"/>
      <c r="BP31" s="244"/>
      <c r="BQ31" s="241">
        <v>25</v>
      </c>
      <c r="BR31" s="242"/>
      <c r="BS31" s="1058"/>
      <c r="BT31" s="1059"/>
      <c r="BU31" s="1059"/>
      <c r="BV31" s="1059"/>
      <c r="BW31" s="1059"/>
      <c r="BX31" s="1059"/>
      <c r="BY31" s="1059"/>
      <c r="BZ31" s="1059"/>
      <c r="CA31" s="1059"/>
      <c r="CB31" s="1059"/>
      <c r="CC31" s="1059"/>
      <c r="CD31" s="1059"/>
      <c r="CE31" s="1059"/>
      <c r="CF31" s="1059"/>
      <c r="CG31" s="1080"/>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33"/>
    </row>
    <row r="32" spans="1:131" ht="26.25" customHeight="1">
      <c r="A32" s="245">
        <v>5</v>
      </c>
      <c r="B32" s="1096" t="s">
        <v>422</v>
      </c>
      <c r="C32" s="1097"/>
      <c r="D32" s="1097"/>
      <c r="E32" s="1097"/>
      <c r="F32" s="1097"/>
      <c r="G32" s="1097"/>
      <c r="H32" s="1097"/>
      <c r="I32" s="1097"/>
      <c r="J32" s="1097"/>
      <c r="K32" s="1097"/>
      <c r="L32" s="1097"/>
      <c r="M32" s="1097"/>
      <c r="N32" s="1097"/>
      <c r="O32" s="1097"/>
      <c r="P32" s="1098"/>
      <c r="Q32" s="1104">
        <v>562</v>
      </c>
      <c r="R32" s="1105"/>
      <c r="S32" s="1105"/>
      <c r="T32" s="1105"/>
      <c r="U32" s="1105"/>
      <c r="V32" s="1105">
        <v>551</v>
      </c>
      <c r="W32" s="1105"/>
      <c r="X32" s="1105"/>
      <c r="Y32" s="1105"/>
      <c r="Z32" s="1105"/>
      <c r="AA32" s="1105">
        <v>12</v>
      </c>
      <c r="AB32" s="1105"/>
      <c r="AC32" s="1105"/>
      <c r="AD32" s="1105"/>
      <c r="AE32" s="1106"/>
      <c r="AF32" s="1101">
        <v>12</v>
      </c>
      <c r="AG32" s="1102"/>
      <c r="AH32" s="1102"/>
      <c r="AI32" s="1102"/>
      <c r="AJ32" s="1103"/>
      <c r="AK32" s="1044">
        <v>165</v>
      </c>
      <c r="AL32" s="1035"/>
      <c r="AM32" s="1035"/>
      <c r="AN32" s="1035"/>
      <c r="AO32" s="1035"/>
      <c r="AP32" s="1035"/>
      <c r="AQ32" s="1035"/>
      <c r="AR32" s="1035"/>
      <c r="AS32" s="1035"/>
      <c r="AT32" s="1035"/>
      <c r="AU32" s="1035"/>
      <c r="AV32" s="1035"/>
      <c r="AW32" s="1035"/>
      <c r="AX32" s="1035"/>
      <c r="AY32" s="1035"/>
      <c r="AZ32" s="1107"/>
      <c r="BA32" s="1107"/>
      <c r="BB32" s="1107"/>
      <c r="BC32" s="1107"/>
      <c r="BD32" s="1107"/>
      <c r="BE32" s="1036"/>
      <c r="BF32" s="1036"/>
      <c r="BG32" s="1036"/>
      <c r="BH32" s="1036"/>
      <c r="BI32" s="1037"/>
      <c r="BJ32" s="235"/>
      <c r="BK32" s="235"/>
      <c r="BL32" s="235"/>
      <c r="BM32" s="235"/>
      <c r="BN32" s="235"/>
      <c r="BO32" s="244"/>
      <c r="BP32" s="244"/>
      <c r="BQ32" s="241">
        <v>26</v>
      </c>
      <c r="BR32" s="242"/>
      <c r="BS32" s="1058"/>
      <c r="BT32" s="1059"/>
      <c r="BU32" s="1059"/>
      <c r="BV32" s="1059"/>
      <c r="BW32" s="1059"/>
      <c r="BX32" s="1059"/>
      <c r="BY32" s="1059"/>
      <c r="BZ32" s="1059"/>
      <c r="CA32" s="1059"/>
      <c r="CB32" s="1059"/>
      <c r="CC32" s="1059"/>
      <c r="CD32" s="1059"/>
      <c r="CE32" s="1059"/>
      <c r="CF32" s="1059"/>
      <c r="CG32" s="1080"/>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33"/>
    </row>
    <row r="33" spans="1:131" ht="26.25" customHeight="1">
      <c r="A33" s="245">
        <v>6</v>
      </c>
      <c r="B33" s="1096" t="s">
        <v>423</v>
      </c>
      <c r="C33" s="1097"/>
      <c r="D33" s="1097"/>
      <c r="E33" s="1097"/>
      <c r="F33" s="1097"/>
      <c r="G33" s="1097"/>
      <c r="H33" s="1097"/>
      <c r="I33" s="1097"/>
      <c r="J33" s="1097"/>
      <c r="K33" s="1097"/>
      <c r="L33" s="1097"/>
      <c r="M33" s="1097"/>
      <c r="N33" s="1097"/>
      <c r="O33" s="1097"/>
      <c r="P33" s="1098"/>
      <c r="Q33" s="1104">
        <v>1620</v>
      </c>
      <c r="R33" s="1105"/>
      <c r="S33" s="1105"/>
      <c r="T33" s="1105"/>
      <c r="U33" s="1105"/>
      <c r="V33" s="1105">
        <v>1553</v>
      </c>
      <c r="W33" s="1105"/>
      <c r="X33" s="1105"/>
      <c r="Y33" s="1105"/>
      <c r="Z33" s="1105"/>
      <c r="AA33" s="1105">
        <v>66</v>
      </c>
      <c r="AB33" s="1105"/>
      <c r="AC33" s="1105"/>
      <c r="AD33" s="1105"/>
      <c r="AE33" s="1106"/>
      <c r="AF33" s="1101">
        <v>47</v>
      </c>
      <c r="AG33" s="1102"/>
      <c r="AH33" s="1102"/>
      <c r="AI33" s="1102"/>
      <c r="AJ33" s="1103"/>
      <c r="AK33" s="1044">
        <v>309</v>
      </c>
      <c r="AL33" s="1035"/>
      <c r="AM33" s="1035"/>
      <c r="AN33" s="1035"/>
      <c r="AO33" s="1035"/>
      <c r="AP33" s="1035">
        <v>571</v>
      </c>
      <c r="AQ33" s="1035"/>
      <c r="AR33" s="1035"/>
      <c r="AS33" s="1035"/>
      <c r="AT33" s="1035"/>
      <c r="AU33" s="1035">
        <v>419</v>
      </c>
      <c r="AV33" s="1035"/>
      <c r="AW33" s="1035"/>
      <c r="AX33" s="1035"/>
      <c r="AY33" s="1035"/>
      <c r="AZ33" s="1107"/>
      <c r="BA33" s="1107"/>
      <c r="BB33" s="1107"/>
      <c r="BC33" s="1107"/>
      <c r="BD33" s="1107"/>
      <c r="BE33" s="1036" t="s">
        <v>424</v>
      </c>
      <c r="BF33" s="1036"/>
      <c r="BG33" s="1036"/>
      <c r="BH33" s="1036"/>
      <c r="BI33" s="1037"/>
      <c r="BJ33" s="235"/>
      <c r="BK33" s="235"/>
      <c r="BL33" s="235"/>
      <c r="BM33" s="235"/>
      <c r="BN33" s="235"/>
      <c r="BO33" s="244"/>
      <c r="BP33" s="244"/>
      <c r="BQ33" s="241">
        <v>27</v>
      </c>
      <c r="BR33" s="242"/>
      <c r="BS33" s="1058"/>
      <c r="BT33" s="1059"/>
      <c r="BU33" s="1059"/>
      <c r="BV33" s="1059"/>
      <c r="BW33" s="1059"/>
      <c r="BX33" s="1059"/>
      <c r="BY33" s="1059"/>
      <c r="BZ33" s="1059"/>
      <c r="CA33" s="1059"/>
      <c r="CB33" s="1059"/>
      <c r="CC33" s="1059"/>
      <c r="CD33" s="1059"/>
      <c r="CE33" s="1059"/>
      <c r="CF33" s="1059"/>
      <c r="CG33" s="1080"/>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33"/>
    </row>
    <row r="34" spans="1:131" ht="26.25" customHeight="1">
      <c r="A34" s="245">
        <v>7</v>
      </c>
      <c r="B34" s="1096" t="s">
        <v>425</v>
      </c>
      <c r="C34" s="1097"/>
      <c r="D34" s="1097"/>
      <c r="E34" s="1097"/>
      <c r="F34" s="1097"/>
      <c r="G34" s="1097"/>
      <c r="H34" s="1097"/>
      <c r="I34" s="1097"/>
      <c r="J34" s="1097"/>
      <c r="K34" s="1097"/>
      <c r="L34" s="1097"/>
      <c r="M34" s="1097"/>
      <c r="N34" s="1097"/>
      <c r="O34" s="1097"/>
      <c r="P34" s="1098"/>
      <c r="Q34" s="1104">
        <v>742</v>
      </c>
      <c r="R34" s="1105"/>
      <c r="S34" s="1105"/>
      <c r="T34" s="1105"/>
      <c r="U34" s="1105"/>
      <c r="V34" s="1105">
        <v>695</v>
      </c>
      <c r="W34" s="1105"/>
      <c r="X34" s="1105"/>
      <c r="Y34" s="1105"/>
      <c r="Z34" s="1105"/>
      <c r="AA34" s="1105">
        <v>47</v>
      </c>
      <c r="AB34" s="1105"/>
      <c r="AC34" s="1105"/>
      <c r="AD34" s="1105"/>
      <c r="AE34" s="1106"/>
      <c r="AF34" s="1101">
        <v>469</v>
      </c>
      <c r="AG34" s="1102"/>
      <c r="AH34" s="1102"/>
      <c r="AI34" s="1102"/>
      <c r="AJ34" s="1103"/>
      <c r="AK34" s="1044">
        <v>193</v>
      </c>
      <c r="AL34" s="1035"/>
      <c r="AM34" s="1035"/>
      <c r="AN34" s="1035"/>
      <c r="AO34" s="1035"/>
      <c r="AP34" s="1035">
        <v>5497</v>
      </c>
      <c r="AQ34" s="1035"/>
      <c r="AR34" s="1035"/>
      <c r="AS34" s="1035"/>
      <c r="AT34" s="1035"/>
      <c r="AU34" s="1035">
        <v>1693</v>
      </c>
      <c r="AV34" s="1035"/>
      <c r="AW34" s="1035"/>
      <c r="AX34" s="1035"/>
      <c r="AY34" s="1035"/>
      <c r="AZ34" s="1107"/>
      <c r="BA34" s="1107"/>
      <c r="BB34" s="1107"/>
      <c r="BC34" s="1107"/>
      <c r="BD34" s="1107"/>
      <c r="BE34" s="1036" t="s">
        <v>426</v>
      </c>
      <c r="BF34" s="1036"/>
      <c r="BG34" s="1036"/>
      <c r="BH34" s="1036"/>
      <c r="BI34" s="1037"/>
      <c r="BJ34" s="235"/>
      <c r="BK34" s="235"/>
      <c r="BL34" s="235"/>
      <c r="BM34" s="235"/>
      <c r="BN34" s="235"/>
      <c r="BO34" s="244"/>
      <c r="BP34" s="244"/>
      <c r="BQ34" s="241">
        <v>28</v>
      </c>
      <c r="BR34" s="242"/>
      <c r="BS34" s="1058"/>
      <c r="BT34" s="1059"/>
      <c r="BU34" s="1059"/>
      <c r="BV34" s="1059"/>
      <c r="BW34" s="1059"/>
      <c r="BX34" s="1059"/>
      <c r="BY34" s="1059"/>
      <c r="BZ34" s="1059"/>
      <c r="CA34" s="1059"/>
      <c r="CB34" s="1059"/>
      <c r="CC34" s="1059"/>
      <c r="CD34" s="1059"/>
      <c r="CE34" s="1059"/>
      <c r="CF34" s="1059"/>
      <c r="CG34" s="1080"/>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33"/>
    </row>
    <row r="35" spans="1:131" ht="26.25" customHeight="1">
      <c r="A35" s="245">
        <v>8</v>
      </c>
      <c r="B35" s="1096" t="s">
        <v>427</v>
      </c>
      <c r="C35" s="1097"/>
      <c r="D35" s="1097"/>
      <c r="E35" s="1097"/>
      <c r="F35" s="1097"/>
      <c r="G35" s="1097"/>
      <c r="H35" s="1097"/>
      <c r="I35" s="1097"/>
      <c r="J35" s="1097"/>
      <c r="K35" s="1097"/>
      <c r="L35" s="1097"/>
      <c r="M35" s="1097"/>
      <c r="N35" s="1097"/>
      <c r="O35" s="1097"/>
      <c r="P35" s="1098"/>
      <c r="Q35" s="1104">
        <v>606</v>
      </c>
      <c r="R35" s="1105"/>
      <c r="S35" s="1105"/>
      <c r="T35" s="1105"/>
      <c r="U35" s="1105"/>
      <c r="V35" s="1105">
        <v>604</v>
      </c>
      <c r="W35" s="1105"/>
      <c r="X35" s="1105"/>
      <c r="Y35" s="1105"/>
      <c r="Z35" s="1105"/>
      <c r="AA35" s="1105">
        <v>2</v>
      </c>
      <c r="AB35" s="1105"/>
      <c r="AC35" s="1105"/>
      <c r="AD35" s="1105"/>
      <c r="AE35" s="1106"/>
      <c r="AF35" s="1101">
        <v>7</v>
      </c>
      <c r="AG35" s="1102"/>
      <c r="AH35" s="1102"/>
      <c r="AI35" s="1102"/>
      <c r="AJ35" s="1103"/>
      <c r="AK35" s="1044">
        <v>413</v>
      </c>
      <c r="AL35" s="1035"/>
      <c r="AM35" s="1035"/>
      <c r="AN35" s="1035"/>
      <c r="AO35" s="1035"/>
      <c r="AP35" s="1035">
        <v>5186</v>
      </c>
      <c r="AQ35" s="1035"/>
      <c r="AR35" s="1035"/>
      <c r="AS35" s="1035"/>
      <c r="AT35" s="1035"/>
      <c r="AU35" s="1035">
        <v>4305</v>
      </c>
      <c r="AV35" s="1035"/>
      <c r="AW35" s="1035"/>
      <c r="AX35" s="1035"/>
      <c r="AY35" s="1035"/>
      <c r="AZ35" s="1107"/>
      <c r="BA35" s="1107"/>
      <c r="BB35" s="1107"/>
      <c r="BC35" s="1107"/>
      <c r="BD35" s="1107"/>
      <c r="BE35" s="1036" t="s">
        <v>428</v>
      </c>
      <c r="BF35" s="1036"/>
      <c r="BG35" s="1036"/>
      <c r="BH35" s="1036"/>
      <c r="BI35" s="1037"/>
      <c r="BJ35" s="235"/>
      <c r="BK35" s="235"/>
      <c r="BL35" s="235"/>
      <c r="BM35" s="235"/>
      <c r="BN35" s="235"/>
      <c r="BO35" s="244"/>
      <c r="BP35" s="244"/>
      <c r="BQ35" s="241">
        <v>29</v>
      </c>
      <c r="BR35" s="242"/>
      <c r="BS35" s="1058"/>
      <c r="BT35" s="1059"/>
      <c r="BU35" s="1059"/>
      <c r="BV35" s="1059"/>
      <c r="BW35" s="1059"/>
      <c r="BX35" s="1059"/>
      <c r="BY35" s="1059"/>
      <c r="BZ35" s="1059"/>
      <c r="CA35" s="1059"/>
      <c r="CB35" s="1059"/>
      <c r="CC35" s="1059"/>
      <c r="CD35" s="1059"/>
      <c r="CE35" s="1059"/>
      <c r="CF35" s="1059"/>
      <c r="CG35" s="1080"/>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33"/>
    </row>
    <row r="36" spans="1:131" ht="26.25" customHeight="1">
      <c r="A36" s="245">
        <v>9</v>
      </c>
      <c r="B36" s="1096" t="s">
        <v>429</v>
      </c>
      <c r="C36" s="1097"/>
      <c r="D36" s="1097"/>
      <c r="E36" s="1097"/>
      <c r="F36" s="1097"/>
      <c r="G36" s="1097"/>
      <c r="H36" s="1097"/>
      <c r="I36" s="1097"/>
      <c r="J36" s="1097"/>
      <c r="K36" s="1097"/>
      <c r="L36" s="1097"/>
      <c r="M36" s="1097"/>
      <c r="N36" s="1097"/>
      <c r="O36" s="1097"/>
      <c r="P36" s="1098"/>
      <c r="Q36" s="1104">
        <v>46</v>
      </c>
      <c r="R36" s="1105"/>
      <c r="S36" s="1105"/>
      <c r="T36" s="1105"/>
      <c r="U36" s="1105"/>
      <c r="V36" s="1105">
        <v>44</v>
      </c>
      <c r="W36" s="1105"/>
      <c r="X36" s="1105"/>
      <c r="Y36" s="1105"/>
      <c r="Z36" s="1105"/>
      <c r="AA36" s="1105">
        <v>2</v>
      </c>
      <c r="AB36" s="1105"/>
      <c r="AC36" s="1105"/>
      <c r="AD36" s="1105"/>
      <c r="AE36" s="1106"/>
      <c r="AF36" s="1101">
        <v>0</v>
      </c>
      <c r="AG36" s="1102"/>
      <c r="AH36" s="1102"/>
      <c r="AI36" s="1102"/>
      <c r="AJ36" s="1103"/>
      <c r="AK36" s="1044">
        <v>34</v>
      </c>
      <c r="AL36" s="1035"/>
      <c r="AM36" s="1035"/>
      <c r="AN36" s="1035"/>
      <c r="AO36" s="1035"/>
      <c r="AP36" s="1035">
        <v>358</v>
      </c>
      <c r="AQ36" s="1035"/>
      <c r="AR36" s="1035"/>
      <c r="AS36" s="1035"/>
      <c r="AT36" s="1035"/>
      <c r="AU36" s="1035">
        <v>249</v>
      </c>
      <c r="AV36" s="1035"/>
      <c r="AW36" s="1035"/>
      <c r="AX36" s="1035"/>
      <c r="AY36" s="1035"/>
      <c r="AZ36" s="1107"/>
      <c r="BA36" s="1107"/>
      <c r="BB36" s="1107"/>
      <c r="BC36" s="1107"/>
      <c r="BD36" s="1107"/>
      <c r="BE36" s="1036" t="s">
        <v>430</v>
      </c>
      <c r="BF36" s="1036"/>
      <c r="BG36" s="1036"/>
      <c r="BH36" s="1036"/>
      <c r="BI36" s="1037"/>
      <c r="BJ36" s="235"/>
      <c r="BK36" s="235"/>
      <c r="BL36" s="235"/>
      <c r="BM36" s="235"/>
      <c r="BN36" s="235"/>
      <c r="BO36" s="244"/>
      <c r="BP36" s="244"/>
      <c r="BQ36" s="241">
        <v>30</v>
      </c>
      <c r="BR36" s="242"/>
      <c r="BS36" s="1058"/>
      <c r="BT36" s="1059"/>
      <c r="BU36" s="1059"/>
      <c r="BV36" s="1059"/>
      <c r="BW36" s="1059"/>
      <c r="BX36" s="1059"/>
      <c r="BY36" s="1059"/>
      <c r="BZ36" s="1059"/>
      <c r="CA36" s="1059"/>
      <c r="CB36" s="1059"/>
      <c r="CC36" s="1059"/>
      <c r="CD36" s="1059"/>
      <c r="CE36" s="1059"/>
      <c r="CF36" s="1059"/>
      <c r="CG36" s="1080"/>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33"/>
    </row>
    <row r="37" spans="1:131" ht="26.25" customHeight="1">
      <c r="A37" s="245">
        <v>10</v>
      </c>
      <c r="B37" s="1096" t="s">
        <v>431</v>
      </c>
      <c r="C37" s="1097"/>
      <c r="D37" s="1097"/>
      <c r="E37" s="1097"/>
      <c r="F37" s="1097"/>
      <c r="G37" s="1097"/>
      <c r="H37" s="1097"/>
      <c r="I37" s="1097"/>
      <c r="J37" s="1097"/>
      <c r="K37" s="1097"/>
      <c r="L37" s="1097"/>
      <c r="M37" s="1097"/>
      <c r="N37" s="1097"/>
      <c r="O37" s="1097"/>
      <c r="P37" s="1098"/>
      <c r="Q37" s="1104">
        <v>23</v>
      </c>
      <c r="R37" s="1105"/>
      <c r="S37" s="1105"/>
      <c r="T37" s="1105"/>
      <c r="U37" s="1105"/>
      <c r="V37" s="1105">
        <v>23</v>
      </c>
      <c r="W37" s="1105"/>
      <c r="X37" s="1105"/>
      <c r="Y37" s="1105"/>
      <c r="Z37" s="1105"/>
      <c r="AA37" s="1105"/>
      <c r="AB37" s="1105"/>
      <c r="AC37" s="1105"/>
      <c r="AD37" s="1105"/>
      <c r="AE37" s="1106"/>
      <c r="AF37" s="1101" t="s">
        <v>401</v>
      </c>
      <c r="AG37" s="1102"/>
      <c r="AH37" s="1102"/>
      <c r="AI37" s="1102"/>
      <c r="AJ37" s="1103"/>
      <c r="AK37" s="1044">
        <v>4</v>
      </c>
      <c r="AL37" s="1035"/>
      <c r="AM37" s="1035"/>
      <c r="AN37" s="1035"/>
      <c r="AO37" s="1035"/>
      <c r="AP37" s="1035">
        <v>140</v>
      </c>
      <c r="AQ37" s="1035"/>
      <c r="AR37" s="1035"/>
      <c r="AS37" s="1035"/>
      <c r="AT37" s="1035"/>
      <c r="AU37" s="1035">
        <v>70</v>
      </c>
      <c r="AV37" s="1035"/>
      <c r="AW37" s="1035"/>
      <c r="AX37" s="1035"/>
      <c r="AY37" s="1035"/>
      <c r="AZ37" s="1107"/>
      <c r="BA37" s="1107"/>
      <c r="BB37" s="1107"/>
      <c r="BC37" s="1107"/>
      <c r="BD37" s="1107"/>
      <c r="BE37" s="1036" t="s">
        <v>432</v>
      </c>
      <c r="BF37" s="1036"/>
      <c r="BG37" s="1036"/>
      <c r="BH37" s="1036"/>
      <c r="BI37" s="1037"/>
      <c r="BJ37" s="235"/>
      <c r="BK37" s="235"/>
      <c r="BL37" s="235"/>
      <c r="BM37" s="235"/>
      <c r="BN37" s="235"/>
      <c r="BO37" s="244"/>
      <c r="BP37" s="244"/>
      <c r="BQ37" s="241">
        <v>31</v>
      </c>
      <c r="BR37" s="242"/>
      <c r="BS37" s="1058"/>
      <c r="BT37" s="1059"/>
      <c r="BU37" s="1059"/>
      <c r="BV37" s="1059"/>
      <c r="BW37" s="1059"/>
      <c r="BX37" s="1059"/>
      <c r="BY37" s="1059"/>
      <c r="BZ37" s="1059"/>
      <c r="CA37" s="1059"/>
      <c r="CB37" s="1059"/>
      <c r="CC37" s="1059"/>
      <c r="CD37" s="1059"/>
      <c r="CE37" s="1059"/>
      <c r="CF37" s="1059"/>
      <c r="CG37" s="1080"/>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33"/>
    </row>
    <row r="38" spans="1:131" ht="26.25" customHeight="1">
      <c r="A38" s="245">
        <v>11</v>
      </c>
      <c r="B38" s="1096" t="s">
        <v>433</v>
      </c>
      <c r="C38" s="1097"/>
      <c r="D38" s="1097"/>
      <c r="E38" s="1097"/>
      <c r="F38" s="1097"/>
      <c r="G38" s="1097"/>
      <c r="H38" s="1097"/>
      <c r="I38" s="1097"/>
      <c r="J38" s="1097"/>
      <c r="K38" s="1097"/>
      <c r="L38" s="1097"/>
      <c r="M38" s="1097"/>
      <c r="N38" s="1097"/>
      <c r="O38" s="1097"/>
      <c r="P38" s="1098"/>
      <c r="Q38" s="1104">
        <v>275</v>
      </c>
      <c r="R38" s="1105"/>
      <c r="S38" s="1105"/>
      <c r="T38" s="1105"/>
      <c r="U38" s="1105"/>
      <c r="V38" s="1105">
        <v>243</v>
      </c>
      <c r="W38" s="1105"/>
      <c r="X38" s="1105"/>
      <c r="Y38" s="1105"/>
      <c r="Z38" s="1105"/>
      <c r="AA38" s="1105">
        <v>32</v>
      </c>
      <c r="AB38" s="1105"/>
      <c r="AC38" s="1105"/>
      <c r="AD38" s="1105"/>
      <c r="AE38" s="1106"/>
      <c r="AF38" s="1101">
        <v>32</v>
      </c>
      <c r="AG38" s="1102"/>
      <c r="AH38" s="1102"/>
      <c r="AI38" s="1102"/>
      <c r="AJ38" s="1103"/>
      <c r="AK38" s="1044"/>
      <c r="AL38" s="1035"/>
      <c r="AM38" s="1035"/>
      <c r="AN38" s="1035"/>
      <c r="AO38" s="1035"/>
      <c r="AP38" s="1035">
        <v>72</v>
      </c>
      <c r="AQ38" s="1035"/>
      <c r="AR38" s="1035"/>
      <c r="AS38" s="1035"/>
      <c r="AT38" s="1035"/>
      <c r="AU38" s="1035"/>
      <c r="AV38" s="1035"/>
      <c r="AW38" s="1035"/>
      <c r="AX38" s="1035"/>
      <c r="AY38" s="1035"/>
      <c r="AZ38" s="1107"/>
      <c r="BA38" s="1107"/>
      <c r="BB38" s="1107"/>
      <c r="BC38" s="1107"/>
      <c r="BD38" s="1107"/>
      <c r="BE38" s="1036" t="s">
        <v>432</v>
      </c>
      <c r="BF38" s="1036"/>
      <c r="BG38" s="1036"/>
      <c r="BH38" s="1036"/>
      <c r="BI38" s="1037"/>
      <c r="BJ38" s="235"/>
      <c r="BK38" s="235"/>
      <c r="BL38" s="235"/>
      <c r="BM38" s="235"/>
      <c r="BN38" s="235"/>
      <c r="BO38" s="244"/>
      <c r="BP38" s="244"/>
      <c r="BQ38" s="241">
        <v>32</v>
      </c>
      <c r="BR38" s="242"/>
      <c r="BS38" s="1058"/>
      <c r="BT38" s="1059"/>
      <c r="BU38" s="1059"/>
      <c r="BV38" s="1059"/>
      <c r="BW38" s="1059"/>
      <c r="BX38" s="1059"/>
      <c r="BY38" s="1059"/>
      <c r="BZ38" s="1059"/>
      <c r="CA38" s="1059"/>
      <c r="CB38" s="1059"/>
      <c r="CC38" s="1059"/>
      <c r="CD38" s="1059"/>
      <c r="CE38" s="1059"/>
      <c r="CF38" s="1059"/>
      <c r="CG38" s="1080"/>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33"/>
    </row>
    <row r="39" spans="1:131" ht="26.25" customHeight="1">
      <c r="A39" s="245">
        <v>12</v>
      </c>
      <c r="B39" s="1096"/>
      <c r="C39" s="1097"/>
      <c r="D39" s="1097"/>
      <c r="E39" s="1097"/>
      <c r="F39" s="1097"/>
      <c r="G39" s="1097"/>
      <c r="H39" s="1097"/>
      <c r="I39" s="1097"/>
      <c r="J39" s="1097"/>
      <c r="K39" s="1097"/>
      <c r="L39" s="1097"/>
      <c r="M39" s="1097"/>
      <c r="N39" s="1097"/>
      <c r="O39" s="1097"/>
      <c r="P39" s="1098"/>
      <c r="Q39" s="1104"/>
      <c r="R39" s="1105"/>
      <c r="S39" s="1105"/>
      <c r="T39" s="1105"/>
      <c r="U39" s="1105"/>
      <c r="V39" s="1105"/>
      <c r="W39" s="1105"/>
      <c r="X39" s="1105"/>
      <c r="Y39" s="1105"/>
      <c r="Z39" s="1105"/>
      <c r="AA39" s="1105"/>
      <c r="AB39" s="1105"/>
      <c r="AC39" s="1105"/>
      <c r="AD39" s="1105"/>
      <c r="AE39" s="1106"/>
      <c r="AF39" s="1101"/>
      <c r="AG39" s="1102"/>
      <c r="AH39" s="1102"/>
      <c r="AI39" s="1102"/>
      <c r="AJ39" s="1103"/>
      <c r="AK39" s="1044"/>
      <c r="AL39" s="1035"/>
      <c r="AM39" s="1035"/>
      <c r="AN39" s="1035"/>
      <c r="AO39" s="1035"/>
      <c r="AP39" s="1035"/>
      <c r="AQ39" s="1035"/>
      <c r="AR39" s="1035"/>
      <c r="AS39" s="1035"/>
      <c r="AT39" s="1035"/>
      <c r="AU39" s="1035"/>
      <c r="AV39" s="1035"/>
      <c r="AW39" s="1035"/>
      <c r="AX39" s="1035"/>
      <c r="AY39" s="1035"/>
      <c r="AZ39" s="1107"/>
      <c r="BA39" s="1107"/>
      <c r="BB39" s="1107"/>
      <c r="BC39" s="1107"/>
      <c r="BD39" s="1107"/>
      <c r="BE39" s="1036"/>
      <c r="BF39" s="1036"/>
      <c r="BG39" s="1036"/>
      <c r="BH39" s="1036"/>
      <c r="BI39" s="1037"/>
      <c r="BJ39" s="235"/>
      <c r="BK39" s="235"/>
      <c r="BL39" s="235"/>
      <c r="BM39" s="235"/>
      <c r="BN39" s="235"/>
      <c r="BO39" s="244"/>
      <c r="BP39" s="244"/>
      <c r="BQ39" s="241">
        <v>33</v>
      </c>
      <c r="BR39" s="242"/>
      <c r="BS39" s="1058"/>
      <c r="BT39" s="1059"/>
      <c r="BU39" s="1059"/>
      <c r="BV39" s="1059"/>
      <c r="BW39" s="1059"/>
      <c r="BX39" s="1059"/>
      <c r="BY39" s="1059"/>
      <c r="BZ39" s="1059"/>
      <c r="CA39" s="1059"/>
      <c r="CB39" s="1059"/>
      <c r="CC39" s="1059"/>
      <c r="CD39" s="1059"/>
      <c r="CE39" s="1059"/>
      <c r="CF39" s="1059"/>
      <c r="CG39" s="1080"/>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33"/>
    </row>
    <row r="40" spans="1:131" ht="26.25" customHeight="1">
      <c r="A40" s="241">
        <v>13</v>
      </c>
      <c r="B40" s="1096"/>
      <c r="C40" s="1097"/>
      <c r="D40" s="1097"/>
      <c r="E40" s="1097"/>
      <c r="F40" s="1097"/>
      <c r="G40" s="1097"/>
      <c r="H40" s="1097"/>
      <c r="I40" s="1097"/>
      <c r="J40" s="1097"/>
      <c r="K40" s="1097"/>
      <c r="L40" s="1097"/>
      <c r="M40" s="1097"/>
      <c r="N40" s="1097"/>
      <c r="O40" s="1097"/>
      <c r="P40" s="1098"/>
      <c r="Q40" s="1104"/>
      <c r="R40" s="1105"/>
      <c r="S40" s="1105"/>
      <c r="T40" s="1105"/>
      <c r="U40" s="1105"/>
      <c r="V40" s="1105"/>
      <c r="W40" s="1105"/>
      <c r="X40" s="1105"/>
      <c r="Y40" s="1105"/>
      <c r="Z40" s="1105"/>
      <c r="AA40" s="1105"/>
      <c r="AB40" s="1105"/>
      <c r="AC40" s="1105"/>
      <c r="AD40" s="1105"/>
      <c r="AE40" s="1106"/>
      <c r="AF40" s="1101"/>
      <c r="AG40" s="1102"/>
      <c r="AH40" s="1102"/>
      <c r="AI40" s="1102"/>
      <c r="AJ40" s="1103"/>
      <c r="AK40" s="1044"/>
      <c r="AL40" s="1035"/>
      <c r="AM40" s="1035"/>
      <c r="AN40" s="1035"/>
      <c r="AO40" s="1035"/>
      <c r="AP40" s="1035"/>
      <c r="AQ40" s="1035"/>
      <c r="AR40" s="1035"/>
      <c r="AS40" s="1035"/>
      <c r="AT40" s="1035"/>
      <c r="AU40" s="1035"/>
      <c r="AV40" s="1035"/>
      <c r="AW40" s="1035"/>
      <c r="AX40" s="1035"/>
      <c r="AY40" s="1035"/>
      <c r="AZ40" s="1107"/>
      <c r="BA40" s="1107"/>
      <c r="BB40" s="1107"/>
      <c r="BC40" s="1107"/>
      <c r="BD40" s="1107"/>
      <c r="BE40" s="1036"/>
      <c r="BF40" s="1036"/>
      <c r="BG40" s="1036"/>
      <c r="BH40" s="1036"/>
      <c r="BI40" s="1037"/>
      <c r="BJ40" s="235"/>
      <c r="BK40" s="235"/>
      <c r="BL40" s="235"/>
      <c r="BM40" s="235"/>
      <c r="BN40" s="235"/>
      <c r="BO40" s="244"/>
      <c r="BP40" s="244"/>
      <c r="BQ40" s="241">
        <v>34</v>
      </c>
      <c r="BR40" s="242"/>
      <c r="BS40" s="1058"/>
      <c r="BT40" s="1059"/>
      <c r="BU40" s="1059"/>
      <c r="BV40" s="1059"/>
      <c r="BW40" s="1059"/>
      <c r="BX40" s="1059"/>
      <c r="BY40" s="1059"/>
      <c r="BZ40" s="1059"/>
      <c r="CA40" s="1059"/>
      <c r="CB40" s="1059"/>
      <c r="CC40" s="1059"/>
      <c r="CD40" s="1059"/>
      <c r="CE40" s="1059"/>
      <c r="CF40" s="1059"/>
      <c r="CG40" s="1080"/>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33"/>
    </row>
    <row r="41" spans="1:131" ht="26.25" customHeight="1">
      <c r="A41" s="241">
        <v>14</v>
      </c>
      <c r="B41" s="1096"/>
      <c r="C41" s="1097"/>
      <c r="D41" s="1097"/>
      <c r="E41" s="1097"/>
      <c r="F41" s="1097"/>
      <c r="G41" s="1097"/>
      <c r="H41" s="1097"/>
      <c r="I41" s="1097"/>
      <c r="J41" s="1097"/>
      <c r="K41" s="1097"/>
      <c r="L41" s="1097"/>
      <c r="M41" s="1097"/>
      <c r="N41" s="1097"/>
      <c r="O41" s="1097"/>
      <c r="P41" s="1098"/>
      <c r="Q41" s="1104"/>
      <c r="R41" s="1105"/>
      <c r="S41" s="1105"/>
      <c r="T41" s="1105"/>
      <c r="U41" s="1105"/>
      <c r="V41" s="1105"/>
      <c r="W41" s="1105"/>
      <c r="X41" s="1105"/>
      <c r="Y41" s="1105"/>
      <c r="Z41" s="1105"/>
      <c r="AA41" s="1105"/>
      <c r="AB41" s="1105"/>
      <c r="AC41" s="1105"/>
      <c r="AD41" s="1105"/>
      <c r="AE41" s="1106"/>
      <c r="AF41" s="1101"/>
      <c r="AG41" s="1102"/>
      <c r="AH41" s="1102"/>
      <c r="AI41" s="1102"/>
      <c r="AJ41" s="1103"/>
      <c r="AK41" s="1044"/>
      <c r="AL41" s="1035"/>
      <c r="AM41" s="1035"/>
      <c r="AN41" s="1035"/>
      <c r="AO41" s="1035"/>
      <c r="AP41" s="1035"/>
      <c r="AQ41" s="1035"/>
      <c r="AR41" s="1035"/>
      <c r="AS41" s="1035"/>
      <c r="AT41" s="1035"/>
      <c r="AU41" s="1035"/>
      <c r="AV41" s="1035"/>
      <c r="AW41" s="1035"/>
      <c r="AX41" s="1035"/>
      <c r="AY41" s="1035"/>
      <c r="AZ41" s="1107"/>
      <c r="BA41" s="1107"/>
      <c r="BB41" s="1107"/>
      <c r="BC41" s="1107"/>
      <c r="BD41" s="1107"/>
      <c r="BE41" s="1036"/>
      <c r="BF41" s="1036"/>
      <c r="BG41" s="1036"/>
      <c r="BH41" s="1036"/>
      <c r="BI41" s="1037"/>
      <c r="BJ41" s="235"/>
      <c r="BK41" s="235"/>
      <c r="BL41" s="235"/>
      <c r="BM41" s="235"/>
      <c r="BN41" s="235"/>
      <c r="BO41" s="244"/>
      <c r="BP41" s="244"/>
      <c r="BQ41" s="241">
        <v>35</v>
      </c>
      <c r="BR41" s="242"/>
      <c r="BS41" s="1058"/>
      <c r="BT41" s="1059"/>
      <c r="BU41" s="1059"/>
      <c r="BV41" s="1059"/>
      <c r="BW41" s="1059"/>
      <c r="BX41" s="1059"/>
      <c r="BY41" s="1059"/>
      <c r="BZ41" s="1059"/>
      <c r="CA41" s="1059"/>
      <c r="CB41" s="1059"/>
      <c r="CC41" s="1059"/>
      <c r="CD41" s="1059"/>
      <c r="CE41" s="1059"/>
      <c r="CF41" s="1059"/>
      <c r="CG41" s="1080"/>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33"/>
    </row>
    <row r="42" spans="1:131" ht="26.25" customHeight="1">
      <c r="A42" s="241">
        <v>15</v>
      </c>
      <c r="B42" s="1096"/>
      <c r="C42" s="1097"/>
      <c r="D42" s="1097"/>
      <c r="E42" s="1097"/>
      <c r="F42" s="1097"/>
      <c r="G42" s="1097"/>
      <c r="H42" s="1097"/>
      <c r="I42" s="1097"/>
      <c r="J42" s="1097"/>
      <c r="K42" s="1097"/>
      <c r="L42" s="1097"/>
      <c r="M42" s="1097"/>
      <c r="N42" s="1097"/>
      <c r="O42" s="1097"/>
      <c r="P42" s="1098"/>
      <c r="Q42" s="1104"/>
      <c r="R42" s="1105"/>
      <c r="S42" s="1105"/>
      <c r="T42" s="1105"/>
      <c r="U42" s="1105"/>
      <c r="V42" s="1105"/>
      <c r="W42" s="1105"/>
      <c r="X42" s="1105"/>
      <c r="Y42" s="1105"/>
      <c r="Z42" s="1105"/>
      <c r="AA42" s="1105"/>
      <c r="AB42" s="1105"/>
      <c r="AC42" s="1105"/>
      <c r="AD42" s="1105"/>
      <c r="AE42" s="1106"/>
      <c r="AF42" s="1101"/>
      <c r="AG42" s="1102"/>
      <c r="AH42" s="1102"/>
      <c r="AI42" s="1102"/>
      <c r="AJ42" s="1103"/>
      <c r="AK42" s="1044"/>
      <c r="AL42" s="1035"/>
      <c r="AM42" s="1035"/>
      <c r="AN42" s="1035"/>
      <c r="AO42" s="1035"/>
      <c r="AP42" s="1035"/>
      <c r="AQ42" s="1035"/>
      <c r="AR42" s="1035"/>
      <c r="AS42" s="1035"/>
      <c r="AT42" s="1035"/>
      <c r="AU42" s="1035"/>
      <c r="AV42" s="1035"/>
      <c r="AW42" s="1035"/>
      <c r="AX42" s="1035"/>
      <c r="AY42" s="1035"/>
      <c r="AZ42" s="1107"/>
      <c r="BA42" s="1107"/>
      <c r="BB42" s="1107"/>
      <c r="BC42" s="1107"/>
      <c r="BD42" s="1107"/>
      <c r="BE42" s="1036"/>
      <c r="BF42" s="1036"/>
      <c r="BG42" s="1036"/>
      <c r="BH42" s="1036"/>
      <c r="BI42" s="1037"/>
      <c r="BJ42" s="235"/>
      <c r="BK42" s="235"/>
      <c r="BL42" s="235"/>
      <c r="BM42" s="235"/>
      <c r="BN42" s="235"/>
      <c r="BO42" s="244"/>
      <c r="BP42" s="244"/>
      <c r="BQ42" s="241">
        <v>36</v>
      </c>
      <c r="BR42" s="242"/>
      <c r="BS42" s="1058"/>
      <c r="BT42" s="1059"/>
      <c r="BU42" s="1059"/>
      <c r="BV42" s="1059"/>
      <c r="BW42" s="1059"/>
      <c r="BX42" s="1059"/>
      <c r="BY42" s="1059"/>
      <c r="BZ42" s="1059"/>
      <c r="CA42" s="1059"/>
      <c r="CB42" s="1059"/>
      <c r="CC42" s="1059"/>
      <c r="CD42" s="1059"/>
      <c r="CE42" s="1059"/>
      <c r="CF42" s="1059"/>
      <c r="CG42" s="1080"/>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33"/>
    </row>
    <row r="43" spans="1:131" ht="26.25" customHeight="1">
      <c r="A43" s="241">
        <v>16</v>
      </c>
      <c r="B43" s="1096"/>
      <c r="C43" s="1097"/>
      <c r="D43" s="1097"/>
      <c r="E43" s="1097"/>
      <c r="F43" s="1097"/>
      <c r="G43" s="1097"/>
      <c r="H43" s="1097"/>
      <c r="I43" s="1097"/>
      <c r="J43" s="1097"/>
      <c r="K43" s="1097"/>
      <c r="L43" s="1097"/>
      <c r="M43" s="1097"/>
      <c r="N43" s="1097"/>
      <c r="O43" s="1097"/>
      <c r="P43" s="1098"/>
      <c r="Q43" s="1104"/>
      <c r="R43" s="1105"/>
      <c r="S43" s="1105"/>
      <c r="T43" s="1105"/>
      <c r="U43" s="1105"/>
      <c r="V43" s="1105"/>
      <c r="W43" s="1105"/>
      <c r="X43" s="1105"/>
      <c r="Y43" s="1105"/>
      <c r="Z43" s="1105"/>
      <c r="AA43" s="1105"/>
      <c r="AB43" s="1105"/>
      <c r="AC43" s="1105"/>
      <c r="AD43" s="1105"/>
      <c r="AE43" s="1106"/>
      <c r="AF43" s="1101"/>
      <c r="AG43" s="1102"/>
      <c r="AH43" s="1102"/>
      <c r="AI43" s="1102"/>
      <c r="AJ43" s="1103"/>
      <c r="AK43" s="1044"/>
      <c r="AL43" s="1035"/>
      <c r="AM43" s="1035"/>
      <c r="AN43" s="1035"/>
      <c r="AO43" s="1035"/>
      <c r="AP43" s="1035"/>
      <c r="AQ43" s="1035"/>
      <c r="AR43" s="1035"/>
      <c r="AS43" s="1035"/>
      <c r="AT43" s="1035"/>
      <c r="AU43" s="1035"/>
      <c r="AV43" s="1035"/>
      <c r="AW43" s="1035"/>
      <c r="AX43" s="1035"/>
      <c r="AY43" s="1035"/>
      <c r="AZ43" s="1107"/>
      <c r="BA43" s="1107"/>
      <c r="BB43" s="1107"/>
      <c r="BC43" s="1107"/>
      <c r="BD43" s="1107"/>
      <c r="BE43" s="1036"/>
      <c r="BF43" s="1036"/>
      <c r="BG43" s="1036"/>
      <c r="BH43" s="1036"/>
      <c r="BI43" s="1037"/>
      <c r="BJ43" s="235"/>
      <c r="BK43" s="235"/>
      <c r="BL43" s="235"/>
      <c r="BM43" s="235"/>
      <c r="BN43" s="235"/>
      <c r="BO43" s="244"/>
      <c r="BP43" s="244"/>
      <c r="BQ43" s="241">
        <v>37</v>
      </c>
      <c r="BR43" s="242"/>
      <c r="BS43" s="1058"/>
      <c r="BT43" s="1059"/>
      <c r="BU43" s="1059"/>
      <c r="BV43" s="1059"/>
      <c r="BW43" s="1059"/>
      <c r="BX43" s="1059"/>
      <c r="BY43" s="1059"/>
      <c r="BZ43" s="1059"/>
      <c r="CA43" s="1059"/>
      <c r="CB43" s="1059"/>
      <c r="CC43" s="1059"/>
      <c r="CD43" s="1059"/>
      <c r="CE43" s="1059"/>
      <c r="CF43" s="1059"/>
      <c r="CG43" s="1080"/>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33"/>
    </row>
    <row r="44" spans="1:131" ht="26.25" customHeight="1">
      <c r="A44" s="241">
        <v>17</v>
      </c>
      <c r="B44" s="1096"/>
      <c r="C44" s="1097"/>
      <c r="D44" s="1097"/>
      <c r="E44" s="1097"/>
      <c r="F44" s="1097"/>
      <c r="G44" s="1097"/>
      <c r="H44" s="1097"/>
      <c r="I44" s="1097"/>
      <c r="J44" s="1097"/>
      <c r="K44" s="1097"/>
      <c r="L44" s="1097"/>
      <c r="M44" s="1097"/>
      <c r="N44" s="1097"/>
      <c r="O44" s="1097"/>
      <c r="P44" s="1098"/>
      <c r="Q44" s="1104"/>
      <c r="R44" s="1105"/>
      <c r="S44" s="1105"/>
      <c r="T44" s="1105"/>
      <c r="U44" s="1105"/>
      <c r="V44" s="1105"/>
      <c r="W44" s="1105"/>
      <c r="X44" s="1105"/>
      <c r="Y44" s="1105"/>
      <c r="Z44" s="1105"/>
      <c r="AA44" s="1105"/>
      <c r="AB44" s="1105"/>
      <c r="AC44" s="1105"/>
      <c r="AD44" s="1105"/>
      <c r="AE44" s="1106"/>
      <c r="AF44" s="1101"/>
      <c r="AG44" s="1102"/>
      <c r="AH44" s="1102"/>
      <c r="AI44" s="1102"/>
      <c r="AJ44" s="1103"/>
      <c r="AK44" s="1044"/>
      <c r="AL44" s="1035"/>
      <c r="AM44" s="1035"/>
      <c r="AN44" s="1035"/>
      <c r="AO44" s="1035"/>
      <c r="AP44" s="1035"/>
      <c r="AQ44" s="1035"/>
      <c r="AR44" s="1035"/>
      <c r="AS44" s="1035"/>
      <c r="AT44" s="1035"/>
      <c r="AU44" s="1035"/>
      <c r="AV44" s="1035"/>
      <c r="AW44" s="1035"/>
      <c r="AX44" s="1035"/>
      <c r="AY44" s="1035"/>
      <c r="AZ44" s="1107"/>
      <c r="BA44" s="1107"/>
      <c r="BB44" s="1107"/>
      <c r="BC44" s="1107"/>
      <c r="BD44" s="1107"/>
      <c r="BE44" s="1036"/>
      <c r="BF44" s="1036"/>
      <c r="BG44" s="1036"/>
      <c r="BH44" s="1036"/>
      <c r="BI44" s="1037"/>
      <c r="BJ44" s="235"/>
      <c r="BK44" s="235"/>
      <c r="BL44" s="235"/>
      <c r="BM44" s="235"/>
      <c r="BN44" s="235"/>
      <c r="BO44" s="244"/>
      <c r="BP44" s="244"/>
      <c r="BQ44" s="241">
        <v>38</v>
      </c>
      <c r="BR44" s="242"/>
      <c r="BS44" s="1058"/>
      <c r="BT44" s="1059"/>
      <c r="BU44" s="1059"/>
      <c r="BV44" s="1059"/>
      <c r="BW44" s="1059"/>
      <c r="BX44" s="1059"/>
      <c r="BY44" s="1059"/>
      <c r="BZ44" s="1059"/>
      <c r="CA44" s="1059"/>
      <c r="CB44" s="1059"/>
      <c r="CC44" s="1059"/>
      <c r="CD44" s="1059"/>
      <c r="CE44" s="1059"/>
      <c r="CF44" s="1059"/>
      <c r="CG44" s="1080"/>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33"/>
    </row>
    <row r="45" spans="1:131" ht="26.25" customHeight="1">
      <c r="A45" s="241">
        <v>18</v>
      </c>
      <c r="B45" s="1096"/>
      <c r="C45" s="1097"/>
      <c r="D45" s="1097"/>
      <c r="E45" s="1097"/>
      <c r="F45" s="1097"/>
      <c r="G45" s="1097"/>
      <c r="H45" s="1097"/>
      <c r="I45" s="1097"/>
      <c r="J45" s="1097"/>
      <c r="K45" s="1097"/>
      <c r="L45" s="1097"/>
      <c r="M45" s="1097"/>
      <c r="N45" s="1097"/>
      <c r="O45" s="1097"/>
      <c r="P45" s="1098"/>
      <c r="Q45" s="1104"/>
      <c r="R45" s="1105"/>
      <c r="S45" s="1105"/>
      <c r="T45" s="1105"/>
      <c r="U45" s="1105"/>
      <c r="V45" s="1105"/>
      <c r="W45" s="1105"/>
      <c r="X45" s="1105"/>
      <c r="Y45" s="1105"/>
      <c r="Z45" s="1105"/>
      <c r="AA45" s="1105"/>
      <c r="AB45" s="1105"/>
      <c r="AC45" s="1105"/>
      <c r="AD45" s="1105"/>
      <c r="AE45" s="1106"/>
      <c r="AF45" s="1101"/>
      <c r="AG45" s="1102"/>
      <c r="AH45" s="1102"/>
      <c r="AI45" s="1102"/>
      <c r="AJ45" s="1103"/>
      <c r="AK45" s="1044"/>
      <c r="AL45" s="1035"/>
      <c r="AM45" s="1035"/>
      <c r="AN45" s="1035"/>
      <c r="AO45" s="1035"/>
      <c r="AP45" s="1035"/>
      <c r="AQ45" s="1035"/>
      <c r="AR45" s="1035"/>
      <c r="AS45" s="1035"/>
      <c r="AT45" s="1035"/>
      <c r="AU45" s="1035"/>
      <c r="AV45" s="1035"/>
      <c r="AW45" s="1035"/>
      <c r="AX45" s="1035"/>
      <c r="AY45" s="1035"/>
      <c r="AZ45" s="1107"/>
      <c r="BA45" s="1107"/>
      <c r="BB45" s="1107"/>
      <c r="BC45" s="1107"/>
      <c r="BD45" s="1107"/>
      <c r="BE45" s="1036"/>
      <c r="BF45" s="1036"/>
      <c r="BG45" s="1036"/>
      <c r="BH45" s="1036"/>
      <c r="BI45" s="1037"/>
      <c r="BJ45" s="235"/>
      <c r="BK45" s="235"/>
      <c r="BL45" s="235"/>
      <c r="BM45" s="235"/>
      <c r="BN45" s="235"/>
      <c r="BO45" s="244"/>
      <c r="BP45" s="244"/>
      <c r="BQ45" s="241">
        <v>39</v>
      </c>
      <c r="BR45" s="242"/>
      <c r="BS45" s="1058"/>
      <c r="BT45" s="1059"/>
      <c r="BU45" s="1059"/>
      <c r="BV45" s="1059"/>
      <c r="BW45" s="1059"/>
      <c r="BX45" s="1059"/>
      <c r="BY45" s="1059"/>
      <c r="BZ45" s="1059"/>
      <c r="CA45" s="1059"/>
      <c r="CB45" s="1059"/>
      <c r="CC45" s="1059"/>
      <c r="CD45" s="1059"/>
      <c r="CE45" s="1059"/>
      <c r="CF45" s="1059"/>
      <c r="CG45" s="1080"/>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33"/>
    </row>
    <row r="46" spans="1:131" ht="26.25" customHeight="1">
      <c r="A46" s="241">
        <v>19</v>
      </c>
      <c r="B46" s="1096"/>
      <c r="C46" s="1097"/>
      <c r="D46" s="1097"/>
      <c r="E46" s="1097"/>
      <c r="F46" s="1097"/>
      <c r="G46" s="1097"/>
      <c r="H46" s="1097"/>
      <c r="I46" s="1097"/>
      <c r="J46" s="1097"/>
      <c r="K46" s="1097"/>
      <c r="L46" s="1097"/>
      <c r="M46" s="1097"/>
      <c r="N46" s="1097"/>
      <c r="O46" s="1097"/>
      <c r="P46" s="1098"/>
      <c r="Q46" s="1104"/>
      <c r="R46" s="1105"/>
      <c r="S46" s="1105"/>
      <c r="T46" s="1105"/>
      <c r="U46" s="1105"/>
      <c r="V46" s="1105"/>
      <c r="W46" s="1105"/>
      <c r="X46" s="1105"/>
      <c r="Y46" s="1105"/>
      <c r="Z46" s="1105"/>
      <c r="AA46" s="1105"/>
      <c r="AB46" s="1105"/>
      <c r="AC46" s="1105"/>
      <c r="AD46" s="1105"/>
      <c r="AE46" s="1106"/>
      <c r="AF46" s="1101"/>
      <c r="AG46" s="1102"/>
      <c r="AH46" s="1102"/>
      <c r="AI46" s="1102"/>
      <c r="AJ46" s="1103"/>
      <c r="AK46" s="1044"/>
      <c r="AL46" s="1035"/>
      <c r="AM46" s="1035"/>
      <c r="AN46" s="1035"/>
      <c r="AO46" s="1035"/>
      <c r="AP46" s="1035"/>
      <c r="AQ46" s="1035"/>
      <c r="AR46" s="1035"/>
      <c r="AS46" s="1035"/>
      <c r="AT46" s="1035"/>
      <c r="AU46" s="1035"/>
      <c r="AV46" s="1035"/>
      <c r="AW46" s="1035"/>
      <c r="AX46" s="1035"/>
      <c r="AY46" s="1035"/>
      <c r="AZ46" s="1107"/>
      <c r="BA46" s="1107"/>
      <c r="BB46" s="1107"/>
      <c r="BC46" s="1107"/>
      <c r="BD46" s="1107"/>
      <c r="BE46" s="1036"/>
      <c r="BF46" s="1036"/>
      <c r="BG46" s="1036"/>
      <c r="BH46" s="1036"/>
      <c r="BI46" s="1037"/>
      <c r="BJ46" s="235"/>
      <c r="BK46" s="235"/>
      <c r="BL46" s="235"/>
      <c r="BM46" s="235"/>
      <c r="BN46" s="235"/>
      <c r="BO46" s="244"/>
      <c r="BP46" s="244"/>
      <c r="BQ46" s="241">
        <v>40</v>
      </c>
      <c r="BR46" s="242"/>
      <c r="BS46" s="1058"/>
      <c r="BT46" s="1059"/>
      <c r="BU46" s="1059"/>
      <c r="BV46" s="1059"/>
      <c r="BW46" s="1059"/>
      <c r="BX46" s="1059"/>
      <c r="BY46" s="1059"/>
      <c r="BZ46" s="1059"/>
      <c r="CA46" s="1059"/>
      <c r="CB46" s="1059"/>
      <c r="CC46" s="1059"/>
      <c r="CD46" s="1059"/>
      <c r="CE46" s="1059"/>
      <c r="CF46" s="1059"/>
      <c r="CG46" s="1080"/>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33"/>
    </row>
    <row r="47" spans="1:131" ht="26.25" customHeight="1">
      <c r="A47" s="241">
        <v>20</v>
      </c>
      <c r="B47" s="1096"/>
      <c r="C47" s="1097"/>
      <c r="D47" s="1097"/>
      <c r="E47" s="1097"/>
      <c r="F47" s="1097"/>
      <c r="G47" s="1097"/>
      <c r="H47" s="1097"/>
      <c r="I47" s="1097"/>
      <c r="J47" s="1097"/>
      <c r="K47" s="1097"/>
      <c r="L47" s="1097"/>
      <c r="M47" s="1097"/>
      <c r="N47" s="1097"/>
      <c r="O47" s="1097"/>
      <c r="P47" s="1098"/>
      <c r="Q47" s="1104"/>
      <c r="R47" s="1105"/>
      <c r="S47" s="1105"/>
      <c r="T47" s="1105"/>
      <c r="U47" s="1105"/>
      <c r="V47" s="1105"/>
      <c r="W47" s="1105"/>
      <c r="X47" s="1105"/>
      <c r="Y47" s="1105"/>
      <c r="Z47" s="1105"/>
      <c r="AA47" s="1105"/>
      <c r="AB47" s="1105"/>
      <c r="AC47" s="1105"/>
      <c r="AD47" s="1105"/>
      <c r="AE47" s="1106"/>
      <c r="AF47" s="1101"/>
      <c r="AG47" s="1102"/>
      <c r="AH47" s="1102"/>
      <c r="AI47" s="1102"/>
      <c r="AJ47" s="1103"/>
      <c r="AK47" s="1044"/>
      <c r="AL47" s="1035"/>
      <c r="AM47" s="1035"/>
      <c r="AN47" s="1035"/>
      <c r="AO47" s="1035"/>
      <c r="AP47" s="1035"/>
      <c r="AQ47" s="1035"/>
      <c r="AR47" s="1035"/>
      <c r="AS47" s="1035"/>
      <c r="AT47" s="1035"/>
      <c r="AU47" s="1035"/>
      <c r="AV47" s="1035"/>
      <c r="AW47" s="1035"/>
      <c r="AX47" s="1035"/>
      <c r="AY47" s="1035"/>
      <c r="AZ47" s="1107"/>
      <c r="BA47" s="1107"/>
      <c r="BB47" s="1107"/>
      <c r="BC47" s="1107"/>
      <c r="BD47" s="1107"/>
      <c r="BE47" s="1036"/>
      <c r="BF47" s="1036"/>
      <c r="BG47" s="1036"/>
      <c r="BH47" s="1036"/>
      <c r="BI47" s="1037"/>
      <c r="BJ47" s="235"/>
      <c r="BK47" s="235"/>
      <c r="BL47" s="235"/>
      <c r="BM47" s="235"/>
      <c r="BN47" s="235"/>
      <c r="BO47" s="244"/>
      <c r="BP47" s="244"/>
      <c r="BQ47" s="241">
        <v>41</v>
      </c>
      <c r="BR47" s="242"/>
      <c r="BS47" s="1058"/>
      <c r="BT47" s="1059"/>
      <c r="BU47" s="1059"/>
      <c r="BV47" s="1059"/>
      <c r="BW47" s="1059"/>
      <c r="BX47" s="1059"/>
      <c r="BY47" s="1059"/>
      <c r="BZ47" s="1059"/>
      <c r="CA47" s="1059"/>
      <c r="CB47" s="1059"/>
      <c r="CC47" s="1059"/>
      <c r="CD47" s="1059"/>
      <c r="CE47" s="1059"/>
      <c r="CF47" s="1059"/>
      <c r="CG47" s="1080"/>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33"/>
    </row>
    <row r="48" spans="1:131" ht="26.25" customHeight="1">
      <c r="A48" s="241">
        <v>21</v>
      </c>
      <c r="B48" s="1096"/>
      <c r="C48" s="1097"/>
      <c r="D48" s="1097"/>
      <c r="E48" s="1097"/>
      <c r="F48" s="1097"/>
      <c r="G48" s="1097"/>
      <c r="H48" s="1097"/>
      <c r="I48" s="1097"/>
      <c r="J48" s="1097"/>
      <c r="K48" s="1097"/>
      <c r="L48" s="1097"/>
      <c r="M48" s="1097"/>
      <c r="N48" s="1097"/>
      <c r="O48" s="1097"/>
      <c r="P48" s="1098"/>
      <c r="Q48" s="1104"/>
      <c r="R48" s="1105"/>
      <c r="S48" s="1105"/>
      <c r="T48" s="1105"/>
      <c r="U48" s="1105"/>
      <c r="V48" s="1105"/>
      <c r="W48" s="1105"/>
      <c r="X48" s="1105"/>
      <c r="Y48" s="1105"/>
      <c r="Z48" s="1105"/>
      <c r="AA48" s="1105"/>
      <c r="AB48" s="1105"/>
      <c r="AC48" s="1105"/>
      <c r="AD48" s="1105"/>
      <c r="AE48" s="1106"/>
      <c r="AF48" s="1101"/>
      <c r="AG48" s="1102"/>
      <c r="AH48" s="1102"/>
      <c r="AI48" s="1102"/>
      <c r="AJ48" s="1103"/>
      <c r="AK48" s="1044"/>
      <c r="AL48" s="1035"/>
      <c r="AM48" s="1035"/>
      <c r="AN48" s="1035"/>
      <c r="AO48" s="1035"/>
      <c r="AP48" s="1035"/>
      <c r="AQ48" s="1035"/>
      <c r="AR48" s="1035"/>
      <c r="AS48" s="1035"/>
      <c r="AT48" s="1035"/>
      <c r="AU48" s="1035"/>
      <c r="AV48" s="1035"/>
      <c r="AW48" s="1035"/>
      <c r="AX48" s="1035"/>
      <c r="AY48" s="1035"/>
      <c r="AZ48" s="1107"/>
      <c r="BA48" s="1107"/>
      <c r="BB48" s="1107"/>
      <c r="BC48" s="1107"/>
      <c r="BD48" s="1107"/>
      <c r="BE48" s="1036"/>
      <c r="BF48" s="1036"/>
      <c r="BG48" s="1036"/>
      <c r="BH48" s="1036"/>
      <c r="BI48" s="1037"/>
      <c r="BJ48" s="235"/>
      <c r="BK48" s="235"/>
      <c r="BL48" s="235"/>
      <c r="BM48" s="235"/>
      <c r="BN48" s="235"/>
      <c r="BO48" s="244"/>
      <c r="BP48" s="244"/>
      <c r="BQ48" s="241">
        <v>42</v>
      </c>
      <c r="BR48" s="242"/>
      <c r="BS48" s="1058"/>
      <c r="BT48" s="1059"/>
      <c r="BU48" s="1059"/>
      <c r="BV48" s="1059"/>
      <c r="BW48" s="1059"/>
      <c r="BX48" s="1059"/>
      <c r="BY48" s="1059"/>
      <c r="BZ48" s="1059"/>
      <c r="CA48" s="1059"/>
      <c r="CB48" s="1059"/>
      <c r="CC48" s="1059"/>
      <c r="CD48" s="1059"/>
      <c r="CE48" s="1059"/>
      <c r="CF48" s="1059"/>
      <c r="CG48" s="1080"/>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33"/>
    </row>
    <row r="49" spans="1:131" ht="26.25" customHeight="1">
      <c r="A49" s="241">
        <v>22</v>
      </c>
      <c r="B49" s="1096"/>
      <c r="C49" s="1097"/>
      <c r="D49" s="1097"/>
      <c r="E49" s="1097"/>
      <c r="F49" s="1097"/>
      <c r="G49" s="1097"/>
      <c r="H49" s="1097"/>
      <c r="I49" s="1097"/>
      <c r="J49" s="1097"/>
      <c r="K49" s="1097"/>
      <c r="L49" s="1097"/>
      <c r="M49" s="1097"/>
      <c r="N49" s="1097"/>
      <c r="O49" s="1097"/>
      <c r="P49" s="1098"/>
      <c r="Q49" s="1104"/>
      <c r="R49" s="1105"/>
      <c r="S49" s="1105"/>
      <c r="T49" s="1105"/>
      <c r="U49" s="1105"/>
      <c r="V49" s="1105"/>
      <c r="W49" s="1105"/>
      <c r="X49" s="1105"/>
      <c r="Y49" s="1105"/>
      <c r="Z49" s="1105"/>
      <c r="AA49" s="1105"/>
      <c r="AB49" s="1105"/>
      <c r="AC49" s="1105"/>
      <c r="AD49" s="1105"/>
      <c r="AE49" s="1106"/>
      <c r="AF49" s="1101"/>
      <c r="AG49" s="1102"/>
      <c r="AH49" s="1102"/>
      <c r="AI49" s="1102"/>
      <c r="AJ49" s="1103"/>
      <c r="AK49" s="1044"/>
      <c r="AL49" s="1035"/>
      <c r="AM49" s="1035"/>
      <c r="AN49" s="1035"/>
      <c r="AO49" s="1035"/>
      <c r="AP49" s="1035"/>
      <c r="AQ49" s="1035"/>
      <c r="AR49" s="1035"/>
      <c r="AS49" s="1035"/>
      <c r="AT49" s="1035"/>
      <c r="AU49" s="1035"/>
      <c r="AV49" s="1035"/>
      <c r="AW49" s="1035"/>
      <c r="AX49" s="1035"/>
      <c r="AY49" s="1035"/>
      <c r="AZ49" s="1107"/>
      <c r="BA49" s="1107"/>
      <c r="BB49" s="1107"/>
      <c r="BC49" s="1107"/>
      <c r="BD49" s="1107"/>
      <c r="BE49" s="1036"/>
      <c r="BF49" s="1036"/>
      <c r="BG49" s="1036"/>
      <c r="BH49" s="1036"/>
      <c r="BI49" s="1037"/>
      <c r="BJ49" s="235"/>
      <c r="BK49" s="235"/>
      <c r="BL49" s="235"/>
      <c r="BM49" s="235"/>
      <c r="BN49" s="235"/>
      <c r="BO49" s="244"/>
      <c r="BP49" s="244"/>
      <c r="BQ49" s="241">
        <v>43</v>
      </c>
      <c r="BR49" s="242"/>
      <c r="BS49" s="1058"/>
      <c r="BT49" s="1059"/>
      <c r="BU49" s="1059"/>
      <c r="BV49" s="1059"/>
      <c r="BW49" s="1059"/>
      <c r="BX49" s="1059"/>
      <c r="BY49" s="1059"/>
      <c r="BZ49" s="1059"/>
      <c r="CA49" s="1059"/>
      <c r="CB49" s="1059"/>
      <c r="CC49" s="1059"/>
      <c r="CD49" s="1059"/>
      <c r="CE49" s="1059"/>
      <c r="CF49" s="1059"/>
      <c r="CG49" s="1080"/>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33"/>
    </row>
    <row r="50" spans="1:131" ht="26.25" customHeight="1">
      <c r="A50" s="241">
        <v>23</v>
      </c>
      <c r="B50" s="1096"/>
      <c r="C50" s="1097"/>
      <c r="D50" s="1097"/>
      <c r="E50" s="1097"/>
      <c r="F50" s="1097"/>
      <c r="G50" s="1097"/>
      <c r="H50" s="1097"/>
      <c r="I50" s="1097"/>
      <c r="J50" s="1097"/>
      <c r="K50" s="1097"/>
      <c r="L50" s="1097"/>
      <c r="M50" s="1097"/>
      <c r="N50" s="1097"/>
      <c r="O50" s="1097"/>
      <c r="P50" s="1098"/>
      <c r="Q50" s="1099"/>
      <c r="R50" s="1091"/>
      <c r="S50" s="1091"/>
      <c r="T50" s="1091"/>
      <c r="U50" s="1091"/>
      <c r="V50" s="1091"/>
      <c r="W50" s="1091"/>
      <c r="X50" s="1091"/>
      <c r="Y50" s="1091"/>
      <c r="Z50" s="1091"/>
      <c r="AA50" s="1091"/>
      <c r="AB50" s="1091"/>
      <c r="AC50" s="1091"/>
      <c r="AD50" s="1091"/>
      <c r="AE50" s="1100"/>
      <c r="AF50" s="1101"/>
      <c r="AG50" s="1102"/>
      <c r="AH50" s="1102"/>
      <c r="AI50" s="1102"/>
      <c r="AJ50" s="1103"/>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036"/>
      <c r="BF50" s="1036"/>
      <c r="BG50" s="1036"/>
      <c r="BH50" s="1036"/>
      <c r="BI50" s="1037"/>
      <c r="BJ50" s="235"/>
      <c r="BK50" s="235"/>
      <c r="BL50" s="235"/>
      <c r="BM50" s="235"/>
      <c r="BN50" s="235"/>
      <c r="BO50" s="244"/>
      <c r="BP50" s="244"/>
      <c r="BQ50" s="241">
        <v>44</v>
      </c>
      <c r="BR50" s="242"/>
      <c r="BS50" s="1058"/>
      <c r="BT50" s="1059"/>
      <c r="BU50" s="1059"/>
      <c r="BV50" s="1059"/>
      <c r="BW50" s="1059"/>
      <c r="BX50" s="1059"/>
      <c r="BY50" s="1059"/>
      <c r="BZ50" s="1059"/>
      <c r="CA50" s="1059"/>
      <c r="CB50" s="1059"/>
      <c r="CC50" s="1059"/>
      <c r="CD50" s="1059"/>
      <c r="CE50" s="1059"/>
      <c r="CF50" s="1059"/>
      <c r="CG50" s="1080"/>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33"/>
    </row>
    <row r="51" spans="1:131" ht="26.25" customHeight="1">
      <c r="A51" s="241">
        <v>24</v>
      </c>
      <c r="B51" s="1096"/>
      <c r="C51" s="1097"/>
      <c r="D51" s="1097"/>
      <c r="E51" s="1097"/>
      <c r="F51" s="1097"/>
      <c r="G51" s="1097"/>
      <c r="H51" s="1097"/>
      <c r="I51" s="1097"/>
      <c r="J51" s="1097"/>
      <c r="K51" s="1097"/>
      <c r="L51" s="1097"/>
      <c r="M51" s="1097"/>
      <c r="N51" s="1097"/>
      <c r="O51" s="1097"/>
      <c r="P51" s="1098"/>
      <c r="Q51" s="1099"/>
      <c r="R51" s="1091"/>
      <c r="S51" s="1091"/>
      <c r="T51" s="1091"/>
      <c r="U51" s="1091"/>
      <c r="V51" s="1091"/>
      <c r="W51" s="1091"/>
      <c r="X51" s="1091"/>
      <c r="Y51" s="1091"/>
      <c r="Z51" s="1091"/>
      <c r="AA51" s="1091"/>
      <c r="AB51" s="1091"/>
      <c r="AC51" s="1091"/>
      <c r="AD51" s="1091"/>
      <c r="AE51" s="1100"/>
      <c r="AF51" s="1101"/>
      <c r="AG51" s="1102"/>
      <c r="AH51" s="1102"/>
      <c r="AI51" s="1102"/>
      <c r="AJ51" s="1103"/>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036"/>
      <c r="BF51" s="1036"/>
      <c r="BG51" s="1036"/>
      <c r="BH51" s="1036"/>
      <c r="BI51" s="1037"/>
      <c r="BJ51" s="235"/>
      <c r="BK51" s="235"/>
      <c r="BL51" s="235"/>
      <c r="BM51" s="235"/>
      <c r="BN51" s="235"/>
      <c r="BO51" s="244"/>
      <c r="BP51" s="244"/>
      <c r="BQ51" s="241">
        <v>45</v>
      </c>
      <c r="BR51" s="242"/>
      <c r="BS51" s="1058"/>
      <c r="BT51" s="1059"/>
      <c r="BU51" s="1059"/>
      <c r="BV51" s="1059"/>
      <c r="BW51" s="1059"/>
      <c r="BX51" s="1059"/>
      <c r="BY51" s="1059"/>
      <c r="BZ51" s="1059"/>
      <c r="CA51" s="1059"/>
      <c r="CB51" s="1059"/>
      <c r="CC51" s="1059"/>
      <c r="CD51" s="1059"/>
      <c r="CE51" s="1059"/>
      <c r="CF51" s="1059"/>
      <c r="CG51" s="1080"/>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33"/>
    </row>
    <row r="52" spans="1:131" ht="26.25" customHeight="1">
      <c r="A52" s="241">
        <v>25</v>
      </c>
      <c r="B52" s="1096"/>
      <c r="C52" s="1097"/>
      <c r="D52" s="1097"/>
      <c r="E52" s="1097"/>
      <c r="F52" s="1097"/>
      <c r="G52" s="1097"/>
      <c r="H52" s="1097"/>
      <c r="I52" s="1097"/>
      <c r="J52" s="1097"/>
      <c r="K52" s="1097"/>
      <c r="L52" s="1097"/>
      <c r="M52" s="1097"/>
      <c r="N52" s="1097"/>
      <c r="O52" s="1097"/>
      <c r="P52" s="1098"/>
      <c r="Q52" s="1099"/>
      <c r="R52" s="1091"/>
      <c r="S52" s="1091"/>
      <c r="T52" s="1091"/>
      <c r="U52" s="1091"/>
      <c r="V52" s="1091"/>
      <c r="W52" s="1091"/>
      <c r="X52" s="1091"/>
      <c r="Y52" s="1091"/>
      <c r="Z52" s="1091"/>
      <c r="AA52" s="1091"/>
      <c r="AB52" s="1091"/>
      <c r="AC52" s="1091"/>
      <c r="AD52" s="1091"/>
      <c r="AE52" s="1100"/>
      <c r="AF52" s="1101"/>
      <c r="AG52" s="1102"/>
      <c r="AH52" s="1102"/>
      <c r="AI52" s="1102"/>
      <c r="AJ52" s="1103"/>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036"/>
      <c r="BF52" s="1036"/>
      <c r="BG52" s="1036"/>
      <c r="BH52" s="1036"/>
      <c r="BI52" s="1037"/>
      <c r="BJ52" s="235"/>
      <c r="BK52" s="235"/>
      <c r="BL52" s="235"/>
      <c r="BM52" s="235"/>
      <c r="BN52" s="235"/>
      <c r="BO52" s="244"/>
      <c r="BP52" s="244"/>
      <c r="BQ52" s="241">
        <v>46</v>
      </c>
      <c r="BR52" s="242"/>
      <c r="BS52" s="1058"/>
      <c r="BT52" s="1059"/>
      <c r="BU52" s="1059"/>
      <c r="BV52" s="1059"/>
      <c r="BW52" s="1059"/>
      <c r="BX52" s="1059"/>
      <c r="BY52" s="1059"/>
      <c r="BZ52" s="1059"/>
      <c r="CA52" s="1059"/>
      <c r="CB52" s="1059"/>
      <c r="CC52" s="1059"/>
      <c r="CD52" s="1059"/>
      <c r="CE52" s="1059"/>
      <c r="CF52" s="1059"/>
      <c r="CG52" s="1080"/>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33"/>
    </row>
    <row r="53" spans="1:131" ht="26.25" customHeight="1">
      <c r="A53" s="241">
        <v>26</v>
      </c>
      <c r="B53" s="1096"/>
      <c r="C53" s="1097"/>
      <c r="D53" s="1097"/>
      <c r="E53" s="1097"/>
      <c r="F53" s="1097"/>
      <c r="G53" s="1097"/>
      <c r="H53" s="1097"/>
      <c r="I53" s="1097"/>
      <c r="J53" s="1097"/>
      <c r="K53" s="1097"/>
      <c r="L53" s="1097"/>
      <c r="M53" s="1097"/>
      <c r="N53" s="1097"/>
      <c r="O53" s="1097"/>
      <c r="P53" s="1098"/>
      <c r="Q53" s="1099"/>
      <c r="R53" s="1091"/>
      <c r="S53" s="1091"/>
      <c r="T53" s="1091"/>
      <c r="U53" s="1091"/>
      <c r="V53" s="1091"/>
      <c r="W53" s="1091"/>
      <c r="X53" s="1091"/>
      <c r="Y53" s="1091"/>
      <c r="Z53" s="1091"/>
      <c r="AA53" s="1091"/>
      <c r="AB53" s="1091"/>
      <c r="AC53" s="1091"/>
      <c r="AD53" s="1091"/>
      <c r="AE53" s="1100"/>
      <c r="AF53" s="1101"/>
      <c r="AG53" s="1102"/>
      <c r="AH53" s="1102"/>
      <c r="AI53" s="1102"/>
      <c r="AJ53" s="1103"/>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036"/>
      <c r="BF53" s="1036"/>
      <c r="BG53" s="1036"/>
      <c r="BH53" s="1036"/>
      <c r="BI53" s="1037"/>
      <c r="BJ53" s="235"/>
      <c r="BK53" s="235"/>
      <c r="BL53" s="235"/>
      <c r="BM53" s="235"/>
      <c r="BN53" s="235"/>
      <c r="BO53" s="244"/>
      <c r="BP53" s="244"/>
      <c r="BQ53" s="241">
        <v>47</v>
      </c>
      <c r="BR53" s="242"/>
      <c r="BS53" s="1058"/>
      <c r="BT53" s="1059"/>
      <c r="BU53" s="1059"/>
      <c r="BV53" s="1059"/>
      <c r="BW53" s="1059"/>
      <c r="BX53" s="1059"/>
      <c r="BY53" s="1059"/>
      <c r="BZ53" s="1059"/>
      <c r="CA53" s="1059"/>
      <c r="CB53" s="1059"/>
      <c r="CC53" s="1059"/>
      <c r="CD53" s="1059"/>
      <c r="CE53" s="1059"/>
      <c r="CF53" s="1059"/>
      <c r="CG53" s="1080"/>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33"/>
    </row>
    <row r="54" spans="1:131" ht="26.25" customHeight="1">
      <c r="A54" s="241">
        <v>27</v>
      </c>
      <c r="B54" s="1096"/>
      <c r="C54" s="1097"/>
      <c r="D54" s="1097"/>
      <c r="E54" s="1097"/>
      <c r="F54" s="1097"/>
      <c r="G54" s="1097"/>
      <c r="H54" s="1097"/>
      <c r="I54" s="1097"/>
      <c r="J54" s="1097"/>
      <c r="K54" s="1097"/>
      <c r="L54" s="1097"/>
      <c r="M54" s="1097"/>
      <c r="N54" s="1097"/>
      <c r="O54" s="1097"/>
      <c r="P54" s="1098"/>
      <c r="Q54" s="1099"/>
      <c r="R54" s="1091"/>
      <c r="S54" s="1091"/>
      <c r="T54" s="1091"/>
      <c r="U54" s="1091"/>
      <c r="V54" s="1091"/>
      <c r="W54" s="1091"/>
      <c r="X54" s="1091"/>
      <c r="Y54" s="1091"/>
      <c r="Z54" s="1091"/>
      <c r="AA54" s="1091"/>
      <c r="AB54" s="1091"/>
      <c r="AC54" s="1091"/>
      <c r="AD54" s="1091"/>
      <c r="AE54" s="1100"/>
      <c r="AF54" s="1101"/>
      <c r="AG54" s="1102"/>
      <c r="AH54" s="1102"/>
      <c r="AI54" s="1102"/>
      <c r="AJ54" s="1103"/>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036"/>
      <c r="BF54" s="1036"/>
      <c r="BG54" s="1036"/>
      <c r="BH54" s="1036"/>
      <c r="BI54" s="1037"/>
      <c r="BJ54" s="235"/>
      <c r="BK54" s="235"/>
      <c r="BL54" s="235"/>
      <c r="BM54" s="235"/>
      <c r="BN54" s="235"/>
      <c r="BO54" s="244"/>
      <c r="BP54" s="244"/>
      <c r="BQ54" s="241">
        <v>48</v>
      </c>
      <c r="BR54" s="242"/>
      <c r="BS54" s="1058"/>
      <c r="BT54" s="1059"/>
      <c r="BU54" s="1059"/>
      <c r="BV54" s="1059"/>
      <c r="BW54" s="1059"/>
      <c r="BX54" s="1059"/>
      <c r="BY54" s="1059"/>
      <c r="BZ54" s="1059"/>
      <c r="CA54" s="1059"/>
      <c r="CB54" s="1059"/>
      <c r="CC54" s="1059"/>
      <c r="CD54" s="1059"/>
      <c r="CE54" s="1059"/>
      <c r="CF54" s="1059"/>
      <c r="CG54" s="1080"/>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33"/>
    </row>
    <row r="55" spans="1:131" ht="26.25" customHeight="1">
      <c r="A55" s="241">
        <v>28</v>
      </c>
      <c r="B55" s="1096"/>
      <c r="C55" s="1097"/>
      <c r="D55" s="1097"/>
      <c r="E55" s="1097"/>
      <c r="F55" s="1097"/>
      <c r="G55" s="1097"/>
      <c r="H55" s="1097"/>
      <c r="I55" s="1097"/>
      <c r="J55" s="1097"/>
      <c r="K55" s="1097"/>
      <c r="L55" s="1097"/>
      <c r="M55" s="1097"/>
      <c r="N55" s="1097"/>
      <c r="O55" s="1097"/>
      <c r="P55" s="1098"/>
      <c r="Q55" s="1099"/>
      <c r="R55" s="1091"/>
      <c r="S55" s="1091"/>
      <c r="T55" s="1091"/>
      <c r="U55" s="1091"/>
      <c r="V55" s="1091"/>
      <c r="W55" s="1091"/>
      <c r="X55" s="1091"/>
      <c r="Y55" s="1091"/>
      <c r="Z55" s="1091"/>
      <c r="AA55" s="1091"/>
      <c r="AB55" s="1091"/>
      <c r="AC55" s="1091"/>
      <c r="AD55" s="1091"/>
      <c r="AE55" s="1100"/>
      <c r="AF55" s="1101"/>
      <c r="AG55" s="1102"/>
      <c r="AH55" s="1102"/>
      <c r="AI55" s="1102"/>
      <c r="AJ55" s="1103"/>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036"/>
      <c r="BF55" s="1036"/>
      <c r="BG55" s="1036"/>
      <c r="BH55" s="1036"/>
      <c r="BI55" s="1037"/>
      <c r="BJ55" s="235"/>
      <c r="BK55" s="235"/>
      <c r="BL55" s="235"/>
      <c r="BM55" s="235"/>
      <c r="BN55" s="235"/>
      <c r="BO55" s="244"/>
      <c r="BP55" s="244"/>
      <c r="BQ55" s="241">
        <v>49</v>
      </c>
      <c r="BR55" s="242"/>
      <c r="BS55" s="1058"/>
      <c r="BT55" s="1059"/>
      <c r="BU55" s="1059"/>
      <c r="BV55" s="1059"/>
      <c r="BW55" s="1059"/>
      <c r="BX55" s="1059"/>
      <c r="BY55" s="1059"/>
      <c r="BZ55" s="1059"/>
      <c r="CA55" s="1059"/>
      <c r="CB55" s="1059"/>
      <c r="CC55" s="1059"/>
      <c r="CD55" s="1059"/>
      <c r="CE55" s="1059"/>
      <c r="CF55" s="1059"/>
      <c r="CG55" s="1080"/>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33"/>
    </row>
    <row r="56" spans="1:131" ht="26.25" customHeight="1">
      <c r="A56" s="241">
        <v>29</v>
      </c>
      <c r="B56" s="1096"/>
      <c r="C56" s="1097"/>
      <c r="D56" s="1097"/>
      <c r="E56" s="1097"/>
      <c r="F56" s="1097"/>
      <c r="G56" s="1097"/>
      <c r="H56" s="1097"/>
      <c r="I56" s="1097"/>
      <c r="J56" s="1097"/>
      <c r="K56" s="1097"/>
      <c r="L56" s="1097"/>
      <c r="M56" s="1097"/>
      <c r="N56" s="1097"/>
      <c r="O56" s="1097"/>
      <c r="P56" s="1098"/>
      <c r="Q56" s="1099"/>
      <c r="R56" s="1091"/>
      <c r="S56" s="1091"/>
      <c r="T56" s="1091"/>
      <c r="U56" s="1091"/>
      <c r="V56" s="1091"/>
      <c r="W56" s="1091"/>
      <c r="X56" s="1091"/>
      <c r="Y56" s="1091"/>
      <c r="Z56" s="1091"/>
      <c r="AA56" s="1091"/>
      <c r="AB56" s="1091"/>
      <c r="AC56" s="1091"/>
      <c r="AD56" s="1091"/>
      <c r="AE56" s="1100"/>
      <c r="AF56" s="1101"/>
      <c r="AG56" s="1102"/>
      <c r="AH56" s="1102"/>
      <c r="AI56" s="1102"/>
      <c r="AJ56" s="1103"/>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036"/>
      <c r="BF56" s="1036"/>
      <c r="BG56" s="1036"/>
      <c r="BH56" s="1036"/>
      <c r="BI56" s="1037"/>
      <c r="BJ56" s="235"/>
      <c r="BK56" s="235"/>
      <c r="BL56" s="235"/>
      <c r="BM56" s="235"/>
      <c r="BN56" s="235"/>
      <c r="BO56" s="244"/>
      <c r="BP56" s="244"/>
      <c r="BQ56" s="241">
        <v>50</v>
      </c>
      <c r="BR56" s="242"/>
      <c r="BS56" s="1058"/>
      <c r="BT56" s="1059"/>
      <c r="BU56" s="1059"/>
      <c r="BV56" s="1059"/>
      <c r="BW56" s="1059"/>
      <c r="BX56" s="1059"/>
      <c r="BY56" s="1059"/>
      <c r="BZ56" s="1059"/>
      <c r="CA56" s="1059"/>
      <c r="CB56" s="1059"/>
      <c r="CC56" s="1059"/>
      <c r="CD56" s="1059"/>
      <c r="CE56" s="1059"/>
      <c r="CF56" s="1059"/>
      <c r="CG56" s="1080"/>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33"/>
    </row>
    <row r="57" spans="1:131" ht="26.25" customHeight="1">
      <c r="A57" s="241">
        <v>30</v>
      </c>
      <c r="B57" s="1096"/>
      <c r="C57" s="1097"/>
      <c r="D57" s="1097"/>
      <c r="E57" s="1097"/>
      <c r="F57" s="1097"/>
      <c r="G57" s="1097"/>
      <c r="H57" s="1097"/>
      <c r="I57" s="1097"/>
      <c r="J57" s="1097"/>
      <c r="K57" s="1097"/>
      <c r="L57" s="1097"/>
      <c r="M57" s="1097"/>
      <c r="N57" s="1097"/>
      <c r="O57" s="1097"/>
      <c r="P57" s="1098"/>
      <c r="Q57" s="1099"/>
      <c r="R57" s="1091"/>
      <c r="S57" s="1091"/>
      <c r="T57" s="1091"/>
      <c r="U57" s="1091"/>
      <c r="V57" s="1091"/>
      <c r="W57" s="1091"/>
      <c r="X57" s="1091"/>
      <c r="Y57" s="1091"/>
      <c r="Z57" s="1091"/>
      <c r="AA57" s="1091"/>
      <c r="AB57" s="1091"/>
      <c r="AC57" s="1091"/>
      <c r="AD57" s="1091"/>
      <c r="AE57" s="1100"/>
      <c r="AF57" s="1101"/>
      <c r="AG57" s="1102"/>
      <c r="AH57" s="1102"/>
      <c r="AI57" s="1102"/>
      <c r="AJ57" s="1103"/>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036"/>
      <c r="BF57" s="1036"/>
      <c r="BG57" s="1036"/>
      <c r="BH57" s="1036"/>
      <c r="BI57" s="1037"/>
      <c r="BJ57" s="235"/>
      <c r="BK57" s="235"/>
      <c r="BL57" s="235"/>
      <c r="BM57" s="235"/>
      <c r="BN57" s="235"/>
      <c r="BO57" s="244"/>
      <c r="BP57" s="244"/>
      <c r="BQ57" s="241">
        <v>51</v>
      </c>
      <c r="BR57" s="242"/>
      <c r="BS57" s="1058"/>
      <c r="BT57" s="1059"/>
      <c r="BU57" s="1059"/>
      <c r="BV57" s="1059"/>
      <c r="BW57" s="1059"/>
      <c r="BX57" s="1059"/>
      <c r="BY57" s="1059"/>
      <c r="BZ57" s="1059"/>
      <c r="CA57" s="1059"/>
      <c r="CB57" s="1059"/>
      <c r="CC57" s="1059"/>
      <c r="CD57" s="1059"/>
      <c r="CE57" s="1059"/>
      <c r="CF57" s="1059"/>
      <c r="CG57" s="1080"/>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33"/>
    </row>
    <row r="58" spans="1:131" ht="26.25" customHeight="1">
      <c r="A58" s="241">
        <v>31</v>
      </c>
      <c r="B58" s="1096"/>
      <c r="C58" s="1097"/>
      <c r="D58" s="1097"/>
      <c r="E58" s="1097"/>
      <c r="F58" s="1097"/>
      <c r="G58" s="1097"/>
      <c r="H58" s="1097"/>
      <c r="I58" s="1097"/>
      <c r="J58" s="1097"/>
      <c r="K58" s="1097"/>
      <c r="L58" s="1097"/>
      <c r="M58" s="1097"/>
      <c r="N58" s="1097"/>
      <c r="O58" s="1097"/>
      <c r="P58" s="1098"/>
      <c r="Q58" s="1099"/>
      <c r="R58" s="1091"/>
      <c r="S58" s="1091"/>
      <c r="T58" s="1091"/>
      <c r="U58" s="1091"/>
      <c r="V58" s="1091"/>
      <c r="W58" s="1091"/>
      <c r="X58" s="1091"/>
      <c r="Y58" s="1091"/>
      <c r="Z58" s="1091"/>
      <c r="AA58" s="1091"/>
      <c r="AB58" s="1091"/>
      <c r="AC58" s="1091"/>
      <c r="AD58" s="1091"/>
      <c r="AE58" s="1100"/>
      <c r="AF58" s="1101"/>
      <c r="AG58" s="1102"/>
      <c r="AH58" s="1102"/>
      <c r="AI58" s="1102"/>
      <c r="AJ58" s="1103"/>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036"/>
      <c r="BF58" s="1036"/>
      <c r="BG58" s="1036"/>
      <c r="BH58" s="1036"/>
      <c r="BI58" s="1037"/>
      <c r="BJ58" s="235"/>
      <c r="BK58" s="235"/>
      <c r="BL58" s="235"/>
      <c r="BM58" s="235"/>
      <c r="BN58" s="235"/>
      <c r="BO58" s="244"/>
      <c r="BP58" s="244"/>
      <c r="BQ58" s="241">
        <v>52</v>
      </c>
      <c r="BR58" s="242"/>
      <c r="BS58" s="1058"/>
      <c r="BT58" s="1059"/>
      <c r="BU58" s="1059"/>
      <c r="BV58" s="1059"/>
      <c r="BW58" s="1059"/>
      <c r="BX58" s="1059"/>
      <c r="BY58" s="1059"/>
      <c r="BZ58" s="1059"/>
      <c r="CA58" s="1059"/>
      <c r="CB58" s="1059"/>
      <c r="CC58" s="1059"/>
      <c r="CD58" s="1059"/>
      <c r="CE58" s="1059"/>
      <c r="CF58" s="1059"/>
      <c r="CG58" s="1080"/>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33"/>
    </row>
    <row r="59" spans="1:131" ht="26.25" customHeight="1">
      <c r="A59" s="241">
        <v>32</v>
      </c>
      <c r="B59" s="1096"/>
      <c r="C59" s="1097"/>
      <c r="D59" s="1097"/>
      <c r="E59" s="1097"/>
      <c r="F59" s="1097"/>
      <c r="G59" s="1097"/>
      <c r="H59" s="1097"/>
      <c r="I59" s="1097"/>
      <c r="J59" s="1097"/>
      <c r="K59" s="1097"/>
      <c r="L59" s="1097"/>
      <c r="M59" s="1097"/>
      <c r="N59" s="1097"/>
      <c r="O59" s="1097"/>
      <c r="P59" s="1098"/>
      <c r="Q59" s="1099"/>
      <c r="R59" s="1091"/>
      <c r="S59" s="1091"/>
      <c r="T59" s="1091"/>
      <c r="U59" s="1091"/>
      <c r="V59" s="1091"/>
      <c r="W59" s="1091"/>
      <c r="X59" s="1091"/>
      <c r="Y59" s="1091"/>
      <c r="Z59" s="1091"/>
      <c r="AA59" s="1091"/>
      <c r="AB59" s="1091"/>
      <c r="AC59" s="1091"/>
      <c r="AD59" s="1091"/>
      <c r="AE59" s="1100"/>
      <c r="AF59" s="1101"/>
      <c r="AG59" s="1102"/>
      <c r="AH59" s="1102"/>
      <c r="AI59" s="1102"/>
      <c r="AJ59" s="1103"/>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036"/>
      <c r="BF59" s="1036"/>
      <c r="BG59" s="1036"/>
      <c r="BH59" s="1036"/>
      <c r="BI59" s="1037"/>
      <c r="BJ59" s="235"/>
      <c r="BK59" s="235"/>
      <c r="BL59" s="235"/>
      <c r="BM59" s="235"/>
      <c r="BN59" s="235"/>
      <c r="BO59" s="244"/>
      <c r="BP59" s="244"/>
      <c r="BQ59" s="241">
        <v>53</v>
      </c>
      <c r="BR59" s="242"/>
      <c r="BS59" s="1058"/>
      <c r="BT59" s="1059"/>
      <c r="BU59" s="1059"/>
      <c r="BV59" s="1059"/>
      <c r="BW59" s="1059"/>
      <c r="BX59" s="1059"/>
      <c r="BY59" s="1059"/>
      <c r="BZ59" s="1059"/>
      <c r="CA59" s="1059"/>
      <c r="CB59" s="1059"/>
      <c r="CC59" s="1059"/>
      <c r="CD59" s="1059"/>
      <c r="CE59" s="1059"/>
      <c r="CF59" s="1059"/>
      <c r="CG59" s="1080"/>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33"/>
    </row>
    <row r="60" spans="1:131" ht="26.25" customHeight="1">
      <c r="A60" s="241">
        <v>33</v>
      </c>
      <c r="B60" s="1096"/>
      <c r="C60" s="1097"/>
      <c r="D60" s="1097"/>
      <c r="E60" s="1097"/>
      <c r="F60" s="1097"/>
      <c r="G60" s="1097"/>
      <c r="H60" s="1097"/>
      <c r="I60" s="1097"/>
      <c r="J60" s="1097"/>
      <c r="K60" s="1097"/>
      <c r="L60" s="1097"/>
      <c r="M60" s="1097"/>
      <c r="N60" s="1097"/>
      <c r="O60" s="1097"/>
      <c r="P60" s="1098"/>
      <c r="Q60" s="1099"/>
      <c r="R60" s="1091"/>
      <c r="S60" s="1091"/>
      <c r="T60" s="1091"/>
      <c r="U60" s="1091"/>
      <c r="V60" s="1091"/>
      <c r="W60" s="1091"/>
      <c r="X60" s="1091"/>
      <c r="Y60" s="1091"/>
      <c r="Z60" s="1091"/>
      <c r="AA60" s="1091"/>
      <c r="AB60" s="1091"/>
      <c r="AC60" s="1091"/>
      <c r="AD60" s="1091"/>
      <c r="AE60" s="1100"/>
      <c r="AF60" s="1101"/>
      <c r="AG60" s="1102"/>
      <c r="AH60" s="1102"/>
      <c r="AI60" s="1102"/>
      <c r="AJ60" s="1103"/>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036"/>
      <c r="BF60" s="1036"/>
      <c r="BG60" s="1036"/>
      <c r="BH60" s="1036"/>
      <c r="BI60" s="1037"/>
      <c r="BJ60" s="235"/>
      <c r="BK60" s="235"/>
      <c r="BL60" s="235"/>
      <c r="BM60" s="235"/>
      <c r="BN60" s="235"/>
      <c r="BO60" s="244"/>
      <c r="BP60" s="244"/>
      <c r="BQ60" s="241">
        <v>54</v>
      </c>
      <c r="BR60" s="242"/>
      <c r="BS60" s="1058"/>
      <c r="BT60" s="1059"/>
      <c r="BU60" s="1059"/>
      <c r="BV60" s="1059"/>
      <c r="BW60" s="1059"/>
      <c r="BX60" s="1059"/>
      <c r="BY60" s="1059"/>
      <c r="BZ60" s="1059"/>
      <c r="CA60" s="1059"/>
      <c r="CB60" s="1059"/>
      <c r="CC60" s="1059"/>
      <c r="CD60" s="1059"/>
      <c r="CE60" s="1059"/>
      <c r="CF60" s="1059"/>
      <c r="CG60" s="1080"/>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33"/>
    </row>
    <row r="61" spans="1:131" ht="26.25" customHeight="1" thickBot="1">
      <c r="A61" s="241">
        <v>34</v>
      </c>
      <c r="B61" s="1096"/>
      <c r="C61" s="1097"/>
      <c r="D61" s="1097"/>
      <c r="E61" s="1097"/>
      <c r="F61" s="1097"/>
      <c r="G61" s="1097"/>
      <c r="H61" s="1097"/>
      <c r="I61" s="1097"/>
      <c r="J61" s="1097"/>
      <c r="K61" s="1097"/>
      <c r="L61" s="1097"/>
      <c r="M61" s="1097"/>
      <c r="N61" s="1097"/>
      <c r="O61" s="1097"/>
      <c r="P61" s="1098"/>
      <c r="Q61" s="1099"/>
      <c r="R61" s="1091"/>
      <c r="S61" s="1091"/>
      <c r="T61" s="1091"/>
      <c r="U61" s="1091"/>
      <c r="V61" s="1091"/>
      <c r="W61" s="1091"/>
      <c r="X61" s="1091"/>
      <c r="Y61" s="1091"/>
      <c r="Z61" s="1091"/>
      <c r="AA61" s="1091"/>
      <c r="AB61" s="1091"/>
      <c r="AC61" s="1091"/>
      <c r="AD61" s="1091"/>
      <c r="AE61" s="1100"/>
      <c r="AF61" s="1101"/>
      <c r="AG61" s="1102"/>
      <c r="AH61" s="1102"/>
      <c r="AI61" s="1102"/>
      <c r="AJ61" s="1103"/>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036"/>
      <c r="BF61" s="1036"/>
      <c r="BG61" s="1036"/>
      <c r="BH61" s="1036"/>
      <c r="BI61" s="1037"/>
      <c r="BJ61" s="235"/>
      <c r="BK61" s="235"/>
      <c r="BL61" s="235"/>
      <c r="BM61" s="235"/>
      <c r="BN61" s="235"/>
      <c r="BO61" s="244"/>
      <c r="BP61" s="244"/>
      <c r="BQ61" s="241">
        <v>55</v>
      </c>
      <c r="BR61" s="242"/>
      <c r="BS61" s="1058"/>
      <c r="BT61" s="1059"/>
      <c r="BU61" s="1059"/>
      <c r="BV61" s="1059"/>
      <c r="BW61" s="1059"/>
      <c r="BX61" s="1059"/>
      <c r="BY61" s="1059"/>
      <c r="BZ61" s="1059"/>
      <c r="CA61" s="1059"/>
      <c r="CB61" s="1059"/>
      <c r="CC61" s="1059"/>
      <c r="CD61" s="1059"/>
      <c r="CE61" s="1059"/>
      <c r="CF61" s="1059"/>
      <c r="CG61" s="1080"/>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33"/>
    </row>
    <row r="62" spans="1:131" ht="26.25" customHeight="1">
      <c r="A62" s="241">
        <v>35</v>
      </c>
      <c r="B62" s="1096"/>
      <c r="C62" s="1097"/>
      <c r="D62" s="1097"/>
      <c r="E62" s="1097"/>
      <c r="F62" s="1097"/>
      <c r="G62" s="1097"/>
      <c r="H62" s="1097"/>
      <c r="I62" s="1097"/>
      <c r="J62" s="1097"/>
      <c r="K62" s="1097"/>
      <c r="L62" s="1097"/>
      <c r="M62" s="1097"/>
      <c r="N62" s="1097"/>
      <c r="O62" s="1097"/>
      <c r="P62" s="1098"/>
      <c r="Q62" s="1099"/>
      <c r="R62" s="1091"/>
      <c r="S62" s="1091"/>
      <c r="T62" s="1091"/>
      <c r="U62" s="1091"/>
      <c r="V62" s="1091"/>
      <c r="W62" s="1091"/>
      <c r="X62" s="1091"/>
      <c r="Y62" s="1091"/>
      <c r="Z62" s="1091"/>
      <c r="AA62" s="1091"/>
      <c r="AB62" s="1091"/>
      <c r="AC62" s="1091"/>
      <c r="AD62" s="1091"/>
      <c r="AE62" s="1100"/>
      <c r="AF62" s="1101"/>
      <c r="AG62" s="1102"/>
      <c r="AH62" s="1102"/>
      <c r="AI62" s="1102"/>
      <c r="AJ62" s="1103"/>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036"/>
      <c r="BF62" s="1036"/>
      <c r="BG62" s="1036"/>
      <c r="BH62" s="1036"/>
      <c r="BI62" s="1037"/>
      <c r="BJ62" s="1093" t="s">
        <v>434</v>
      </c>
      <c r="BK62" s="1094"/>
      <c r="BL62" s="1094"/>
      <c r="BM62" s="1094"/>
      <c r="BN62" s="1095"/>
      <c r="BO62" s="244"/>
      <c r="BP62" s="244"/>
      <c r="BQ62" s="241">
        <v>56</v>
      </c>
      <c r="BR62" s="242"/>
      <c r="BS62" s="1058"/>
      <c r="BT62" s="1059"/>
      <c r="BU62" s="1059"/>
      <c r="BV62" s="1059"/>
      <c r="BW62" s="1059"/>
      <c r="BX62" s="1059"/>
      <c r="BY62" s="1059"/>
      <c r="BZ62" s="1059"/>
      <c r="CA62" s="1059"/>
      <c r="CB62" s="1059"/>
      <c r="CC62" s="1059"/>
      <c r="CD62" s="1059"/>
      <c r="CE62" s="1059"/>
      <c r="CF62" s="1059"/>
      <c r="CG62" s="1080"/>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33"/>
    </row>
    <row r="63" spans="1:131" ht="26.25" customHeight="1" thickBot="1">
      <c r="A63" s="243" t="s">
        <v>404</v>
      </c>
      <c r="B63" s="1001" t="s">
        <v>435</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6"/>
      <c r="AF63" s="1087">
        <v>515</v>
      </c>
      <c r="AG63" s="1023"/>
      <c r="AH63" s="1023"/>
      <c r="AI63" s="1023"/>
      <c r="AJ63" s="1088"/>
      <c r="AK63" s="1089"/>
      <c r="AL63" s="1027"/>
      <c r="AM63" s="1027"/>
      <c r="AN63" s="1027"/>
      <c r="AO63" s="1027"/>
      <c r="AP63" s="1023">
        <v>11842</v>
      </c>
      <c r="AQ63" s="1023"/>
      <c r="AR63" s="1023"/>
      <c r="AS63" s="1023"/>
      <c r="AT63" s="1023"/>
      <c r="AU63" s="1023">
        <v>6740</v>
      </c>
      <c r="AV63" s="1023"/>
      <c r="AW63" s="1023"/>
      <c r="AX63" s="1023"/>
      <c r="AY63" s="1023"/>
      <c r="AZ63" s="1083"/>
      <c r="BA63" s="1083"/>
      <c r="BB63" s="1083"/>
      <c r="BC63" s="1083"/>
      <c r="BD63" s="1083"/>
      <c r="BE63" s="1024"/>
      <c r="BF63" s="1024"/>
      <c r="BG63" s="1024"/>
      <c r="BH63" s="1024"/>
      <c r="BI63" s="1025"/>
      <c r="BJ63" s="1084" t="s">
        <v>418</v>
      </c>
      <c r="BK63" s="1017"/>
      <c r="BL63" s="1017"/>
      <c r="BM63" s="1017"/>
      <c r="BN63" s="1085"/>
      <c r="BO63" s="244"/>
      <c r="BP63" s="244"/>
      <c r="BQ63" s="241">
        <v>57</v>
      </c>
      <c r="BR63" s="242"/>
      <c r="BS63" s="1058"/>
      <c r="BT63" s="1059"/>
      <c r="BU63" s="1059"/>
      <c r="BV63" s="1059"/>
      <c r="BW63" s="1059"/>
      <c r="BX63" s="1059"/>
      <c r="BY63" s="1059"/>
      <c r="BZ63" s="1059"/>
      <c r="CA63" s="1059"/>
      <c r="CB63" s="1059"/>
      <c r="CC63" s="1059"/>
      <c r="CD63" s="1059"/>
      <c r="CE63" s="1059"/>
      <c r="CF63" s="1059"/>
      <c r="CG63" s="1080"/>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8"/>
      <c r="BT64" s="1059"/>
      <c r="BU64" s="1059"/>
      <c r="BV64" s="1059"/>
      <c r="BW64" s="1059"/>
      <c r="BX64" s="1059"/>
      <c r="BY64" s="1059"/>
      <c r="BZ64" s="1059"/>
      <c r="CA64" s="1059"/>
      <c r="CB64" s="1059"/>
      <c r="CC64" s="1059"/>
      <c r="CD64" s="1059"/>
      <c r="CE64" s="1059"/>
      <c r="CF64" s="1059"/>
      <c r="CG64" s="1080"/>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33"/>
    </row>
    <row r="65" spans="1:131" ht="26.25" customHeight="1" thickBot="1">
      <c r="A65" s="235" t="s">
        <v>436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8"/>
      <c r="BT65" s="1059"/>
      <c r="BU65" s="1059"/>
      <c r="BV65" s="1059"/>
      <c r="BW65" s="1059"/>
      <c r="BX65" s="1059"/>
      <c r="BY65" s="1059"/>
      <c r="BZ65" s="1059"/>
      <c r="CA65" s="1059"/>
      <c r="CB65" s="1059"/>
      <c r="CC65" s="1059"/>
      <c r="CD65" s="1059"/>
      <c r="CE65" s="1059"/>
      <c r="CF65" s="1059"/>
      <c r="CG65" s="1080"/>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33"/>
    </row>
    <row r="66" spans="1:131" ht="26.25" customHeight="1">
      <c r="A66" s="1061" t="s">
        <v>437</v>
      </c>
      <c r="B66" s="1062"/>
      <c r="C66" s="1062"/>
      <c r="D66" s="1062"/>
      <c r="E66" s="1062"/>
      <c r="F66" s="1062"/>
      <c r="G66" s="1062"/>
      <c r="H66" s="1062"/>
      <c r="I66" s="1062"/>
      <c r="J66" s="1062"/>
      <c r="K66" s="1062"/>
      <c r="L66" s="1062"/>
      <c r="M66" s="1062"/>
      <c r="N66" s="1062"/>
      <c r="O66" s="1062"/>
      <c r="P66" s="1063"/>
      <c r="Q66" s="1067" t="s">
        <v>438</v>
      </c>
      <c r="R66" s="1068"/>
      <c r="S66" s="1068"/>
      <c r="T66" s="1068"/>
      <c r="U66" s="1069"/>
      <c r="V66" s="1067" t="s">
        <v>439</v>
      </c>
      <c r="W66" s="1068"/>
      <c r="X66" s="1068"/>
      <c r="Y66" s="1068"/>
      <c r="Z66" s="1069"/>
      <c r="AA66" s="1067" t="s">
        <v>440</v>
      </c>
      <c r="AB66" s="1068"/>
      <c r="AC66" s="1068"/>
      <c r="AD66" s="1068"/>
      <c r="AE66" s="1069"/>
      <c r="AF66" s="1073" t="s">
        <v>441</v>
      </c>
      <c r="AG66" s="1074"/>
      <c r="AH66" s="1074"/>
      <c r="AI66" s="1074"/>
      <c r="AJ66" s="1075"/>
      <c r="AK66" s="1067" t="s">
        <v>442</v>
      </c>
      <c r="AL66" s="1062"/>
      <c r="AM66" s="1062"/>
      <c r="AN66" s="1062"/>
      <c r="AO66" s="1063"/>
      <c r="AP66" s="1067" t="s">
        <v>443</v>
      </c>
      <c r="AQ66" s="1068"/>
      <c r="AR66" s="1068"/>
      <c r="AS66" s="1068"/>
      <c r="AT66" s="1069"/>
      <c r="AU66" s="1067" t="s">
        <v>444</v>
      </c>
      <c r="AV66" s="1068"/>
      <c r="AW66" s="1068"/>
      <c r="AX66" s="1068"/>
      <c r="AY66" s="1069"/>
      <c r="AZ66" s="1067" t="s">
        <v>386</v>
      </c>
      <c r="BA66" s="1068"/>
      <c r="BB66" s="1068"/>
      <c r="BC66" s="1068"/>
      <c r="BD66" s="1081"/>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2"/>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c r="A68" s="239">
        <v>1</v>
      </c>
      <c r="B68" s="1051" t="s">
        <v>623</v>
      </c>
      <c r="C68" s="1052"/>
      <c r="D68" s="1052"/>
      <c r="E68" s="1052"/>
      <c r="F68" s="1052"/>
      <c r="G68" s="1052"/>
      <c r="H68" s="1052"/>
      <c r="I68" s="1052"/>
      <c r="J68" s="1052"/>
      <c r="K68" s="1052"/>
      <c r="L68" s="1052"/>
      <c r="M68" s="1052"/>
      <c r="N68" s="1052"/>
      <c r="O68" s="1052"/>
      <c r="P68" s="1053"/>
      <c r="Q68" s="1054">
        <v>131</v>
      </c>
      <c r="R68" s="1048"/>
      <c r="S68" s="1048"/>
      <c r="T68" s="1048"/>
      <c r="U68" s="1048"/>
      <c r="V68" s="1048">
        <v>122</v>
      </c>
      <c r="W68" s="1048"/>
      <c r="X68" s="1048"/>
      <c r="Y68" s="1048"/>
      <c r="Z68" s="1048"/>
      <c r="AA68" s="1048">
        <v>9</v>
      </c>
      <c r="AB68" s="1048"/>
      <c r="AC68" s="1048"/>
      <c r="AD68" s="1048"/>
      <c r="AE68" s="1048"/>
      <c r="AF68" s="1048">
        <v>9</v>
      </c>
      <c r="AG68" s="1048"/>
      <c r="AH68" s="1048"/>
      <c r="AI68" s="1048"/>
      <c r="AJ68" s="1048"/>
      <c r="AK68" s="1048" t="s">
        <v>617</v>
      </c>
      <c r="AL68" s="1048"/>
      <c r="AM68" s="1048"/>
      <c r="AN68" s="1048"/>
      <c r="AO68" s="1048"/>
      <c r="AP68" s="1048" t="s">
        <v>638</v>
      </c>
      <c r="AQ68" s="1048"/>
      <c r="AR68" s="1048"/>
      <c r="AS68" s="1048"/>
      <c r="AT68" s="1048"/>
      <c r="AU68" s="1048" t="s">
        <v>638</v>
      </c>
      <c r="AV68" s="1048"/>
      <c r="AW68" s="1048"/>
      <c r="AX68" s="1048"/>
      <c r="AY68" s="1048"/>
      <c r="AZ68" s="1049" t="s">
        <v>632</v>
      </c>
      <c r="BA68" s="1049"/>
      <c r="BB68" s="1049"/>
      <c r="BC68" s="1049"/>
      <c r="BD68" s="1050"/>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c r="A69" s="241">
        <v>2</v>
      </c>
      <c r="B69" s="1038" t="s">
        <v>624</v>
      </c>
      <c r="C69" s="1039"/>
      <c r="D69" s="1039"/>
      <c r="E69" s="1039"/>
      <c r="F69" s="1039"/>
      <c r="G69" s="1039"/>
      <c r="H69" s="1039"/>
      <c r="I69" s="1039"/>
      <c r="J69" s="1039"/>
      <c r="K69" s="1039"/>
      <c r="L69" s="1039"/>
      <c r="M69" s="1039"/>
      <c r="N69" s="1039"/>
      <c r="O69" s="1039"/>
      <c r="P69" s="1040"/>
      <c r="Q69" s="1041">
        <v>5084</v>
      </c>
      <c r="R69" s="1035"/>
      <c r="S69" s="1035"/>
      <c r="T69" s="1035"/>
      <c r="U69" s="1035"/>
      <c r="V69" s="1035">
        <v>4696</v>
      </c>
      <c r="W69" s="1035"/>
      <c r="X69" s="1035"/>
      <c r="Y69" s="1035"/>
      <c r="Z69" s="1035"/>
      <c r="AA69" s="1035">
        <v>388</v>
      </c>
      <c r="AB69" s="1035"/>
      <c r="AC69" s="1035"/>
      <c r="AD69" s="1035"/>
      <c r="AE69" s="1035"/>
      <c r="AF69" s="1035">
        <v>388</v>
      </c>
      <c r="AG69" s="1035"/>
      <c r="AH69" s="1035"/>
      <c r="AI69" s="1035"/>
      <c r="AJ69" s="1035"/>
      <c r="AK69" s="1035">
        <v>3</v>
      </c>
      <c r="AL69" s="1035"/>
      <c r="AM69" s="1035"/>
      <c r="AN69" s="1035"/>
      <c r="AO69" s="1035"/>
      <c r="AP69" s="1035" t="s">
        <v>638</v>
      </c>
      <c r="AQ69" s="1035"/>
      <c r="AR69" s="1035"/>
      <c r="AS69" s="1035"/>
      <c r="AT69" s="1035"/>
      <c r="AU69" s="1035" t="s">
        <v>638</v>
      </c>
      <c r="AV69" s="1035"/>
      <c r="AW69" s="1035"/>
      <c r="AX69" s="1035"/>
      <c r="AY69" s="1035"/>
      <c r="AZ69" s="1046" t="s">
        <v>632</v>
      </c>
      <c r="BA69" s="1046"/>
      <c r="BB69" s="1046"/>
      <c r="BC69" s="1046"/>
      <c r="BD69" s="104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c r="A70" s="241">
        <v>3</v>
      </c>
      <c r="B70" s="1038" t="s">
        <v>625</v>
      </c>
      <c r="C70" s="1039"/>
      <c r="D70" s="1039"/>
      <c r="E70" s="1039"/>
      <c r="F70" s="1039"/>
      <c r="G70" s="1039"/>
      <c r="H70" s="1039"/>
      <c r="I70" s="1039"/>
      <c r="J70" s="1039"/>
      <c r="K70" s="1039"/>
      <c r="L70" s="1039"/>
      <c r="M70" s="1039"/>
      <c r="N70" s="1039"/>
      <c r="O70" s="1039"/>
      <c r="P70" s="1040"/>
      <c r="Q70" s="1041">
        <v>8</v>
      </c>
      <c r="R70" s="1035"/>
      <c r="S70" s="1035"/>
      <c r="T70" s="1035"/>
      <c r="U70" s="1035"/>
      <c r="V70" s="1035">
        <v>8</v>
      </c>
      <c r="W70" s="1035"/>
      <c r="X70" s="1035"/>
      <c r="Y70" s="1035"/>
      <c r="Z70" s="1035"/>
      <c r="AA70" s="1035" t="s">
        <v>617</v>
      </c>
      <c r="AB70" s="1035"/>
      <c r="AC70" s="1035"/>
      <c r="AD70" s="1035"/>
      <c r="AE70" s="1035"/>
      <c r="AF70" s="1035" t="s">
        <v>617</v>
      </c>
      <c r="AG70" s="1035"/>
      <c r="AH70" s="1035"/>
      <c r="AI70" s="1035"/>
      <c r="AJ70" s="1035"/>
      <c r="AK70" s="1035" t="s">
        <v>638</v>
      </c>
      <c r="AL70" s="1035"/>
      <c r="AM70" s="1035"/>
      <c r="AN70" s="1035"/>
      <c r="AO70" s="1035"/>
      <c r="AP70" s="1035" t="s">
        <v>638</v>
      </c>
      <c r="AQ70" s="1035"/>
      <c r="AR70" s="1035"/>
      <c r="AS70" s="1035"/>
      <c r="AT70" s="1035"/>
      <c r="AU70" s="1035" t="s">
        <v>638</v>
      </c>
      <c r="AV70" s="1035"/>
      <c r="AW70" s="1035"/>
      <c r="AX70" s="1035"/>
      <c r="AY70" s="1035"/>
      <c r="AZ70" s="1046" t="s">
        <v>633</v>
      </c>
      <c r="BA70" s="1046"/>
      <c r="BB70" s="1046"/>
      <c r="BC70" s="1046"/>
      <c r="BD70" s="104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c r="A71" s="241">
        <v>4</v>
      </c>
      <c r="B71" s="1038" t="s">
        <v>626</v>
      </c>
      <c r="C71" s="1039"/>
      <c r="D71" s="1039"/>
      <c r="E71" s="1039"/>
      <c r="F71" s="1039"/>
      <c r="G71" s="1039"/>
      <c r="H71" s="1039"/>
      <c r="I71" s="1039"/>
      <c r="J71" s="1039"/>
      <c r="K71" s="1039"/>
      <c r="L71" s="1039"/>
      <c r="M71" s="1039"/>
      <c r="N71" s="1039"/>
      <c r="O71" s="1039"/>
      <c r="P71" s="1040"/>
      <c r="Q71" s="1041">
        <v>61</v>
      </c>
      <c r="R71" s="1035"/>
      <c r="S71" s="1035"/>
      <c r="T71" s="1035"/>
      <c r="U71" s="1035"/>
      <c r="V71" s="1035">
        <v>51</v>
      </c>
      <c r="W71" s="1035"/>
      <c r="X71" s="1035"/>
      <c r="Y71" s="1035"/>
      <c r="Z71" s="1035"/>
      <c r="AA71" s="1035">
        <v>10</v>
      </c>
      <c r="AB71" s="1035"/>
      <c r="AC71" s="1035"/>
      <c r="AD71" s="1035"/>
      <c r="AE71" s="1035"/>
      <c r="AF71" s="1035">
        <v>10</v>
      </c>
      <c r="AG71" s="1035"/>
      <c r="AH71" s="1035"/>
      <c r="AI71" s="1035"/>
      <c r="AJ71" s="1035"/>
      <c r="AK71" s="1035" t="s">
        <v>638</v>
      </c>
      <c r="AL71" s="1035"/>
      <c r="AM71" s="1035"/>
      <c r="AN71" s="1035"/>
      <c r="AO71" s="1035"/>
      <c r="AP71" s="1035" t="s">
        <v>638</v>
      </c>
      <c r="AQ71" s="1035"/>
      <c r="AR71" s="1035"/>
      <c r="AS71" s="1035"/>
      <c r="AT71" s="1035"/>
      <c r="AU71" s="1035" t="s">
        <v>638</v>
      </c>
      <c r="AV71" s="1035"/>
      <c r="AW71" s="1035"/>
      <c r="AX71" s="1035"/>
      <c r="AY71" s="1035"/>
      <c r="AZ71" s="1046" t="s">
        <v>632</v>
      </c>
      <c r="BA71" s="1046"/>
      <c r="BB71" s="1046"/>
      <c r="BC71" s="1046"/>
      <c r="BD71" s="104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c r="A72" s="241">
        <v>5</v>
      </c>
      <c r="B72" s="1038" t="s">
        <v>627</v>
      </c>
      <c r="C72" s="1039"/>
      <c r="D72" s="1039"/>
      <c r="E72" s="1039"/>
      <c r="F72" s="1039"/>
      <c r="G72" s="1039"/>
      <c r="H72" s="1039"/>
      <c r="I72" s="1039"/>
      <c r="J72" s="1039"/>
      <c r="K72" s="1039"/>
      <c r="L72" s="1039"/>
      <c r="M72" s="1039"/>
      <c r="N72" s="1039"/>
      <c r="O72" s="1039"/>
      <c r="P72" s="1040"/>
      <c r="Q72" s="1041">
        <v>147690</v>
      </c>
      <c r="R72" s="1035"/>
      <c r="S72" s="1035"/>
      <c r="T72" s="1035"/>
      <c r="U72" s="1035"/>
      <c r="V72" s="1035">
        <v>143296</v>
      </c>
      <c r="W72" s="1035"/>
      <c r="X72" s="1035"/>
      <c r="Y72" s="1035"/>
      <c r="Z72" s="1035"/>
      <c r="AA72" s="1035">
        <v>4394</v>
      </c>
      <c r="AB72" s="1035"/>
      <c r="AC72" s="1035"/>
      <c r="AD72" s="1035"/>
      <c r="AE72" s="1035"/>
      <c r="AF72" s="1035">
        <v>4394</v>
      </c>
      <c r="AG72" s="1035"/>
      <c r="AH72" s="1035"/>
      <c r="AI72" s="1035"/>
      <c r="AJ72" s="1035"/>
      <c r="AK72" s="1035" t="s">
        <v>639</v>
      </c>
      <c r="AL72" s="1035"/>
      <c r="AM72" s="1035"/>
      <c r="AN72" s="1035"/>
      <c r="AO72" s="1035"/>
      <c r="AP72" s="1035" t="s">
        <v>638</v>
      </c>
      <c r="AQ72" s="1035"/>
      <c r="AR72" s="1035"/>
      <c r="AS72" s="1035"/>
      <c r="AT72" s="1035"/>
      <c r="AU72" s="1035" t="s">
        <v>638</v>
      </c>
      <c r="AV72" s="1035"/>
      <c r="AW72" s="1035"/>
      <c r="AX72" s="1035"/>
      <c r="AY72" s="1035"/>
      <c r="AZ72" s="1046" t="s">
        <v>634</v>
      </c>
      <c r="BA72" s="1046"/>
      <c r="BB72" s="1046"/>
      <c r="BC72" s="1046"/>
      <c r="BD72" s="104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c r="A73" s="241">
        <v>6</v>
      </c>
      <c r="B73" s="1038" t="s">
        <v>628</v>
      </c>
      <c r="C73" s="1039"/>
      <c r="D73" s="1039"/>
      <c r="E73" s="1039"/>
      <c r="F73" s="1039"/>
      <c r="G73" s="1039"/>
      <c r="H73" s="1039"/>
      <c r="I73" s="1039"/>
      <c r="J73" s="1039"/>
      <c r="K73" s="1039"/>
      <c r="L73" s="1039"/>
      <c r="M73" s="1039"/>
      <c r="N73" s="1039"/>
      <c r="O73" s="1039"/>
      <c r="P73" s="1040"/>
      <c r="Q73" s="1041">
        <v>1071</v>
      </c>
      <c r="R73" s="1035"/>
      <c r="S73" s="1035"/>
      <c r="T73" s="1035"/>
      <c r="U73" s="1035"/>
      <c r="V73" s="1035">
        <v>1071</v>
      </c>
      <c r="W73" s="1035"/>
      <c r="X73" s="1035"/>
      <c r="Y73" s="1035"/>
      <c r="Z73" s="1035"/>
      <c r="AA73" s="1035" t="s">
        <v>617</v>
      </c>
      <c r="AB73" s="1035"/>
      <c r="AC73" s="1035"/>
      <c r="AD73" s="1035"/>
      <c r="AE73" s="1035"/>
      <c r="AF73" s="1035" t="s">
        <v>617</v>
      </c>
      <c r="AG73" s="1035"/>
      <c r="AH73" s="1035"/>
      <c r="AI73" s="1035"/>
      <c r="AJ73" s="1035"/>
      <c r="AK73" s="1035" t="s">
        <v>638</v>
      </c>
      <c r="AL73" s="1035"/>
      <c r="AM73" s="1035"/>
      <c r="AN73" s="1035"/>
      <c r="AO73" s="1035"/>
      <c r="AP73" s="1035">
        <v>178</v>
      </c>
      <c r="AQ73" s="1035"/>
      <c r="AR73" s="1035"/>
      <c r="AS73" s="1035"/>
      <c r="AT73" s="1035"/>
      <c r="AU73" s="1035">
        <v>103</v>
      </c>
      <c r="AV73" s="1035"/>
      <c r="AW73" s="1035"/>
      <c r="AX73" s="1035"/>
      <c r="AY73" s="1035"/>
      <c r="AZ73" s="1046" t="s">
        <v>632</v>
      </c>
      <c r="BA73" s="1046"/>
      <c r="BB73" s="1046"/>
      <c r="BC73" s="1046"/>
      <c r="BD73" s="104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c r="A74" s="241">
        <v>7</v>
      </c>
      <c r="B74" s="1038" t="s">
        <v>629</v>
      </c>
      <c r="C74" s="1039"/>
      <c r="D74" s="1039"/>
      <c r="E74" s="1039"/>
      <c r="F74" s="1039"/>
      <c r="G74" s="1039"/>
      <c r="H74" s="1039"/>
      <c r="I74" s="1039"/>
      <c r="J74" s="1039"/>
      <c r="K74" s="1039"/>
      <c r="L74" s="1039"/>
      <c r="M74" s="1039"/>
      <c r="N74" s="1039"/>
      <c r="O74" s="1039"/>
      <c r="P74" s="1040"/>
      <c r="Q74" s="1041">
        <v>12</v>
      </c>
      <c r="R74" s="1035"/>
      <c r="S74" s="1035"/>
      <c r="T74" s="1035"/>
      <c r="U74" s="1035"/>
      <c r="V74" s="1035">
        <v>4</v>
      </c>
      <c r="W74" s="1035"/>
      <c r="X74" s="1035"/>
      <c r="Y74" s="1035"/>
      <c r="Z74" s="1035"/>
      <c r="AA74" s="1035">
        <v>8</v>
      </c>
      <c r="AB74" s="1035"/>
      <c r="AC74" s="1035"/>
      <c r="AD74" s="1035"/>
      <c r="AE74" s="1035"/>
      <c r="AF74" s="1035">
        <v>8</v>
      </c>
      <c r="AG74" s="1035"/>
      <c r="AH74" s="1035"/>
      <c r="AI74" s="1035"/>
      <c r="AJ74" s="1035"/>
      <c r="AK74" s="1035" t="s">
        <v>639</v>
      </c>
      <c r="AL74" s="1035"/>
      <c r="AM74" s="1035"/>
      <c r="AN74" s="1035"/>
      <c r="AO74" s="1035"/>
      <c r="AP74" s="1035" t="s">
        <v>638</v>
      </c>
      <c r="AQ74" s="1035"/>
      <c r="AR74" s="1035"/>
      <c r="AS74" s="1035"/>
      <c r="AT74" s="1035"/>
      <c r="AU74" s="1035" t="s">
        <v>638</v>
      </c>
      <c r="AV74" s="1035"/>
      <c r="AW74" s="1035"/>
      <c r="AX74" s="1035"/>
      <c r="AY74" s="1035"/>
      <c r="AZ74" s="1046" t="s">
        <v>635</v>
      </c>
      <c r="BA74" s="1046"/>
      <c r="BB74" s="1046"/>
      <c r="BC74" s="1046"/>
      <c r="BD74" s="104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c r="A75" s="241">
        <v>8</v>
      </c>
      <c r="B75" s="1038" t="s">
        <v>629</v>
      </c>
      <c r="C75" s="1039"/>
      <c r="D75" s="1039"/>
      <c r="E75" s="1039"/>
      <c r="F75" s="1039"/>
      <c r="G75" s="1039"/>
      <c r="H75" s="1039"/>
      <c r="I75" s="1039"/>
      <c r="J75" s="1039"/>
      <c r="K75" s="1039"/>
      <c r="L75" s="1039"/>
      <c r="M75" s="1039"/>
      <c r="N75" s="1039"/>
      <c r="O75" s="1039"/>
      <c r="P75" s="1040"/>
      <c r="Q75" s="1042">
        <v>50</v>
      </c>
      <c r="R75" s="1043"/>
      <c r="S75" s="1043"/>
      <c r="T75" s="1043"/>
      <c r="U75" s="1044"/>
      <c r="V75" s="1045">
        <v>50</v>
      </c>
      <c r="W75" s="1043"/>
      <c r="X75" s="1043"/>
      <c r="Y75" s="1043"/>
      <c r="Z75" s="1044"/>
      <c r="AA75" s="1045" t="s">
        <v>617</v>
      </c>
      <c r="AB75" s="1043"/>
      <c r="AC75" s="1043"/>
      <c r="AD75" s="1043"/>
      <c r="AE75" s="1044"/>
      <c r="AF75" s="1045" t="s">
        <v>617</v>
      </c>
      <c r="AG75" s="1043"/>
      <c r="AH75" s="1043"/>
      <c r="AI75" s="1043"/>
      <c r="AJ75" s="1044"/>
      <c r="AK75" s="1045" t="s">
        <v>638</v>
      </c>
      <c r="AL75" s="1043"/>
      <c r="AM75" s="1043"/>
      <c r="AN75" s="1043"/>
      <c r="AO75" s="1044"/>
      <c r="AP75" s="1045" t="s">
        <v>638</v>
      </c>
      <c r="AQ75" s="1043"/>
      <c r="AR75" s="1043"/>
      <c r="AS75" s="1043"/>
      <c r="AT75" s="1044"/>
      <c r="AU75" s="1045" t="s">
        <v>638</v>
      </c>
      <c r="AV75" s="1043"/>
      <c r="AW75" s="1043"/>
      <c r="AX75" s="1043"/>
      <c r="AY75" s="1044"/>
      <c r="AZ75" s="1046" t="s">
        <v>636</v>
      </c>
      <c r="BA75" s="1046"/>
      <c r="BB75" s="1046"/>
      <c r="BC75" s="1046"/>
      <c r="BD75" s="104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c r="A76" s="241">
        <v>9</v>
      </c>
      <c r="B76" s="1038" t="s">
        <v>630</v>
      </c>
      <c r="C76" s="1039"/>
      <c r="D76" s="1039"/>
      <c r="E76" s="1039"/>
      <c r="F76" s="1039"/>
      <c r="G76" s="1039"/>
      <c r="H76" s="1039"/>
      <c r="I76" s="1039"/>
      <c r="J76" s="1039"/>
      <c r="K76" s="1039"/>
      <c r="L76" s="1039"/>
      <c r="M76" s="1039"/>
      <c r="N76" s="1039"/>
      <c r="O76" s="1039"/>
      <c r="P76" s="1040"/>
      <c r="Q76" s="1042">
        <v>61</v>
      </c>
      <c r="R76" s="1043"/>
      <c r="S76" s="1043"/>
      <c r="T76" s="1043"/>
      <c r="U76" s="1044"/>
      <c r="V76" s="1045">
        <v>61</v>
      </c>
      <c r="W76" s="1043"/>
      <c r="X76" s="1043"/>
      <c r="Y76" s="1043"/>
      <c r="Z76" s="1044"/>
      <c r="AA76" s="1045" t="s">
        <v>637</v>
      </c>
      <c r="AB76" s="1043"/>
      <c r="AC76" s="1043"/>
      <c r="AD76" s="1043"/>
      <c r="AE76" s="1044"/>
      <c r="AF76" s="1045" t="s">
        <v>637</v>
      </c>
      <c r="AG76" s="1043"/>
      <c r="AH76" s="1043"/>
      <c r="AI76" s="1043"/>
      <c r="AJ76" s="1044"/>
      <c r="AK76" s="1045" t="s">
        <v>638</v>
      </c>
      <c r="AL76" s="1043"/>
      <c r="AM76" s="1043"/>
      <c r="AN76" s="1043"/>
      <c r="AO76" s="1044"/>
      <c r="AP76" s="1045" t="s">
        <v>638</v>
      </c>
      <c r="AQ76" s="1043"/>
      <c r="AR76" s="1043"/>
      <c r="AS76" s="1043"/>
      <c r="AT76" s="1044"/>
      <c r="AU76" s="1045" t="s">
        <v>638</v>
      </c>
      <c r="AV76" s="1043"/>
      <c r="AW76" s="1043"/>
      <c r="AX76" s="1043"/>
      <c r="AY76" s="1044"/>
      <c r="AZ76" s="1046" t="s">
        <v>632</v>
      </c>
      <c r="BA76" s="1046"/>
      <c r="BB76" s="1046"/>
      <c r="BC76" s="1046"/>
      <c r="BD76" s="104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c r="A77" s="241">
        <v>10</v>
      </c>
      <c r="B77" s="1038" t="s">
        <v>631</v>
      </c>
      <c r="C77" s="1039"/>
      <c r="D77" s="1039"/>
      <c r="E77" s="1039"/>
      <c r="F77" s="1039"/>
      <c r="G77" s="1039"/>
      <c r="H77" s="1039"/>
      <c r="I77" s="1039"/>
      <c r="J77" s="1039"/>
      <c r="K77" s="1039"/>
      <c r="L77" s="1039"/>
      <c r="M77" s="1039"/>
      <c r="N77" s="1039"/>
      <c r="O77" s="1039"/>
      <c r="P77" s="1040"/>
      <c r="Q77" s="1042">
        <v>912</v>
      </c>
      <c r="R77" s="1043"/>
      <c r="S77" s="1043"/>
      <c r="T77" s="1043"/>
      <c r="U77" s="1044"/>
      <c r="V77" s="1045">
        <v>912</v>
      </c>
      <c r="W77" s="1043"/>
      <c r="X77" s="1043"/>
      <c r="Y77" s="1043"/>
      <c r="Z77" s="1044"/>
      <c r="AA77" s="1045" t="s">
        <v>617</v>
      </c>
      <c r="AB77" s="1043"/>
      <c r="AC77" s="1043"/>
      <c r="AD77" s="1043"/>
      <c r="AE77" s="1044"/>
      <c r="AF77" s="1045" t="s">
        <v>617</v>
      </c>
      <c r="AG77" s="1043"/>
      <c r="AH77" s="1043"/>
      <c r="AI77" s="1043"/>
      <c r="AJ77" s="1044"/>
      <c r="AK77" s="1045" t="s">
        <v>638</v>
      </c>
      <c r="AL77" s="1043"/>
      <c r="AM77" s="1043"/>
      <c r="AN77" s="1043"/>
      <c r="AO77" s="1044"/>
      <c r="AP77" s="1045">
        <v>384</v>
      </c>
      <c r="AQ77" s="1043"/>
      <c r="AR77" s="1043"/>
      <c r="AS77" s="1043"/>
      <c r="AT77" s="1044"/>
      <c r="AU77" s="1045">
        <v>284</v>
      </c>
      <c r="AV77" s="1043"/>
      <c r="AW77" s="1043"/>
      <c r="AX77" s="1043"/>
      <c r="AY77" s="1044"/>
      <c r="AZ77" s="1046" t="s">
        <v>632</v>
      </c>
      <c r="BA77" s="1046"/>
      <c r="BB77" s="1046"/>
      <c r="BC77" s="1046"/>
      <c r="BD77" s="104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c r="A88" s="243" t="s">
        <v>404</v>
      </c>
      <c r="B88" s="1001" t="s">
        <v>445</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4809</v>
      </c>
      <c r="AG88" s="1023"/>
      <c r="AH88" s="1023"/>
      <c r="AI88" s="1023"/>
      <c r="AJ88" s="1023"/>
      <c r="AK88" s="1027"/>
      <c r="AL88" s="1027"/>
      <c r="AM88" s="1027"/>
      <c r="AN88" s="1027"/>
      <c r="AO88" s="1027"/>
      <c r="AP88" s="1023">
        <v>562</v>
      </c>
      <c r="AQ88" s="1023"/>
      <c r="AR88" s="1023"/>
      <c r="AS88" s="1023"/>
      <c r="AT88" s="1023"/>
      <c r="AU88" s="1023">
        <v>562</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404</v>
      </c>
      <c r="BR102" s="1001" t="s">
        <v>446</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159</v>
      </c>
      <c r="CS102" s="1017"/>
      <c r="CT102" s="1017"/>
      <c r="CU102" s="1017"/>
      <c r="CV102" s="1018"/>
      <c r="CW102" s="1016">
        <v>315</v>
      </c>
      <c r="CX102" s="1017"/>
      <c r="CY102" s="1017"/>
      <c r="CZ102" s="1017"/>
      <c r="DA102" s="1018"/>
      <c r="DB102" s="1016">
        <v>50</v>
      </c>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447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448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449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450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1006" t="s">
        <v>451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452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c r="A109" s="959" t="s">
        <v>453</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454</v>
      </c>
      <c r="AB109" s="960"/>
      <c r="AC109" s="960"/>
      <c r="AD109" s="960"/>
      <c r="AE109" s="961"/>
      <c r="AF109" s="962" t="s">
        <v>455</v>
      </c>
      <c r="AG109" s="960"/>
      <c r="AH109" s="960"/>
      <c r="AI109" s="960"/>
      <c r="AJ109" s="961"/>
      <c r="AK109" s="962" t="s">
        <v>313</v>
      </c>
      <c r="AL109" s="960"/>
      <c r="AM109" s="960"/>
      <c r="AN109" s="960"/>
      <c r="AO109" s="961"/>
      <c r="AP109" s="962" t="s">
        <v>456</v>
      </c>
      <c r="AQ109" s="960"/>
      <c r="AR109" s="960"/>
      <c r="AS109" s="960"/>
      <c r="AT109" s="993"/>
      <c r="AU109" s="959" t="s">
        <v>453</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454</v>
      </c>
      <c r="BR109" s="960"/>
      <c r="BS109" s="960"/>
      <c r="BT109" s="960"/>
      <c r="BU109" s="961"/>
      <c r="BV109" s="962" t="s">
        <v>455</v>
      </c>
      <c r="BW109" s="960"/>
      <c r="BX109" s="960"/>
      <c r="BY109" s="960"/>
      <c r="BZ109" s="961"/>
      <c r="CA109" s="962" t="s">
        <v>313</v>
      </c>
      <c r="CB109" s="960"/>
      <c r="CC109" s="960"/>
      <c r="CD109" s="960"/>
      <c r="CE109" s="961"/>
      <c r="CF109" s="1000" t="s">
        <v>456</v>
      </c>
      <c r="CG109" s="1000"/>
      <c r="CH109" s="1000"/>
      <c r="CI109" s="1000"/>
      <c r="CJ109" s="1000"/>
      <c r="CK109" s="962" t="s">
        <v>457</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454</v>
      </c>
      <c r="DH109" s="960"/>
      <c r="DI109" s="960"/>
      <c r="DJ109" s="960"/>
      <c r="DK109" s="961"/>
      <c r="DL109" s="962" t="s">
        <v>455</v>
      </c>
      <c r="DM109" s="960"/>
      <c r="DN109" s="960"/>
      <c r="DO109" s="960"/>
      <c r="DP109" s="961"/>
      <c r="DQ109" s="962" t="s">
        <v>313</v>
      </c>
      <c r="DR109" s="960"/>
      <c r="DS109" s="960"/>
      <c r="DT109" s="960"/>
      <c r="DU109" s="961"/>
      <c r="DV109" s="962" t="s">
        <v>456</v>
      </c>
      <c r="DW109" s="960"/>
      <c r="DX109" s="960"/>
      <c r="DY109" s="960"/>
      <c r="DZ109" s="993"/>
    </row>
    <row r="110" spans="1:131" s="233" customFormat="1" ht="26.25" customHeight="1">
      <c r="A110" s="871" t="s">
        <v>458</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2409432</v>
      </c>
      <c r="AB110" s="953"/>
      <c r="AC110" s="953"/>
      <c r="AD110" s="953"/>
      <c r="AE110" s="954"/>
      <c r="AF110" s="955">
        <v>2426550</v>
      </c>
      <c r="AG110" s="953"/>
      <c r="AH110" s="953"/>
      <c r="AI110" s="953"/>
      <c r="AJ110" s="954"/>
      <c r="AK110" s="955">
        <v>2441206</v>
      </c>
      <c r="AL110" s="953"/>
      <c r="AM110" s="953"/>
      <c r="AN110" s="953"/>
      <c r="AO110" s="954"/>
      <c r="AP110" s="956">
        <v>23</v>
      </c>
      <c r="AQ110" s="957"/>
      <c r="AR110" s="957"/>
      <c r="AS110" s="957"/>
      <c r="AT110" s="958"/>
      <c r="AU110" s="994" t="s">
        <v>73</v>
      </c>
      <c r="AV110" s="995"/>
      <c r="AW110" s="995"/>
      <c r="AX110" s="995"/>
      <c r="AY110" s="995"/>
      <c r="AZ110" s="924" t="s">
        <v>459</v>
      </c>
      <c r="BA110" s="872"/>
      <c r="BB110" s="872"/>
      <c r="BC110" s="872"/>
      <c r="BD110" s="872"/>
      <c r="BE110" s="872"/>
      <c r="BF110" s="872"/>
      <c r="BG110" s="872"/>
      <c r="BH110" s="872"/>
      <c r="BI110" s="872"/>
      <c r="BJ110" s="872"/>
      <c r="BK110" s="872"/>
      <c r="BL110" s="872"/>
      <c r="BM110" s="872"/>
      <c r="BN110" s="872"/>
      <c r="BO110" s="872"/>
      <c r="BP110" s="873"/>
      <c r="BQ110" s="925">
        <v>24916458</v>
      </c>
      <c r="BR110" s="906"/>
      <c r="BS110" s="906"/>
      <c r="BT110" s="906"/>
      <c r="BU110" s="906"/>
      <c r="BV110" s="906">
        <v>25470855</v>
      </c>
      <c r="BW110" s="906"/>
      <c r="BX110" s="906"/>
      <c r="BY110" s="906"/>
      <c r="BZ110" s="906"/>
      <c r="CA110" s="906">
        <v>26192179</v>
      </c>
      <c r="CB110" s="906"/>
      <c r="CC110" s="906"/>
      <c r="CD110" s="906"/>
      <c r="CE110" s="906"/>
      <c r="CF110" s="930">
        <v>246.7</v>
      </c>
      <c r="CG110" s="931"/>
      <c r="CH110" s="931"/>
      <c r="CI110" s="931"/>
      <c r="CJ110" s="931"/>
      <c r="CK110" s="990" t="s">
        <v>460</v>
      </c>
      <c r="CL110" s="883"/>
      <c r="CM110" s="924" t="s">
        <v>461</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462</v>
      </c>
      <c r="DH110" s="906"/>
      <c r="DI110" s="906"/>
      <c r="DJ110" s="906"/>
      <c r="DK110" s="906"/>
      <c r="DL110" s="906" t="s">
        <v>462</v>
      </c>
      <c r="DM110" s="906"/>
      <c r="DN110" s="906"/>
      <c r="DO110" s="906"/>
      <c r="DP110" s="906"/>
      <c r="DQ110" s="906" t="s">
        <v>462</v>
      </c>
      <c r="DR110" s="906"/>
      <c r="DS110" s="906"/>
      <c r="DT110" s="906"/>
      <c r="DU110" s="906"/>
      <c r="DV110" s="907" t="s">
        <v>462</v>
      </c>
      <c r="DW110" s="907"/>
      <c r="DX110" s="907"/>
      <c r="DY110" s="907"/>
      <c r="DZ110" s="908"/>
    </row>
    <row r="111" spans="1:131" s="233" customFormat="1" ht="26.25" customHeight="1">
      <c r="A111" s="838" t="s">
        <v>463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464</v>
      </c>
      <c r="AB111" s="983"/>
      <c r="AC111" s="983"/>
      <c r="AD111" s="983"/>
      <c r="AE111" s="984"/>
      <c r="AF111" s="985" t="s">
        <v>464</v>
      </c>
      <c r="AG111" s="983"/>
      <c r="AH111" s="983"/>
      <c r="AI111" s="983"/>
      <c r="AJ111" s="984"/>
      <c r="AK111" s="985" t="s">
        <v>464</v>
      </c>
      <c r="AL111" s="983"/>
      <c r="AM111" s="983"/>
      <c r="AN111" s="983"/>
      <c r="AO111" s="984"/>
      <c r="AP111" s="986" t="s">
        <v>464</v>
      </c>
      <c r="AQ111" s="987"/>
      <c r="AR111" s="987"/>
      <c r="AS111" s="987"/>
      <c r="AT111" s="988"/>
      <c r="AU111" s="996"/>
      <c r="AV111" s="997"/>
      <c r="AW111" s="997"/>
      <c r="AX111" s="997"/>
      <c r="AY111" s="997"/>
      <c r="AZ111" s="879" t="s">
        <v>465</v>
      </c>
      <c r="BA111" s="816"/>
      <c r="BB111" s="816"/>
      <c r="BC111" s="816"/>
      <c r="BD111" s="816"/>
      <c r="BE111" s="816"/>
      <c r="BF111" s="816"/>
      <c r="BG111" s="816"/>
      <c r="BH111" s="816"/>
      <c r="BI111" s="816"/>
      <c r="BJ111" s="816"/>
      <c r="BK111" s="816"/>
      <c r="BL111" s="816"/>
      <c r="BM111" s="816"/>
      <c r="BN111" s="816"/>
      <c r="BO111" s="816"/>
      <c r="BP111" s="817"/>
      <c r="BQ111" s="880" t="s">
        <v>466</v>
      </c>
      <c r="BR111" s="881"/>
      <c r="BS111" s="881"/>
      <c r="BT111" s="881"/>
      <c r="BU111" s="881"/>
      <c r="BV111" s="881" t="s">
        <v>467</v>
      </c>
      <c r="BW111" s="881"/>
      <c r="BX111" s="881"/>
      <c r="BY111" s="881"/>
      <c r="BZ111" s="881"/>
      <c r="CA111" s="881" t="s">
        <v>466</v>
      </c>
      <c r="CB111" s="881"/>
      <c r="CC111" s="881"/>
      <c r="CD111" s="881"/>
      <c r="CE111" s="881"/>
      <c r="CF111" s="939" t="s">
        <v>466</v>
      </c>
      <c r="CG111" s="940"/>
      <c r="CH111" s="940"/>
      <c r="CI111" s="940"/>
      <c r="CJ111" s="940"/>
      <c r="CK111" s="991"/>
      <c r="CL111" s="885"/>
      <c r="CM111" s="879" t="s">
        <v>468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467</v>
      </c>
      <c r="DH111" s="881"/>
      <c r="DI111" s="881"/>
      <c r="DJ111" s="881"/>
      <c r="DK111" s="881"/>
      <c r="DL111" s="881" t="s">
        <v>467</v>
      </c>
      <c r="DM111" s="881"/>
      <c r="DN111" s="881"/>
      <c r="DO111" s="881"/>
      <c r="DP111" s="881"/>
      <c r="DQ111" s="881" t="s">
        <v>467</v>
      </c>
      <c r="DR111" s="881"/>
      <c r="DS111" s="881"/>
      <c r="DT111" s="881"/>
      <c r="DU111" s="881"/>
      <c r="DV111" s="858" t="s">
        <v>467</v>
      </c>
      <c r="DW111" s="858"/>
      <c r="DX111" s="858"/>
      <c r="DY111" s="858"/>
      <c r="DZ111" s="859"/>
    </row>
    <row r="112" spans="1:131" s="233" customFormat="1" ht="26.25" customHeight="1">
      <c r="A112" s="976" t="s">
        <v>469</v>
      </c>
      <c r="B112" s="977"/>
      <c r="C112" s="816" t="s">
        <v>470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466</v>
      </c>
      <c r="AB112" s="844"/>
      <c r="AC112" s="844"/>
      <c r="AD112" s="844"/>
      <c r="AE112" s="845"/>
      <c r="AF112" s="846" t="s">
        <v>466</v>
      </c>
      <c r="AG112" s="844"/>
      <c r="AH112" s="844"/>
      <c r="AI112" s="844"/>
      <c r="AJ112" s="845"/>
      <c r="AK112" s="846" t="s">
        <v>466</v>
      </c>
      <c r="AL112" s="844"/>
      <c r="AM112" s="844"/>
      <c r="AN112" s="844"/>
      <c r="AO112" s="845"/>
      <c r="AP112" s="888" t="s">
        <v>466</v>
      </c>
      <c r="AQ112" s="889"/>
      <c r="AR112" s="889"/>
      <c r="AS112" s="889"/>
      <c r="AT112" s="890"/>
      <c r="AU112" s="996"/>
      <c r="AV112" s="997"/>
      <c r="AW112" s="997"/>
      <c r="AX112" s="997"/>
      <c r="AY112" s="997"/>
      <c r="AZ112" s="879" t="s">
        <v>471</v>
      </c>
      <c r="BA112" s="816"/>
      <c r="BB112" s="816"/>
      <c r="BC112" s="816"/>
      <c r="BD112" s="816"/>
      <c r="BE112" s="816"/>
      <c r="BF112" s="816"/>
      <c r="BG112" s="816"/>
      <c r="BH112" s="816"/>
      <c r="BI112" s="816"/>
      <c r="BJ112" s="816"/>
      <c r="BK112" s="816"/>
      <c r="BL112" s="816"/>
      <c r="BM112" s="816"/>
      <c r="BN112" s="816"/>
      <c r="BO112" s="816"/>
      <c r="BP112" s="817"/>
      <c r="BQ112" s="880">
        <v>8813807</v>
      </c>
      <c r="BR112" s="881"/>
      <c r="BS112" s="881"/>
      <c r="BT112" s="881"/>
      <c r="BU112" s="881"/>
      <c r="BV112" s="881">
        <v>6696604</v>
      </c>
      <c r="BW112" s="881"/>
      <c r="BX112" s="881"/>
      <c r="BY112" s="881"/>
      <c r="BZ112" s="881"/>
      <c r="CA112" s="881">
        <v>6739573</v>
      </c>
      <c r="CB112" s="881"/>
      <c r="CC112" s="881"/>
      <c r="CD112" s="881"/>
      <c r="CE112" s="881"/>
      <c r="CF112" s="939">
        <v>63.5</v>
      </c>
      <c r="CG112" s="940"/>
      <c r="CH112" s="940"/>
      <c r="CI112" s="940"/>
      <c r="CJ112" s="940"/>
      <c r="CK112" s="991"/>
      <c r="CL112" s="885"/>
      <c r="CM112" s="879" t="s">
        <v>472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467</v>
      </c>
      <c r="DH112" s="881"/>
      <c r="DI112" s="881"/>
      <c r="DJ112" s="881"/>
      <c r="DK112" s="881"/>
      <c r="DL112" s="881" t="s">
        <v>466</v>
      </c>
      <c r="DM112" s="881"/>
      <c r="DN112" s="881"/>
      <c r="DO112" s="881"/>
      <c r="DP112" s="881"/>
      <c r="DQ112" s="881" t="s">
        <v>467</v>
      </c>
      <c r="DR112" s="881"/>
      <c r="DS112" s="881"/>
      <c r="DT112" s="881"/>
      <c r="DU112" s="881"/>
      <c r="DV112" s="858" t="s">
        <v>466</v>
      </c>
      <c r="DW112" s="858"/>
      <c r="DX112" s="858"/>
      <c r="DY112" s="858"/>
      <c r="DZ112" s="859"/>
    </row>
    <row r="113" spans="1:130" s="233" customFormat="1" ht="26.25" customHeight="1">
      <c r="A113" s="978"/>
      <c r="B113" s="979"/>
      <c r="C113" s="816" t="s">
        <v>473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645649</v>
      </c>
      <c r="AB113" s="983"/>
      <c r="AC113" s="983"/>
      <c r="AD113" s="983"/>
      <c r="AE113" s="984"/>
      <c r="AF113" s="985">
        <v>550983</v>
      </c>
      <c r="AG113" s="983"/>
      <c r="AH113" s="983"/>
      <c r="AI113" s="983"/>
      <c r="AJ113" s="984"/>
      <c r="AK113" s="985">
        <v>572733</v>
      </c>
      <c r="AL113" s="983"/>
      <c r="AM113" s="983"/>
      <c r="AN113" s="983"/>
      <c r="AO113" s="984"/>
      <c r="AP113" s="986">
        <v>5.4</v>
      </c>
      <c r="AQ113" s="987"/>
      <c r="AR113" s="987"/>
      <c r="AS113" s="987"/>
      <c r="AT113" s="988"/>
      <c r="AU113" s="996"/>
      <c r="AV113" s="997"/>
      <c r="AW113" s="997"/>
      <c r="AX113" s="997"/>
      <c r="AY113" s="997"/>
      <c r="AZ113" s="879" t="s">
        <v>474</v>
      </c>
      <c r="BA113" s="816"/>
      <c r="BB113" s="816"/>
      <c r="BC113" s="816"/>
      <c r="BD113" s="816"/>
      <c r="BE113" s="816"/>
      <c r="BF113" s="816"/>
      <c r="BG113" s="816"/>
      <c r="BH113" s="816"/>
      <c r="BI113" s="816"/>
      <c r="BJ113" s="816"/>
      <c r="BK113" s="816"/>
      <c r="BL113" s="816"/>
      <c r="BM113" s="816"/>
      <c r="BN113" s="816"/>
      <c r="BO113" s="816"/>
      <c r="BP113" s="817"/>
      <c r="BQ113" s="880">
        <v>630906</v>
      </c>
      <c r="BR113" s="881"/>
      <c r="BS113" s="881"/>
      <c r="BT113" s="881"/>
      <c r="BU113" s="881"/>
      <c r="BV113" s="881">
        <v>510470</v>
      </c>
      <c r="BW113" s="881"/>
      <c r="BX113" s="881"/>
      <c r="BY113" s="881"/>
      <c r="BZ113" s="881"/>
      <c r="CA113" s="881">
        <v>387141</v>
      </c>
      <c r="CB113" s="881"/>
      <c r="CC113" s="881"/>
      <c r="CD113" s="881"/>
      <c r="CE113" s="881"/>
      <c r="CF113" s="939">
        <v>3.6</v>
      </c>
      <c r="CG113" s="940"/>
      <c r="CH113" s="940"/>
      <c r="CI113" s="940"/>
      <c r="CJ113" s="940"/>
      <c r="CK113" s="991"/>
      <c r="CL113" s="885"/>
      <c r="CM113" s="879" t="s">
        <v>475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467</v>
      </c>
      <c r="DH113" s="844"/>
      <c r="DI113" s="844"/>
      <c r="DJ113" s="844"/>
      <c r="DK113" s="845"/>
      <c r="DL113" s="846" t="s">
        <v>467</v>
      </c>
      <c r="DM113" s="844"/>
      <c r="DN113" s="844"/>
      <c r="DO113" s="844"/>
      <c r="DP113" s="845"/>
      <c r="DQ113" s="846" t="s">
        <v>466</v>
      </c>
      <c r="DR113" s="844"/>
      <c r="DS113" s="844"/>
      <c r="DT113" s="844"/>
      <c r="DU113" s="845"/>
      <c r="DV113" s="888" t="s">
        <v>466</v>
      </c>
      <c r="DW113" s="889"/>
      <c r="DX113" s="889"/>
      <c r="DY113" s="889"/>
      <c r="DZ113" s="890"/>
    </row>
    <row r="114" spans="1:130" s="233" customFormat="1" ht="26.25" customHeight="1">
      <c r="A114" s="978"/>
      <c r="B114" s="979"/>
      <c r="C114" s="816" t="s">
        <v>476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123804</v>
      </c>
      <c r="AB114" s="844"/>
      <c r="AC114" s="844"/>
      <c r="AD114" s="844"/>
      <c r="AE114" s="845"/>
      <c r="AF114" s="846">
        <v>124288</v>
      </c>
      <c r="AG114" s="844"/>
      <c r="AH114" s="844"/>
      <c r="AI114" s="844"/>
      <c r="AJ114" s="845"/>
      <c r="AK114" s="846">
        <v>119028</v>
      </c>
      <c r="AL114" s="844"/>
      <c r="AM114" s="844"/>
      <c r="AN114" s="844"/>
      <c r="AO114" s="845"/>
      <c r="AP114" s="888">
        <v>1.1000000000000001</v>
      </c>
      <c r="AQ114" s="889"/>
      <c r="AR114" s="889"/>
      <c r="AS114" s="889"/>
      <c r="AT114" s="890"/>
      <c r="AU114" s="996"/>
      <c r="AV114" s="997"/>
      <c r="AW114" s="997"/>
      <c r="AX114" s="997"/>
      <c r="AY114" s="997"/>
      <c r="AZ114" s="879" t="s">
        <v>477</v>
      </c>
      <c r="BA114" s="816"/>
      <c r="BB114" s="816"/>
      <c r="BC114" s="816"/>
      <c r="BD114" s="816"/>
      <c r="BE114" s="816"/>
      <c r="BF114" s="816"/>
      <c r="BG114" s="816"/>
      <c r="BH114" s="816"/>
      <c r="BI114" s="816"/>
      <c r="BJ114" s="816"/>
      <c r="BK114" s="816"/>
      <c r="BL114" s="816"/>
      <c r="BM114" s="816"/>
      <c r="BN114" s="816"/>
      <c r="BO114" s="816"/>
      <c r="BP114" s="817"/>
      <c r="BQ114" s="880">
        <v>3086592</v>
      </c>
      <c r="BR114" s="881"/>
      <c r="BS114" s="881"/>
      <c r="BT114" s="881"/>
      <c r="BU114" s="881"/>
      <c r="BV114" s="881">
        <v>2922089</v>
      </c>
      <c r="BW114" s="881"/>
      <c r="BX114" s="881"/>
      <c r="BY114" s="881"/>
      <c r="BZ114" s="881"/>
      <c r="CA114" s="881">
        <v>2572358</v>
      </c>
      <c r="CB114" s="881"/>
      <c r="CC114" s="881"/>
      <c r="CD114" s="881"/>
      <c r="CE114" s="881"/>
      <c r="CF114" s="939">
        <v>24.2</v>
      </c>
      <c r="CG114" s="940"/>
      <c r="CH114" s="940"/>
      <c r="CI114" s="940"/>
      <c r="CJ114" s="940"/>
      <c r="CK114" s="991"/>
      <c r="CL114" s="885"/>
      <c r="CM114" s="879" t="s">
        <v>478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467</v>
      </c>
      <c r="DH114" s="844"/>
      <c r="DI114" s="844"/>
      <c r="DJ114" s="844"/>
      <c r="DK114" s="845"/>
      <c r="DL114" s="846" t="s">
        <v>466</v>
      </c>
      <c r="DM114" s="844"/>
      <c r="DN114" s="844"/>
      <c r="DO114" s="844"/>
      <c r="DP114" s="845"/>
      <c r="DQ114" s="846" t="s">
        <v>466</v>
      </c>
      <c r="DR114" s="844"/>
      <c r="DS114" s="844"/>
      <c r="DT114" s="844"/>
      <c r="DU114" s="845"/>
      <c r="DV114" s="888" t="s">
        <v>466</v>
      </c>
      <c r="DW114" s="889"/>
      <c r="DX114" s="889"/>
      <c r="DY114" s="889"/>
      <c r="DZ114" s="890"/>
    </row>
    <row r="115" spans="1:130" s="233" customFormat="1" ht="26.25" customHeight="1">
      <c r="A115" s="978"/>
      <c r="B115" s="979"/>
      <c r="C115" s="816" t="s">
        <v>479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517</v>
      </c>
      <c r="AB115" s="983"/>
      <c r="AC115" s="983"/>
      <c r="AD115" s="983"/>
      <c r="AE115" s="984"/>
      <c r="AF115" s="985">
        <v>909</v>
      </c>
      <c r="AG115" s="983"/>
      <c r="AH115" s="983"/>
      <c r="AI115" s="983"/>
      <c r="AJ115" s="984"/>
      <c r="AK115" s="985">
        <v>6899</v>
      </c>
      <c r="AL115" s="983"/>
      <c r="AM115" s="983"/>
      <c r="AN115" s="983"/>
      <c r="AO115" s="984"/>
      <c r="AP115" s="986">
        <v>0.1</v>
      </c>
      <c r="AQ115" s="987"/>
      <c r="AR115" s="987"/>
      <c r="AS115" s="987"/>
      <c r="AT115" s="988"/>
      <c r="AU115" s="996"/>
      <c r="AV115" s="997"/>
      <c r="AW115" s="997"/>
      <c r="AX115" s="997"/>
      <c r="AY115" s="997"/>
      <c r="AZ115" s="879" t="s">
        <v>480</v>
      </c>
      <c r="BA115" s="816"/>
      <c r="BB115" s="816"/>
      <c r="BC115" s="816"/>
      <c r="BD115" s="816"/>
      <c r="BE115" s="816"/>
      <c r="BF115" s="816"/>
      <c r="BG115" s="816"/>
      <c r="BH115" s="816"/>
      <c r="BI115" s="816"/>
      <c r="BJ115" s="816"/>
      <c r="BK115" s="816"/>
      <c r="BL115" s="816"/>
      <c r="BM115" s="816"/>
      <c r="BN115" s="816"/>
      <c r="BO115" s="816"/>
      <c r="BP115" s="817"/>
      <c r="BQ115" s="880" t="s">
        <v>466</v>
      </c>
      <c r="BR115" s="881"/>
      <c r="BS115" s="881"/>
      <c r="BT115" s="881"/>
      <c r="BU115" s="881"/>
      <c r="BV115" s="881" t="s">
        <v>466</v>
      </c>
      <c r="BW115" s="881"/>
      <c r="BX115" s="881"/>
      <c r="BY115" s="881"/>
      <c r="BZ115" s="881"/>
      <c r="CA115" s="881" t="s">
        <v>466</v>
      </c>
      <c r="CB115" s="881"/>
      <c r="CC115" s="881"/>
      <c r="CD115" s="881"/>
      <c r="CE115" s="881"/>
      <c r="CF115" s="939" t="s">
        <v>466</v>
      </c>
      <c r="CG115" s="940"/>
      <c r="CH115" s="940"/>
      <c r="CI115" s="940"/>
      <c r="CJ115" s="940"/>
      <c r="CK115" s="991"/>
      <c r="CL115" s="885"/>
      <c r="CM115" s="879" t="s">
        <v>481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466</v>
      </c>
      <c r="DH115" s="844"/>
      <c r="DI115" s="844"/>
      <c r="DJ115" s="844"/>
      <c r="DK115" s="845"/>
      <c r="DL115" s="846" t="s">
        <v>466</v>
      </c>
      <c r="DM115" s="844"/>
      <c r="DN115" s="844"/>
      <c r="DO115" s="844"/>
      <c r="DP115" s="845"/>
      <c r="DQ115" s="846" t="s">
        <v>466</v>
      </c>
      <c r="DR115" s="844"/>
      <c r="DS115" s="844"/>
      <c r="DT115" s="844"/>
      <c r="DU115" s="845"/>
      <c r="DV115" s="888" t="s">
        <v>466</v>
      </c>
      <c r="DW115" s="889"/>
      <c r="DX115" s="889"/>
      <c r="DY115" s="889"/>
      <c r="DZ115" s="890"/>
    </row>
    <row r="116" spans="1:130" s="233" customFormat="1" ht="26.25" customHeight="1">
      <c r="A116" s="980"/>
      <c r="B116" s="981"/>
      <c r="C116" s="903" t="s">
        <v>482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66</v>
      </c>
      <c r="AB116" s="844"/>
      <c r="AC116" s="844"/>
      <c r="AD116" s="844"/>
      <c r="AE116" s="845"/>
      <c r="AF116" s="846">
        <v>28</v>
      </c>
      <c r="AG116" s="844"/>
      <c r="AH116" s="844"/>
      <c r="AI116" s="844"/>
      <c r="AJ116" s="845"/>
      <c r="AK116" s="846">
        <v>39</v>
      </c>
      <c r="AL116" s="844"/>
      <c r="AM116" s="844"/>
      <c r="AN116" s="844"/>
      <c r="AO116" s="845"/>
      <c r="AP116" s="888">
        <v>0</v>
      </c>
      <c r="AQ116" s="889"/>
      <c r="AR116" s="889"/>
      <c r="AS116" s="889"/>
      <c r="AT116" s="890"/>
      <c r="AU116" s="996"/>
      <c r="AV116" s="997"/>
      <c r="AW116" s="997"/>
      <c r="AX116" s="997"/>
      <c r="AY116" s="997"/>
      <c r="AZ116" s="973" t="s">
        <v>483</v>
      </c>
      <c r="BA116" s="974"/>
      <c r="BB116" s="974"/>
      <c r="BC116" s="974"/>
      <c r="BD116" s="974"/>
      <c r="BE116" s="974"/>
      <c r="BF116" s="974"/>
      <c r="BG116" s="974"/>
      <c r="BH116" s="974"/>
      <c r="BI116" s="974"/>
      <c r="BJ116" s="974"/>
      <c r="BK116" s="974"/>
      <c r="BL116" s="974"/>
      <c r="BM116" s="974"/>
      <c r="BN116" s="974"/>
      <c r="BO116" s="974"/>
      <c r="BP116" s="975"/>
      <c r="BQ116" s="880" t="s">
        <v>466</v>
      </c>
      <c r="BR116" s="881"/>
      <c r="BS116" s="881"/>
      <c r="BT116" s="881"/>
      <c r="BU116" s="881"/>
      <c r="BV116" s="881" t="s">
        <v>466</v>
      </c>
      <c r="BW116" s="881"/>
      <c r="BX116" s="881"/>
      <c r="BY116" s="881"/>
      <c r="BZ116" s="881"/>
      <c r="CA116" s="881" t="s">
        <v>467</v>
      </c>
      <c r="CB116" s="881"/>
      <c r="CC116" s="881"/>
      <c r="CD116" s="881"/>
      <c r="CE116" s="881"/>
      <c r="CF116" s="939" t="s">
        <v>466</v>
      </c>
      <c r="CG116" s="940"/>
      <c r="CH116" s="940"/>
      <c r="CI116" s="940"/>
      <c r="CJ116" s="940"/>
      <c r="CK116" s="991"/>
      <c r="CL116" s="885"/>
      <c r="CM116" s="879" t="s">
        <v>484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466</v>
      </c>
      <c r="DH116" s="844"/>
      <c r="DI116" s="844"/>
      <c r="DJ116" s="844"/>
      <c r="DK116" s="845"/>
      <c r="DL116" s="846" t="s">
        <v>466</v>
      </c>
      <c r="DM116" s="844"/>
      <c r="DN116" s="844"/>
      <c r="DO116" s="844"/>
      <c r="DP116" s="845"/>
      <c r="DQ116" s="846" t="s">
        <v>467</v>
      </c>
      <c r="DR116" s="844"/>
      <c r="DS116" s="844"/>
      <c r="DT116" s="844"/>
      <c r="DU116" s="845"/>
      <c r="DV116" s="888" t="s">
        <v>466</v>
      </c>
      <c r="DW116" s="889"/>
      <c r="DX116" s="889"/>
      <c r="DY116" s="889"/>
      <c r="DZ116" s="890"/>
    </row>
    <row r="117" spans="1:130" s="233" customFormat="1" ht="26.25" customHeight="1">
      <c r="A117" s="959" t="s">
        <v>191</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485</v>
      </c>
      <c r="Z117" s="961"/>
      <c r="AA117" s="966">
        <v>3179468</v>
      </c>
      <c r="AB117" s="967"/>
      <c r="AC117" s="967"/>
      <c r="AD117" s="967"/>
      <c r="AE117" s="968"/>
      <c r="AF117" s="969">
        <v>3102758</v>
      </c>
      <c r="AG117" s="967"/>
      <c r="AH117" s="967"/>
      <c r="AI117" s="967"/>
      <c r="AJ117" s="968"/>
      <c r="AK117" s="969">
        <v>3139905</v>
      </c>
      <c r="AL117" s="967"/>
      <c r="AM117" s="967"/>
      <c r="AN117" s="967"/>
      <c r="AO117" s="968"/>
      <c r="AP117" s="970"/>
      <c r="AQ117" s="971"/>
      <c r="AR117" s="971"/>
      <c r="AS117" s="971"/>
      <c r="AT117" s="972"/>
      <c r="AU117" s="996"/>
      <c r="AV117" s="997"/>
      <c r="AW117" s="997"/>
      <c r="AX117" s="997"/>
      <c r="AY117" s="997"/>
      <c r="AZ117" s="927" t="s">
        <v>486</v>
      </c>
      <c r="BA117" s="928"/>
      <c r="BB117" s="928"/>
      <c r="BC117" s="928"/>
      <c r="BD117" s="928"/>
      <c r="BE117" s="928"/>
      <c r="BF117" s="928"/>
      <c r="BG117" s="928"/>
      <c r="BH117" s="928"/>
      <c r="BI117" s="928"/>
      <c r="BJ117" s="928"/>
      <c r="BK117" s="928"/>
      <c r="BL117" s="928"/>
      <c r="BM117" s="928"/>
      <c r="BN117" s="928"/>
      <c r="BO117" s="928"/>
      <c r="BP117" s="929"/>
      <c r="BQ117" s="880" t="s">
        <v>466</v>
      </c>
      <c r="BR117" s="881"/>
      <c r="BS117" s="881"/>
      <c r="BT117" s="881"/>
      <c r="BU117" s="881"/>
      <c r="BV117" s="881" t="s">
        <v>466</v>
      </c>
      <c r="BW117" s="881"/>
      <c r="BX117" s="881"/>
      <c r="BY117" s="881"/>
      <c r="BZ117" s="881"/>
      <c r="CA117" s="881" t="s">
        <v>466</v>
      </c>
      <c r="CB117" s="881"/>
      <c r="CC117" s="881"/>
      <c r="CD117" s="881"/>
      <c r="CE117" s="881"/>
      <c r="CF117" s="939" t="s">
        <v>466</v>
      </c>
      <c r="CG117" s="940"/>
      <c r="CH117" s="940"/>
      <c r="CI117" s="940"/>
      <c r="CJ117" s="940"/>
      <c r="CK117" s="991"/>
      <c r="CL117" s="885"/>
      <c r="CM117" s="879" t="s">
        <v>487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466</v>
      </c>
      <c r="DH117" s="844"/>
      <c r="DI117" s="844"/>
      <c r="DJ117" s="844"/>
      <c r="DK117" s="845"/>
      <c r="DL117" s="846" t="s">
        <v>466</v>
      </c>
      <c r="DM117" s="844"/>
      <c r="DN117" s="844"/>
      <c r="DO117" s="844"/>
      <c r="DP117" s="845"/>
      <c r="DQ117" s="846" t="s">
        <v>467</v>
      </c>
      <c r="DR117" s="844"/>
      <c r="DS117" s="844"/>
      <c r="DT117" s="844"/>
      <c r="DU117" s="845"/>
      <c r="DV117" s="888" t="s">
        <v>466</v>
      </c>
      <c r="DW117" s="889"/>
      <c r="DX117" s="889"/>
      <c r="DY117" s="889"/>
      <c r="DZ117" s="890"/>
    </row>
    <row r="118" spans="1:130" s="233" customFormat="1" ht="26.25" customHeight="1">
      <c r="A118" s="959" t="s">
        <v>457</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454</v>
      </c>
      <c r="AB118" s="960"/>
      <c r="AC118" s="960"/>
      <c r="AD118" s="960"/>
      <c r="AE118" s="961"/>
      <c r="AF118" s="962" t="s">
        <v>455</v>
      </c>
      <c r="AG118" s="960"/>
      <c r="AH118" s="960"/>
      <c r="AI118" s="960"/>
      <c r="AJ118" s="961"/>
      <c r="AK118" s="962" t="s">
        <v>313</v>
      </c>
      <c r="AL118" s="960"/>
      <c r="AM118" s="960"/>
      <c r="AN118" s="960"/>
      <c r="AO118" s="961"/>
      <c r="AP118" s="963" t="s">
        <v>456</v>
      </c>
      <c r="AQ118" s="964"/>
      <c r="AR118" s="964"/>
      <c r="AS118" s="964"/>
      <c r="AT118" s="965"/>
      <c r="AU118" s="996"/>
      <c r="AV118" s="997"/>
      <c r="AW118" s="997"/>
      <c r="AX118" s="997"/>
      <c r="AY118" s="997"/>
      <c r="AZ118" s="902" t="s">
        <v>488</v>
      </c>
      <c r="BA118" s="903"/>
      <c r="BB118" s="903"/>
      <c r="BC118" s="903"/>
      <c r="BD118" s="903"/>
      <c r="BE118" s="903"/>
      <c r="BF118" s="903"/>
      <c r="BG118" s="903"/>
      <c r="BH118" s="903"/>
      <c r="BI118" s="903"/>
      <c r="BJ118" s="903"/>
      <c r="BK118" s="903"/>
      <c r="BL118" s="903"/>
      <c r="BM118" s="903"/>
      <c r="BN118" s="903"/>
      <c r="BO118" s="903"/>
      <c r="BP118" s="904"/>
      <c r="BQ118" s="943" t="s">
        <v>466</v>
      </c>
      <c r="BR118" s="909"/>
      <c r="BS118" s="909"/>
      <c r="BT118" s="909"/>
      <c r="BU118" s="909"/>
      <c r="BV118" s="909" t="s">
        <v>466</v>
      </c>
      <c r="BW118" s="909"/>
      <c r="BX118" s="909"/>
      <c r="BY118" s="909"/>
      <c r="BZ118" s="909"/>
      <c r="CA118" s="909" t="s">
        <v>466</v>
      </c>
      <c r="CB118" s="909"/>
      <c r="CC118" s="909"/>
      <c r="CD118" s="909"/>
      <c r="CE118" s="909"/>
      <c r="CF118" s="939" t="s">
        <v>466</v>
      </c>
      <c r="CG118" s="940"/>
      <c r="CH118" s="940"/>
      <c r="CI118" s="940"/>
      <c r="CJ118" s="940"/>
      <c r="CK118" s="991"/>
      <c r="CL118" s="885"/>
      <c r="CM118" s="879" t="s">
        <v>489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466</v>
      </c>
      <c r="DH118" s="844"/>
      <c r="DI118" s="844"/>
      <c r="DJ118" s="844"/>
      <c r="DK118" s="845"/>
      <c r="DL118" s="846" t="s">
        <v>466</v>
      </c>
      <c r="DM118" s="844"/>
      <c r="DN118" s="844"/>
      <c r="DO118" s="844"/>
      <c r="DP118" s="845"/>
      <c r="DQ118" s="846" t="s">
        <v>466</v>
      </c>
      <c r="DR118" s="844"/>
      <c r="DS118" s="844"/>
      <c r="DT118" s="844"/>
      <c r="DU118" s="845"/>
      <c r="DV118" s="888" t="s">
        <v>466</v>
      </c>
      <c r="DW118" s="889"/>
      <c r="DX118" s="889"/>
      <c r="DY118" s="889"/>
      <c r="DZ118" s="890"/>
    </row>
    <row r="119" spans="1:130" s="233" customFormat="1" ht="26.25" customHeight="1">
      <c r="A119" s="882" t="s">
        <v>460</v>
      </c>
      <c r="B119" s="883"/>
      <c r="C119" s="924" t="s">
        <v>461</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466</v>
      </c>
      <c r="AB119" s="953"/>
      <c r="AC119" s="953"/>
      <c r="AD119" s="953"/>
      <c r="AE119" s="954"/>
      <c r="AF119" s="955" t="s">
        <v>466</v>
      </c>
      <c r="AG119" s="953"/>
      <c r="AH119" s="953"/>
      <c r="AI119" s="953"/>
      <c r="AJ119" s="954"/>
      <c r="AK119" s="955" t="s">
        <v>466</v>
      </c>
      <c r="AL119" s="953"/>
      <c r="AM119" s="953"/>
      <c r="AN119" s="953"/>
      <c r="AO119" s="954"/>
      <c r="AP119" s="956" t="s">
        <v>466</v>
      </c>
      <c r="AQ119" s="957"/>
      <c r="AR119" s="957"/>
      <c r="AS119" s="957"/>
      <c r="AT119" s="958"/>
      <c r="AU119" s="998"/>
      <c r="AV119" s="999"/>
      <c r="AW119" s="999"/>
      <c r="AX119" s="999"/>
      <c r="AY119" s="999"/>
      <c r="AZ119" s="254" t="s">
        <v>191</v>
      </c>
      <c r="BA119" s="254"/>
      <c r="BB119" s="254"/>
      <c r="BC119" s="254"/>
      <c r="BD119" s="254"/>
      <c r="BE119" s="254"/>
      <c r="BF119" s="254"/>
      <c r="BG119" s="254"/>
      <c r="BH119" s="254"/>
      <c r="BI119" s="254"/>
      <c r="BJ119" s="254"/>
      <c r="BK119" s="254"/>
      <c r="BL119" s="254"/>
      <c r="BM119" s="254"/>
      <c r="BN119" s="254"/>
      <c r="BO119" s="941" t="s">
        <v>490</v>
      </c>
      <c r="BP119" s="942"/>
      <c r="BQ119" s="943">
        <v>37447763</v>
      </c>
      <c r="BR119" s="909"/>
      <c r="BS119" s="909"/>
      <c r="BT119" s="909"/>
      <c r="BU119" s="909"/>
      <c r="BV119" s="909">
        <v>35600018</v>
      </c>
      <c r="BW119" s="909"/>
      <c r="BX119" s="909"/>
      <c r="BY119" s="909"/>
      <c r="BZ119" s="909"/>
      <c r="CA119" s="909">
        <v>35891251</v>
      </c>
      <c r="CB119" s="909"/>
      <c r="CC119" s="909"/>
      <c r="CD119" s="909"/>
      <c r="CE119" s="909"/>
      <c r="CF119" s="812"/>
      <c r="CG119" s="813"/>
      <c r="CH119" s="813"/>
      <c r="CI119" s="813"/>
      <c r="CJ119" s="898"/>
      <c r="CK119" s="992"/>
      <c r="CL119" s="887"/>
      <c r="CM119" s="902" t="s">
        <v>491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466</v>
      </c>
      <c r="DH119" s="828"/>
      <c r="DI119" s="828"/>
      <c r="DJ119" s="828"/>
      <c r="DK119" s="829"/>
      <c r="DL119" s="830" t="s">
        <v>466</v>
      </c>
      <c r="DM119" s="828"/>
      <c r="DN119" s="828"/>
      <c r="DO119" s="828"/>
      <c r="DP119" s="829"/>
      <c r="DQ119" s="830" t="s">
        <v>466</v>
      </c>
      <c r="DR119" s="828"/>
      <c r="DS119" s="828"/>
      <c r="DT119" s="828"/>
      <c r="DU119" s="829"/>
      <c r="DV119" s="912" t="s">
        <v>466</v>
      </c>
      <c r="DW119" s="913"/>
      <c r="DX119" s="913"/>
      <c r="DY119" s="913"/>
      <c r="DZ119" s="914"/>
    </row>
    <row r="120" spans="1:130" s="233" customFormat="1" ht="26.25" customHeight="1">
      <c r="A120" s="884"/>
      <c r="B120" s="885"/>
      <c r="C120" s="879" t="s">
        <v>468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466</v>
      </c>
      <c r="AB120" s="844"/>
      <c r="AC120" s="844"/>
      <c r="AD120" s="844"/>
      <c r="AE120" s="845"/>
      <c r="AF120" s="846" t="s">
        <v>466</v>
      </c>
      <c r="AG120" s="844"/>
      <c r="AH120" s="844"/>
      <c r="AI120" s="844"/>
      <c r="AJ120" s="845"/>
      <c r="AK120" s="846" t="s">
        <v>466</v>
      </c>
      <c r="AL120" s="844"/>
      <c r="AM120" s="844"/>
      <c r="AN120" s="844"/>
      <c r="AO120" s="845"/>
      <c r="AP120" s="888" t="s">
        <v>466</v>
      </c>
      <c r="AQ120" s="889"/>
      <c r="AR120" s="889"/>
      <c r="AS120" s="889"/>
      <c r="AT120" s="890"/>
      <c r="AU120" s="944" t="s">
        <v>492</v>
      </c>
      <c r="AV120" s="945"/>
      <c r="AW120" s="945"/>
      <c r="AX120" s="945"/>
      <c r="AY120" s="946"/>
      <c r="AZ120" s="924" t="s">
        <v>493</v>
      </c>
      <c r="BA120" s="872"/>
      <c r="BB120" s="872"/>
      <c r="BC120" s="872"/>
      <c r="BD120" s="872"/>
      <c r="BE120" s="872"/>
      <c r="BF120" s="872"/>
      <c r="BG120" s="872"/>
      <c r="BH120" s="872"/>
      <c r="BI120" s="872"/>
      <c r="BJ120" s="872"/>
      <c r="BK120" s="872"/>
      <c r="BL120" s="872"/>
      <c r="BM120" s="872"/>
      <c r="BN120" s="872"/>
      <c r="BO120" s="872"/>
      <c r="BP120" s="873"/>
      <c r="BQ120" s="925">
        <v>4511843</v>
      </c>
      <c r="BR120" s="906"/>
      <c r="BS120" s="906"/>
      <c r="BT120" s="906"/>
      <c r="BU120" s="906"/>
      <c r="BV120" s="906">
        <v>5171704</v>
      </c>
      <c r="BW120" s="906"/>
      <c r="BX120" s="906"/>
      <c r="BY120" s="906"/>
      <c r="BZ120" s="906"/>
      <c r="CA120" s="906">
        <v>6166881</v>
      </c>
      <c r="CB120" s="906"/>
      <c r="CC120" s="906"/>
      <c r="CD120" s="906"/>
      <c r="CE120" s="906"/>
      <c r="CF120" s="930">
        <v>58.1</v>
      </c>
      <c r="CG120" s="931"/>
      <c r="CH120" s="931"/>
      <c r="CI120" s="931"/>
      <c r="CJ120" s="931"/>
      <c r="CK120" s="932" t="s">
        <v>494</v>
      </c>
      <c r="CL120" s="916"/>
      <c r="CM120" s="916"/>
      <c r="CN120" s="916"/>
      <c r="CO120" s="917"/>
      <c r="CP120" s="936" t="s">
        <v>495</v>
      </c>
      <c r="CQ120" s="937"/>
      <c r="CR120" s="937"/>
      <c r="CS120" s="937"/>
      <c r="CT120" s="937"/>
      <c r="CU120" s="937"/>
      <c r="CV120" s="937"/>
      <c r="CW120" s="937"/>
      <c r="CX120" s="937"/>
      <c r="CY120" s="937"/>
      <c r="CZ120" s="937"/>
      <c r="DA120" s="937"/>
      <c r="DB120" s="937"/>
      <c r="DC120" s="937"/>
      <c r="DD120" s="937"/>
      <c r="DE120" s="937"/>
      <c r="DF120" s="938"/>
      <c r="DG120" s="925" t="s">
        <v>466</v>
      </c>
      <c r="DH120" s="906"/>
      <c r="DI120" s="906"/>
      <c r="DJ120" s="906"/>
      <c r="DK120" s="906"/>
      <c r="DL120" s="906">
        <v>4579327</v>
      </c>
      <c r="DM120" s="906"/>
      <c r="DN120" s="906"/>
      <c r="DO120" s="906"/>
      <c r="DP120" s="906"/>
      <c r="DQ120" s="906">
        <v>4304593</v>
      </c>
      <c r="DR120" s="906"/>
      <c r="DS120" s="906"/>
      <c r="DT120" s="906"/>
      <c r="DU120" s="906"/>
      <c r="DV120" s="907">
        <v>40.5</v>
      </c>
      <c r="DW120" s="907"/>
      <c r="DX120" s="907"/>
      <c r="DY120" s="907"/>
      <c r="DZ120" s="908"/>
    </row>
    <row r="121" spans="1:130" s="233" customFormat="1" ht="26.25" customHeight="1">
      <c r="A121" s="884"/>
      <c r="B121" s="885"/>
      <c r="C121" s="927" t="s">
        <v>496</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467</v>
      </c>
      <c r="AB121" s="844"/>
      <c r="AC121" s="844"/>
      <c r="AD121" s="844"/>
      <c r="AE121" s="845"/>
      <c r="AF121" s="846" t="s">
        <v>466</v>
      </c>
      <c r="AG121" s="844"/>
      <c r="AH121" s="844"/>
      <c r="AI121" s="844"/>
      <c r="AJ121" s="845"/>
      <c r="AK121" s="846" t="s">
        <v>466</v>
      </c>
      <c r="AL121" s="844"/>
      <c r="AM121" s="844"/>
      <c r="AN121" s="844"/>
      <c r="AO121" s="845"/>
      <c r="AP121" s="888" t="s">
        <v>467</v>
      </c>
      <c r="AQ121" s="889"/>
      <c r="AR121" s="889"/>
      <c r="AS121" s="889"/>
      <c r="AT121" s="890"/>
      <c r="AU121" s="947"/>
      <c r="AV121" s="948"/>
      <c r="AW121" s="948"/>
      <c r="AX121" s="948"/>
      <c r="AY121" s="949"/>
      <c r="AZ121" s="879" t="s">
        <v>497</v>
      </c>
      <c r="BA121" s="816"/>
      <c r="BB121" s="816"/>
      <c r="BC121" s="816"/>
      <c r="BD121" s="816"/>
      <c r="BE121" s="816"/>
      <c r="BF121" s="816"/>
      <c r="BG121" s="816"/>
      <c r="BH121" s="816"/>
      <c r="BI121" s="816"/>
      <c r="BJ121" s="816"/>
      <c r="BK121" s="816"/>
      <c r="BL121" s="816"/>
      <c r="BM121" s="816"/>
      <c r="BN121" s="816"/>
      <c r="BO121" s="816"/>
      <c r="BP121" s="817"/>
      <c r="BQ121" s="880">
        <v>44231</v>
      </c>
      <c r="BR121" s="881"/>
      <c r="BS121" s="881"/>
      <c r="BT121" s="881"/>
      <c r="BU121" s="881"/>
      <c r="BV121" s="881">
        <v>33385</v>
      </c>
      <c r="BW121" s="881"/>
      <c r="BX121" s="881"/>
      <c r="BY121" s="881"/>
      <c r="BZ121" s="881"/>
      <c r="CA121" s="881">
        <v>15424</v>
      </c>
      <c r="CB121" s="881"/>
      <c r="CC121" s="881"/>
      <c r="CD121" s="881"/>
      <c r="CE121" s="881"/>
      <c r="CF121" s="939">
        <v>0.1</v>
      </c>
      <c r="CG121" s="940"/>
      <c r="CH121" s="940"/>
      <c r="CI121" s="940"/>
      <c r="CJ121" s="940"/>
      <c r="CK121" s="933"/>
      <c r="CL121" s="919"/>
      <c r="CM121" s="919"/>
      <c r="CN121" s="919"/>
      <c r="CO121" s="920"/>
      <c r="CP121" s="899" t="s">
        <v>498</v>
      </c>
      <c r="CQ121" s="900"/>
      <c r="CR121" s="900"/>
      <c r="CS121" s="900"/>
      <c r="CT121" s="900"/>
      <c r="CU121" s="900"/>
      <c r="CV121" s="900"/>
      <c r="CW121" s="900"/>
      <c r="CX121" s="900"/>
      <c r="CY121" s="900"/>
      <c r="CZ121" s="900"/>
      <c r="DA121" s="900"/>
      <c r="DB121" s="900"/>
      <c r="DC121" s="900"/>
      <c r="DD121" s="900"/>
      <c r="DE121" s="900"/>
      <c r="DF121" s="901"/>
      <c r="DG121" s="880">
        <v>269441</v>
      </c>
      <c r="DH121" s="881"/>
      <c r="DI121" s="881"/>
      <c r="DJ121" s="881"/>
      <c r="DK121" s="881"/>
      <c r="DL121" s="881">
        <v>1120011</v>
      </c>
      <c r="DM121" s="881"/>
      <c r="DN121" s="881"/>
      <c r="DO121" s="881"/>
      <c r="DP121" s="881"/>
      <c r="DQ121" s="881">
        <v>1693161</v>
      </c>
      <c r="DR121" s="881"/>
      <c r="DS121" s="881"/>
      <c r="DT121" s="881"/>
      <c r="DU121" s="881"/>
      <c r="DV121" s="858">
        <v>15.9</v>
      </c>
      <c r="DW121" s="858"/>
      <c r="DX121" s="858"/>
      <c r="DY121" s="858"/>
      <c r="DZ121" s="859"/>
    </row>
    <row r="122" spans="1:130" s="233" customFormat="1" ht="26.25" customHeight="1">
      <c r="A122" s="884"/>
      <c r="B122" s="885"/>
      <c r="C122" s="879" t="s">
        <v>478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466</v>
      </c>
      <c r="AB122" s="844"/>
      <c r="AC122" s="844"/>
      <c r="AD122" s="844"/>
      <c r="AE122" s="845"/>
      <c r="AF122" s="846" t="s">
        <v>466</v>
      </c>
      <c r="AG122" s="844"/>
      <c r="AH122" s="844"/>
      <c r="AI122" s="844"/>
      <c r="AJ122" s="845"/>
      <c r="AK122" s="846" t="s">
        <v>466</v>
      </c>
      <c r="AL122" s="844"/>
      <c r="AM122" s="844"/>
      <c r="AN122" s="844"/>
      <c r="AO122" s="845"/>
      <c r="AP122" s="888" t="s">
        <v>466</v>
      </c>
      <c r="AQ122" s="889"/>
      <c r="AR122" s="889"/>
      <c r="AS122" s="889"/>
      <c r="AT122" s="890"/>
      <c r="AU122" s="947"/>
      <c r="AV122" s="948"/>
      <c r="AW122" s="948"/>
      <c r="AX122" s="948"/>
      <c r="AY122" s="949"/>
      <c r="AZ122" s="902" t="s">
        <v>499</v>
      </c>
      <c r="BA122" s="903"/>
      <c r="BB122" s="903"/>
      <c r="BC122" s="903"/>
      <c r="BD122" s="903"/>
      <c r="BE122" s="903"/>
      <c r="BF122" s="903"/>
      <c r="BG122" s="903"/>
      <c r="BH122" s="903"/>
      <c r="BI122" s="903"/>
      <c r="BJ122" s="903"/>
      <c r="BK122" s="903"/>
      <c r="BL122" s="903"/>
      <c r="BM122" s="903"/>
      <c r="BN122" s="903"/>
      <c r="BO122" s="903"/>
      <c r="BP122" s="904"/>
      <c r="BQ122" s="943">
        <v>21986782</v>
      </c>
      <c r="BR122" s="909"/>
      <c r="BS122" s="909"/>
      <c r="BT122" s="909"/>
      <c r="BU122" s="909"/>
      <c r="BV122" s="909">
        <v>21926017</v>
      </c>
      <c r="BW122" s="909"/>
      <c r="BX122" s="909"/>
      <c r="BY122" s="909"/>
      <c r="BZ122" s="909"/>
      <c r="CA122" s="909">
        <v>21448397</v>
      </c>
      <c r="CB122" s="909"/>
      <c r="CC122" s="909"/>
      <c r="CD122" s="909"/>
      <c r="CE122" s="909"/>
      <c r="CF122" s="910">
        <v>202</v>
      </c>
      <c r="CG122" s="911"/>
      <c r="CH122" s="911"/>
      <c r="CI122" s="911"/>
      <c r="CJ122" s="911"/>
      <c r="CK122" s="933"/>
      <c r="CL122" s="919"/>
      <c r="CM122" s="919"/>
      <c r="CN122" s="919"/>
      <c r="CO122" s="920"/>
      <c r="CP122" s="899" t="s">
        <v>500</v>
      </c>
      <c r="CQ122" s="900"/>
      <c r="CR122" s="900"/>
      <c r="CS122" s="900"/>
      <c r="CT122" s="900"/>
      <c r="CU122" s="900"/>
      <c r="CV122" s="900"/>
      <c r="CW122" s="900"/>
      <c r="CX122" s="900"/>
      <c r="CY122" s="900"/>
      <c r="CZ122" s="900"/>
      <c r="DA122" s="900"/>
      <c r="DB122" s="900"/>
      <c r="DC122" s="900"/>
      <c r="DD122" s="900"/>
      <c r="DE122" s="900"/>
      <c r="DF122" s="901"/>
      <c r="DG122" s="880">
        <v>662677</v>
      </c>
      <c r="DH122" s="881"/>
      <c r="DI122" s="881"/>
      <c r="DJ122" s="881"/>
      <c r="DK122" s="881"/>
      <c r="DL122" s="881">
        <v>601400</v>
      </c>
      <c r="DM122" s="881"/>
      <c r="DN122" s="881"/>
      <c r="DO122" s="881"/>
      <c r="DP122" s="881"/>
      <c r="DQ122" s="881">
        <v>418781</v>
      </c>
      <c r="DR122" s="881"/>
      <c r="DS122" s="881"/>
      <c r="DT122" s="881"/>
      <c r="DU122" s="881"/>
      <c r="DV122" s="858">
        <v>3.9</v>
      </c>
      <c r="DW122" s="858"/>
      <c r="DX122" s="858"/>
      <c r="DY122" s="858"/>
      <c r="DZ122" s="859"/>
    </row>
    <row r="123" spans="1:130" s="233" customFormat="1" ht="26.25" customHeight="1">
      <c r="A123" s="884"/>
      <c r="B123" s="885"/>
      <c r="C123" s="879" t="s">
        <v>484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466</v>
      </c>
      <c r="AB123" s="844"/>
      <c r="AC123" s="844"/>
      <c r="AD123" s="844"/>
      <c r="AE123" s="845"/>
      <c r="AF123" s="846" t="s">
        <v>466</v>
      </c>
      <c r="AG123" s="844"/>
      <c r="AH123" s="844"/>
      <c r="AI123" s="844"/>
      <c r="AJ123" s="845"/>
      <c r="AK123" s="846" t="s">
        <v>466</v>
      </c>
      <c r="AL123" s="844"/>
      <c r="AM123" s="844"/>
      <c r="AN123" s="844"/>
      <c r="AO123" s="845"/>
      <c r="AP123" s="888" t="s">
        <v>466</v>
      </c>
      <c r="AQ123" s="889"/>
      <c r="AR123" s="889"/>
      <c r="AS123" s="889"/>
      <c r="AT123" s="890"/>
      <c r="AU123" s="950"/>
      <c r="AV123" s="951"/>
      <c r="AW123" s="951"/>
      <c r="AX123" s="951"/>
      <c r="AY123" s="951"/>
      <c r="AZ123" s="254" t="s">
        <v>191</v>
      </c>
      <c r="BA123" s="254"/>
      <c r="BB123" s="254"/>
      <c r="BC123" s="254"/>
      <c r="BD123" s="254"/>
      <c r="BE123" s="254"/>
      <c r="BF123" s="254"/>
      <c r="BG123" s="254"/>
      <c r="BH123" s="254"/>
      <c r="BI123" s="254"/>
      <c r="BJ123" s="254"/>
      <c r="BK123" s="254"/>
      <c r="BL123" s="254"/>
      <c r="BM123" s="254"/>
      <c r="BN123" s="254"/>
      <c r="BO123" s="941" t="s">
        <v>501</v>
      </c>
      <c r="BP123" s="942"/>
      <c r="BQ123" s="896">
        <v>26542856</v>
      </c>
      <c r="BR123" s="897"/>
      <c r="BS123" s="897"/>
      <c r="BT123" s="897"/>
      <c r="BU123" s="897"/>
      <c r="BV123" s="897">
        <v>27131106</v>
      </c>
      <c r="BW123" s="897"/>
      <c r="BX123" s="897"/>
      <c r="BY123" s="897"/>
      <c r="BZ123" s="897"/>
      <c r="CA123" s="897">
        <v>27630702</v>
      </c>
      <c r="CB123" s="897"/>
      <c r="CC123" s="897"/>
      <c r="CD123" s="897"/>
      <c r="CE123" s="897"/>
      <c r="CF123" s="812"/>
      <c r="CG123" s="813"/>
      <c r="CH123" s="813"/>
      <c r="CI123" s="813"/>
      <c r="CJ123" s="898"/>
      <c r="CK123" s="933"/>
      <c r="CL123" s="919"/>
      <c r="CM123" s="919"/>
      <c r="CN123" s="919"/>
      <c r="CO123" s="920"/>
      <c r="CP123" s="899" t="s">
        <v>502</v>
      </c>
      <c r="CQ123" s="900"/>
      <c r="CR123" s="900"/>
      <c r="CS123" s="900"/>
      <c r="CT123" s="900"/>
      <c r="CU123" s="900"/>
      <c r="CV123" s="900"/>
      <c r="CW123" s="900"/>
      <c r="CX123" s="900"/>
      <c r="CY123" s="900"/>
      <c r="CZ123" s="900"/>
      <c r="DA123" s="900"/>
      <c r="DB123" s="900"/>
      <c r="DC123" s="900"/>
      <c r="DD123" s="900"/>
      <c r="DE123" s="900"/>
      <c r="DF123" s="901"/>
      <c r="DG123" s="843" t="s">
        <v>466</v>
      </c>
      <c r="DH123" s="844"/>
      <c r="DI123" s="844"/>
      <c r="DJ123" s="844"/>
      <c r="DK123" s="845"/>
      <c r="DL123" s="846">
        <v>330214</v>
      </c>
      <c r="DM123" s="844"/>
      <c r="DN123" s="844"/>
      <c r="DO123" s="844"/>
      <c r="DP123" s="845"/>
      <c r="DQ123" s="846">
        <v>249506</v>
      </c>
      <c r="DR123" s="844"/>
      <c r="DS123" s="844"/>
      <c r="DT123" s="844"/>
      <c r="DU123" s="845"/>
      <c r="DV123" s="888">
        <v>2.2999999999999998</v>
      </c>
      <c r="DW123" s="889"/>
      <c r="DX123" s="889"/>
      <c r="DY123" s="889"/>
      <c r="DZ123" s="890"/>
    </row>
    <row r="124" spans="1:130" s="233" customFormat="1" ht="26.25" customHeight="1" thickBot="1">
      <c r="A124" s="884"/>
      <c r="B124" s="885"/>
      <c r="C124" s="879" t="s">
        <v>487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466</v>
      </c>
      <c r="AB124" s="844"/>
      <c r="AC124" s="844"/>
      <c r="AD124" s="844"/>
      <c r="AE124" s="845"/>
      <c r="AF124" s="846" t="s">
        <v>466</v>
      </c>
      <c r="AG124" s="844"/>
      <c r="AH124" s="844"/>
      <c r="AI124" s="844"/>
      <c r="AJ124" s="845"/>
      <c r="AK124" s="846" t="s">
        <v>466</v>
      </c>
      <c r="AL124" s="844"/>
      <c r="AM124" s="844"/>
      <c r="AN124" s="844"/>
      <c r="AO124" s="845"/>
      <c r="AP124" s="888" t="s">
        <v>467</v>
      </c>
      <c r="AQ124" s="889"/>
      <c r="AR124" s="889"/>
      <c r="AS124" s="889"/>
      <c r="AT124" s="890"/>
      <c r="AU124" s="891" t="s">
        <v>503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113.4</v>
      </c>
      <c r="BR124" s="895"/>
      <c r="BS124" s="895"/>
      <c r="BT124" s="895"/>
      <c r="BU124" s="895"/>
      <c r="BV124" s="895">
        <v>84.1</v>
      </c>
      <c r="BW124" s="895"/>
      <c r="BX124" s="895"/>
      <c r="BY124" s="895"/>
      <c r="BZ124" s="895"/>
      <c r="CA124" s="895">
        <v>77.7</v>
      </c>
      <c r="CB124" s="895"/>
      <c r="CC124" s="895"/>
      <c r="CD124" s="895"/>
      <c r="CE124" s="895"/>
      <c r="CF124" s="790"/>
      <c r="CG124" s="791"/>
      <c r="CH124" s="791"/>
      <c r="CI124" s="791"/>
      <c r="CJ124" s="926"/>
      <c r="CK124" s="934"/>
      <c r="CL124" s="934"/>
      <c r="CM124" s="934"/>
      <c r="CN124" s="934"/>
      <c r="CO124" s="935"/>
      <c r="CP124" s="899" t="s">
        <v>504</v>
      </c>
      <c r="CQ124" s="900"/>
      <c r="CR124" s="900"/>
      <c r="CS124" s="900"/>
      <c r="CT124" s="900"/>
      <c r="CU124" s="900"/>
      <c r="CV124" s="900"/>
      <c r="CW124" s="900"/>
      <c r="CX124" s="900"/>
      <c r="CY124" s="900"/>
      <c r="CZ124" s="900"/>
      <c r="DA124" s="900"/>
      <c r="DB124" s="900"/>
      <c r="DC124" s="900"/>
      <c r="DD124" s="900"/>
      <c r="DE124" s="900"/>
      <c r="DF124" s="901"/>
      <c r="DG124" s="827">
        <v>7881689</v>
      </c>
      <c r="DH124" s="828"/>
      <c r="DI124" s="828"/>
      <c r="DJ124" s="828"/>
      <c r="DK124" s="829"/>
      <c r="DL124" s="830">
        <v>65652</v>
      </c>
      <c r="DM124" s="828"/>
      <c r="DN124" s="828"/>
      <c r="DO124" s="828"/>
      <c r="DP124" s="829"/>
      <c r="DQ124" s="830">
        <v>73532</v>
      </c>
      <c r="DR124" s="828"/>
      <c r="DS124" s="828"/>
      <c r="DT124" s="828"/>
      <c r="DU124" s="829"/>
      <c r="DV124" s="912">
        <v>0.7</v>
      </c>
      <c r="DW124" s="913"/>
      <c r="DX124" s="913"/>
      <c r="DY124" s="913"/>
      <c r="DZ124" s="914"/>
    </row>
    <row r="125" spans="1:130" s="233" customFormat="1" ht="26.25" customHeight="1">
      <c r="A125" s="884"/>
      <c r="B125" s="885"/>
      <c r="C125" s="879" t="s">
        <v>489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466</v>
      </c>
      <c r="AB125" s="844"/>
      <c r="AC125" s="844"/>
      <c r="AD125" s="844"/>
      <c r="AE125" s="845"/>
      <c r="AF125" s="846" t="s">
        <v>466</v>
      </c>
      <c r="AG125" s="844"/>
      <c r="AH125" s="844"/>
      <c r="AI125" s="844"/>
      <c r="AJ125" s="845"/>
      <c r="AK125" s="846" t="s">
        <v>466</v>
      </c>
      <c r="AL125" s="844"/>
      <c r="AM125" s="844"/>
      <c r="AN125" s="844"/>
      <c r="AO125" s="845"/>
      <c r="AP125" s="888" t="s">
        <v>466</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505</v>
      </c>
      <c r="CL125" s="916"/>
      <c r="CM125" s="916"/>
      <c r="CN125" s="916"/>
      <c r="CO125" s="917"/>
      <c r="CP125" s="924" t="s">
        <v>506</v>
      </c>
      <c r="CQ125" s="872"/>
      <c r="CR125" s="872"/>
      <c r="CS125" s="872"/>
      <c r="CT125" s="872"/>
      <c r="CU125" s="872"/>
      <c r="CV125" s="872"/>
      <c r="CW125" s="872"/>
      <c r="CX125" s="872"/>
      <c r="CY125" s="872"/>
      <c r="CZ125" s="872"/>
      <c r="DA125" s="872"/>
      <c r="DB125" s="872"/>
      <c r="DC125" s="872"/>
      <c r="DD125" s="872"/>
      <c r="DE125" s="872"/>
      <c r="DF125" s="873"/>
      <c r="DG125" s="925" t="s">
        <v>466</v>
      </c>
      <c r="DH125" s="906"/>
      <c r="DI125" s="906"/>
      <c r="DJ125" s="906"/>
      <c r="DK125" s="906"/>
      <c r="DL125" s="906" t="s">
        <v>466</v>
      </c>
      <c r="DM125" s="906"/>
      <c r="DN125" s="906"/>
      <c r="DO125" s="906"/>
      <c r="DP125" s="906"/>
      <c r="DQ125" s="906" t="s">
        <v>466</v>
      </c>
      <c r="DR125" s="906"/>
      <c r="DS125" s="906"/>
      <c r="DT125" s="906"/>
      <c r="DU125" s="906"/>
      <c r="DV125" s="907" t="s">
        <v>466</v>
      </c>
      <c r="DW125" s="907"/>
      <c r="DX125" s="907"/>
      <c r="DY125" s="907"/>
      <c r="DZ125" s="908"/>
    </row>
    <row r="126" spans="1:130" s="233" customFormat="1" ht="26.25" customHeight="1" thickBot="1">
      <c r="A126" s="884"/>
      <c r="B126" s="885"/>
      <c r="C126" s="879" t="s">
        <v>491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466</v>
      </c>
      <c r="AB126" s="844"/>
      <c r="AC126" s="844"/>
      <c r="AD126" s="844"/>
      <c r="AE126" s="845"/>
      <c r="AF126" s="846" t="s">
        <v>466</v>
      </c>
      <c r="AG126" s="844"/>
      <c r="AH126" s="844"/>
      <c r="AI126" s="844"/>
      <c r="AJ126" s="845"/>
      <c r="AK126" s="846" t="s">
        <v>466</v>
      </c>
      <c r="AL126" s="844"/>
      <c r="AM126" s="844"/>
      <c r="AN126" s="844"/>
      <c r="AO126" s="845"/>
      <c r="AP126" s="888" t="s">
        <v>466</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507</v>
      </c>
      <c r="CQ126" s="816"/>
      <c r="CR126" s="816"/>
      <c r="CS126" s="816"/>
      <c r="CT126" s="816"/>
      <c r="CU126" s="816"/>
      <c r="CV126" s="816"/>
      <c r="CW126" s="816"/>
      <c r="CX126" s="816"/>
      <c r="CY126" s="816"/>
      <c r="CZ126" s="816"/>
      <c r="DA126" s="816"/>
      <c r="DB126" s="816"/>
      <c r="DC126" s="816"/>
      <c r="DD126" s="816"/>
      <c r="DE126" s="816"/>
      <c r="DF126" s="817"/>
      <c r="DG126" s="880" t="s">
        <v>466</v>
      </c>
      <c r="DH126" s="881"/>
      <c r="DI126" s="881"/>
      <c r="DJ126" s="881"/>
      <c r="DK126" s="881"/>
      <c r="DL126" s="881" t="s">
        <v>466</v>
      </c>
      <c r="DM126" s="881"/>
      <c r="DN126" s="881"/>
      <c r="DO126" s="881"/>
      <c r="DP126" s="881"/>
      <c r="DQ126" s="881" t="s">
        <v>466</v>
      </c>
      <c r="DR126" s="881"/>
      <c r="DS126" s="881"/>
      <c r="DT126" s="881"/>
      <c r="DU126" s="881"/>
      <c r="DV126" s="858" t="s">
        <v>466</v>
      </c>
      <c r="DW126" s="858"/>
      <c r="DX126" s="858"/>
      <c r="DY126" s="858"/>
      <c r="DZ126" s="859"/>
    </row>
    <row r="127" spans="1:130" s="233" customFormat="1" ht="26.25" customHeight="1">
      <c r="A127" s="886"/>
      <c r="B127" s="887"/>
      <c r="C127" s="902" t="s">
        <v>508</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517</v>
      </c>
      <c r="AB127" s="844"/>
      <c r="AC127" s="844"/>
      <c r="AD127" s="844"/>
      <c r="AE127" s="845"/>
      <c r="AF127" s="846">
        <v>909</v>
      </c>
      <c r="AG127" s="844"/>
      <c r="AH127" s="844"/>
      <c r="AI127" s="844"/>
      <c r="AJ127" s="845"/>
      <c r="AK127" s="846">
        <v>6899</v>
      </c>
      <c r="AL127" s="844"/>
      <c r="AM127" s="844"/>
      <c r="AN127" s="844"/>
      <c r="AO127" s="845"/>
      <c r="AP127" s="888">
        <v>0.1</v>
      </c>
      <c r="AQ127" s="889"/>
      <c r="AR127" s="889"/>
      <c r="AS127" s="889"/>
      <c r="AT127" s="890"/>
      <c r="AU127" s="235"/>
      <c r="AV127" s="235"/>
      <c r="AW127" s="235"/>
      <c r="AX127" s="905" t="s">
        <v>509</v>
      </c>
      <c r="AY127" s="876"/>
      <c r="AZ127" s="876"/>
      <c r="BA127" s="876"/>
      <c r="BB127" s="876"/>
      <c r="BC127" s="876"/>
      <c r="BD127" s="876"/>
      <c r="BE127" s="877"/>
      <c r="BF127" s="875" t="s">
        <v>510</v>
      </c>
      <c r="BG127" s="876"/>
      <c r="BH127" s="876"/>
      <c r="BI127" s="876"/>
      <c r="BJ127" s="876"/>
      <c r="BK127" s="876"/>
      <c r="BL127" s="877"/>
      <c r="BM127" s="875" t="s">
        <v>511</v>
      </c>
      <c r="BN127" s="876"/>
      <c r="BO127" s="876"/>
      <c r="BP127" s="876"/>
      <c r="BQ127" s="876"/>
      <c r="BR127" s="876"/>
      <c r="BS127" s="877"/>
      <c r="BT127" s="875" t="s">
        <v>512</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513</v>
      </c>
      <c r="CQ127" s="816"/>
      <c r="CR127" s="816"/>
      <c r="CS127" s="816"/>
      <c r="CT127" s="816"/>
      <c r="CU127" s="816"/>
      <c r="CV127" s="816"/>
      <c r="CW127" s="816"/>
      <c r="CX127" s="816"/>
      <c r="CY127" s="816"/>
      <c r="CZ127" s="816"/>
      <c r="DA127" s="816"/>
      <c r="DB127" s="816"/>
      <c r="DC127" s="816"/>
      <c r="DD127" s="816"/>
      <c r="DE127" s="816"/>
      <c r="DF127" s="817"/>
      <c r="DG127" s="880" t="s">
        <v>466</v>
      </c>
      <c r="DH127" s="881"/>
      <c r="DI127" s="881"/>
      <c r="DJ127" s="881"/>
      <c r="DK127" s="881"/>
      <c r="DL127" s="881" t="s">
        <v>466</v>
      </c>
      <c r="DM127" s="881"/>
      <c r="DN127" s="881"/>
      <c r="DO127" s="881"/>
      <c r="DP127" s="881"/>
      <c r="DQ127" s="881" t="s">
        <v>466</v>
      </c>
      <c r="DR127" s="881"/>
      <c r="DS127" s="881"/>
      <c r="DT127" s="881"/>
      <c r="DU127" s="881"/>
      <c r="DV127" s="858" t="s">
        <v>467</v>
      </c>
      <c r="DW127" s="858"/>
      <c r="DX127" s="858"/>
      <c r="DY127" s="858"/>
      <c r="DZ127" s="859"/>
    </row>
    <row r="128" spans="1:130" s="233" customFormat="1" ht="26.25" customHeight="1" thickBot="1">
      <c r="A128" s="860" t="s">
        <v>514</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515</v>
      </c>
      <c r="X128" s="862"/>
      <c r="Y128" s="862"/>
      <c r="Z128" s="863"/>
      <c r="AA128" s="864">
        <v>21122</v>
      </c>
      <c r="AB128" s="865"/>
      <c r="AC128" s="865"/>
      <c r="AD128" s="865"/>
      <c r="AE128" s="866"/>
      <c r="AF128" s="867">
        <v>36966</v>
      </c>
      <c r="AG128" s="865"/>
      <c r="AH128" s="865"/>
      <c r="AI128" s="865"/>
      <c r="AJ128" s="866"/>
      <c r="AK128" s="867">
        <v>16116</v>
      </c>
      <c r="AL128" s="865"/>
      <c r="AM128" s="865"/>
      <c r="AN128" s="865"/>
      <c r="AO128" s="866"/>
      <c r="AP128" s="868"/>
      <c r="AQ128" s="869"/>
      <c r="AR128" s="869"/>
      <c r="AS128" s="869"/>
      <c r="AT128" s="870"/>
      <c r="AU128" s="235"/>
      <c r="AV128" s="235"/>
      <c r="AW128" s="235"/>
      <c r="AX128" s="871" t="s">
        <v>516</v>
      </c>
      <c r="AY128" s="872"/>
      <c r="AZ128" s="872"/>
      <c r="BA128" s="872"/>
      <c r="BB128" s="872"/>
      <c r="BC128" s="872"/>
      <c r="BD128" s="872"/>
      <c r="BE128" s="873"/>
      <c r="BF128" s="850" t="s">
        <v>466</v>
      </c>
      <c r="BG128" s="851"/>
      <c r="BH128" s="851"/>
      <c r="BI128" s="851"/>
      <c r="BJ128" s="851"/>
      <c r="BK128" s="851"/>
      <c r="BL128" s="874"/>
      <c r="BM128" s="850">
        <v>12.98</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517</v>
      </c>
      <c r="CQ128" s="794"/>
      <c r="CR128" s="794"/>
      <c r="CS128" s="794"/>
      <c r="CT128" s="794"/>
      <c r="CU128" s="794"/>
      <c r="CV128" s="794"/>
      <c r="CW128" s="794"/>
      <c r="CX128" s="794"/>
      <c r="CY128" s="794"/>
      <c r="CZ128" s="794"/>
      <c r="DA128" s="794"/>
      <c r="DB128" s="794"/>
      <c r="DC128" s="794"/>
      <c r="DD128" s="794"/>
      <c r="DE128" s="794"/>
      <c r="DF128" s="795"/>
      <c r="DG128" s="854" t="s">
        <v>466</v>
      </c>
      <c r="DH128" s="855"/>
      <c r="DI128" s="855"/>
      <c r="DJ128" s="855"/>
      <c r="DK128" s="855"/>
      <c r="DL128" s="855" t="s">
        <v>467</v>
      </c>
      <c r="DM128" s="855"/>
      <c r="DN128" s="855"/>
      <c r="DO128" s="855"/>
      <c r="DP128" s="855"/>
      <c r="DQ128" s="855" t="s">
        <v>466</v>
      </c>
      <c r="DR128" s="855"/>
      <c r="DS128" s="855"/>
      <c r="DT128" s="855"/>
      <c r="DU128" s="855"/>
      <c r="DV128" s="856" t="s">
        <v>467</v>
      </c>
      <c r="DW128" s="856"/>
      <c r="DX128" s="856"/>
      <c r="DY128" s="856"/>
      <c r="DZ128" s="857"/>
    </row>
    <row r="129" spans="1:131" s="233" customFormat="1" ht="26.25" customHeight="1">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518</v>
      </c>
      <c r="X129" s="841"/>
      <c r="Y129" s="841"/>
      <c r="Z129" s="842"/>
      <c r="AA129" s="843">
        <v>11749137</v>
      </c>
      <c r="AB129" s="844"/>
      <c r="AC129" s="844"/>
      <c r="AD129" s="844"/>
      <c r="AE129" s="845"/>
      <c r="AF129" s="846">
        <v>12222218</v>
      </c>
      <c r="AG129" s="844"/>
      <c r="AH129" s="844"/>
      <c r="AI129" s="844"/>
      <c r="AJ129" s="845"/>
      <c r="AK129" s="846">
        <v>12726166</v>
      </c>
      <c r="AL129" s="844"/>
      <c r="AM129" s="844"/>
      <c r="AN129" s="844"/>
      <c r="AO129" s="845"/>
      <c r="AP129" s="847"/>
      <c r="AQ129" s="848"/>
      <c r="AR129" s="848"/>
      <c r="AS129" s="848"/>
      <c r="AT129" s="849"/>
      <c r="AU129" s="236"/>
      <c r="AV129" s="236"/>
      <c r="AW129" s="236"/>
      <c r="AX129" s="815" t="s">
        <v>519</v>
      </c>
      <c r="AY129" s="816"/>
      <c r="AZ129" s="816"/>
      <c r="BA129" s="816"/>
      <c r="BB129" s="816"/>
      <c r="BC129" s="816"/>
      <c r="BD129" s="816"/>
      <c r="BE129" s="817"/>
      <c r="BF129" s="834" t="s">
        <v>520</v>
      </c>
      <c r="BG129" s="835"/>
      <c r="BH129" s="835"/>
      <c r="BI129" s="835"/>
      <c r="BJ129" s="835"/>
      <c r="BK129" s="835"/>
      <c r="BL129" s="836"/>
      <c r="BM129" s="834">
        <v>17.98</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38" t="s">
        <v>521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522</v>
      </c>
      <c r="X130" s="841"/>
      <c r="Y130" s="841"/>
      <c r="Z130" s="842"/>
      <c r="AA130" s="843">
        <v>2139212</v>
      </c>
      <c r="AB130" s="844"/>
      <c r="AC130" s="844"/>
      <c r="AD130" s="844"/>
      <c r="AE130" s="845"/>
      <c r="AF130" s="846">
        <v>2160812</v>
      </c>
      <c r="AG130" s="844"/>
      <c r="AH130" s="844"/>
      <c r="AI130" s="844"/>
      <c r="AJ130" s="845"/>
      <c r="AK130" s="846">
        <v>2107177</v>
      </c>
      <c r="AL130" s="844"/>
      <c r="AM130" s="844"/>
      <c r="AN130" s="844"/>
      <c r="AO130" s="845"/>
      <c r="AP130" s="847"/>
      <c r="AQ130" s="848"/>
      <c r="AR130" s="848"/>
      <c r="AS130" s="848"/>
      <c r="AT130" s="849"/>
      <c r="AU130" s="236"/>
      <c r="AV130" s="236"/>
      <c r="AW130" s="236"/>
      <c r="AX130" s="815" t="s">
        <v>523</v>
      </c>
      <c r="AY130" s="816"/>
      <c r="AZ130" s="816"/>
      <c r="BA130" s="816"/>
      <c r="BB130" s="816"/>
      <c r="BC130" s="816"/>
      <c r="BD130" s="816"/>
      <c r="BE130" s="817"/>
      <c r="BF130" s="818">
        <v>9.6999999999999993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524</v>
      </c>
      <c r="X131" s="825"/>
      <c r="Y131" s="825"/>
      <c r="Z131" s="826"/>
      <c r="AA131" s="827">
        <v>9609925</v>
      </c>
      <c r="AB131" s="828"/>
      <c r="AC131" s="828"/>
      <c r="AD131" s="828"/>
      <c r="AE131" s="829"/>
      <c r="AF131" s="830">
        <v>10061406</v>
      </c>
      <c r="AG131" s="828"/>
      <c r="AH131" s="828"/>
      <c r="AI131" s="828"/>
      <c r="AJ131" s="829"/>
      <c r="AK131" s="830">
        <v>10618989</v>
      </c>
      <c r="AL131" s="828"/>
      <c r="AM131" s="828"/>
      <c r="AN131" s="828"/>
      <c r="AO131" s="829"/>
      <c r="AP131" s="831"/>
      <c r="AQ131" s="832"/>
      <c r="AR131" s="832"/>
      <c r="AS131" s="832"/>
      <c r="AT131" s="833"/>
      <c r="AU131" s="236"/>
      <c r="AV131" s="236"/>
      <c r="AW131" s="236"/>
      <c r="AX131" s="793" t="s">
        <v>525</v>
      </c>
      <c r="AY131" s="794"/>
      <c r="AZ131" s="794"/>
      <c r="BA131" s="794"/>
      <c r="BB131" s="794"/>
      <c r="BC131" s="794"/>
      <c r="BD131" s="794"/>
      <c r="BE131" s="795"/>
      <c r="BF131" s="796">
        <v>77.7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802" t="s">
        <v>526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527</v>
      </c>
      <c r="W132" s="806"/>
      <c r="X132" s="806"/>
      <c r="Y132" s="806"/>
      <c r="Z132" s="807"/>
      <c r="AA132" s="808">
        <v>10.60501513</v>
      </c>
      <c r="AB132" s="809"/>
      <c r="AC132" s="809"/>
      <c r="AD132" s="809"/>
      <c r="AE132" s="810"/>
      <c r="AF132" s="811">
        <v>8.9945679559999991</v>
      </c>
      <c r="AG132" s="809"/>
      <c r="AH132" s="809"/>
      <c r="AI132" s="809"/>
      <c r="AJ132" s="810"/>
      <c r="AK132" s="811">
        <v>9.5735290810000002</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528</v>
      </c>
      <c r="W133" s="785"/>
      <c r="X133" s="785"/>
      <c r="Y133" s="785"/>
      <c r="Z133" s="786"/>
      <c r="AA133" s="787">
        <v>11</v>
      </c>
      <c r="AB133" s="788"/>
      <c r="AC133" s="788"/>
      <c r="AD133" s="788"/>
      <c r="AE133" s="789"/>
      <c r="AF133" s="787">
        <v>10.1</v>
      </c>
      <c r="AG133" s="788"/>
      <c r="AH133" s="788"/>
      <c r="AI133" s="788"/>
      <c r="AJ133" s="789"/>
      <c r="AK133" s="787">
        <v>9.6999999999999993</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yg/1VJNZPtHvV+dZ9yjIvDxC14Ykd5S4G55R7LSGV3MpLno7dSL5/4lYevDDLtck3Lf41m/OKFm0aZk1MRBX2w==" saltValue="/9j6NNt0dkpVBmU5WVqVf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1" zoomScaleNormal="85" zoomScaleSheetLayoutView="100" workbookViewId="0">
      <selection activeCell="CP75" sqref="CP75"/>
    </sheetView>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529</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2"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d3v+sRp7IO6SrgNof2mLvvN1wI1DTYx9le2EZ7u9L1uXZ67ioG5+/VpBJOUNTbXq1Mgn4jQfJyzOT7WGC0GrMA==" saltValue="JESvGvDigv6ESsAw84Jy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7"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530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531</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4" t="s">
        <v>532</v>
      </c>
      <c r="AP7" s="275"/>
      <c r="AQ7" s="276" t="s">
        <v>533</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5"/>
      <c r="AP8" s="281" t="s">
        <v>534</v>
      </c>
      <c r="AQ8" s="282" t="s">
        <v>535</v>
      </c>
      <c r="AR8" s="283" t="s">
        <v>536</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6" t="s">
        <v>537</v>
      </c>
      <c r="AL9" s="1197"/>
      <c r="AM9" s="1197"/>
      <c r="AN9" s="1198"/>
      <c r="AO9" s="284">
        <v>3681989</v>
      </c>
      <c r="AP9" s="284">
        <v>111901</v>
      </c>
      <c r="AQ9" s="285">
        <v>104625</v>
      </c>
      <c r="AR9" s="286">
        <v>7</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6" t="s">
        <v>538</v>
      </c>
      <c r="AL10" s="1197"/>
      <c r="AM10" s="1197"/>
      <c r="AN10" s="1198"/>
      <c r="AO10" s="287">
        <v>495499</v>
      </c>
      <c r="AP10" s="287">
        <v>15059</v>
      </c>
      <c r="AQ10" s="288">
        <v>9752</v>
      </c>
      <c r="AR10" s="289">
        <v>54.4</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6" t="s">
        <v>539</v>
      </c>
      <c r="AL11" s="1197"/>
      <c r="AM11" s="1197"/>
      <c r="AN11" s="1198"/>
      <c r="AO11" s="287">
        <v>32031</v>
      </c>
      <c r="AP11" s="287">
        <v>973</v>
      </c>
      <c r="AQ11" s="288">
        <v>1608</v>
      </c>
      <c r="AR11" s="289">
        <v>-39.5</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6" t="s">
        <v>540</v>
      </c>
      <c r="AL12" s="1197"/>
      <c r="AM12" s="1197"/>
      <c r="AN12" s="1198"/>
      <c r="AO12" s="287" t="s">
        <v>541</v>
      </c>
      <c r="AP12" s="287" t="s">
        <v>541</v>
      </c>
      <c r="AQ12" s="288">
        <v>4</v>
      </c>
      <c r="AR12" s="289" t="s">
        <v>541</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6" t="s">
        <v>542</v>
      </c>
      <c r="AL13" s="1197"/>
      <c r="AM13" s="1197"/>
      <c r="AN13" s="1198"/>
      <c r="AO13" s="287">
        <v>140286</v>
      </c>
      <c r="AP13" s="287">
        <v>4263</v>
      </c>
      <c r="AQ13" s="288">
        <v>4175</v>
      </c>
      <c r="AR13" s="289">
        <v>2.1</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6" t="s">
        <v>543</v>
      </c>
      <c r="AL14" s="1197"/>
      <c r="AM14" s="1197"/>
      <c r="AN14" s="1198"/>
      <c r="AO14" s="287">
        <v>61649</v>
      </c>
      <c r="AP14" s="287">
        <v>1874</v>
      </c>
      <c r="AQ14" s="288">
        <v>2340</v>
      </c>
      <c r="AR14" s="289">
        <v>-19.899999999999999</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9" t="s">
        <v>544</v>
      </c>
      <c r="AL15" s="1200"/>
      <c r="AM15" s="1200"/>
      <c r="AN15" s="1201"/>
      <c r="AO15" s="287">
        <v>-340350</v>
      </c>
      <c r="AP15" s="287">
        <v>-10344</v>
      </c>
      <c r="AQ15" s="288">
        <v>-8060</v>
      </c>
      <c r="AR15" s="289">
        <v>28.3</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9" t="s">
        <v>191</v>
      </c>
      <c r="AL16" s="1200"/>
      <c r="AM16" s="1200"/>
      <c r="AN16" s="1201"/>
      <c r="AO16" s="287">
        <v>4071104</v>
      </c>
      <c r="AP16" s="287">
        <v>123727</v>
      </c>
      <c r="AQ16" s="288">
        <v>114444</v>
      </c>
      <c r="AR16" s="289">
        <v>8.1</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545</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546</v>
      </c>
      <c r="AP20" s="296" t="s">
        <v>547</v>
      </c>
      <c r="AQ20" s="297" t="s">
        <v>548</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2" t="s">
        <v>549</v>
      </c>
      <c r="AL21" s="1203"/>
      <c r="AM21" s="1203"/>
      <c r="AN21" s="1204"/>
      <c r="AO21" s="300">
        <v>12.19</v>
      </c>
      <c r="AP21" s="301">
        <v>10.6</v>
      </c>
      <c r="AQ21" s="302">
        <v>1.59</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2" t="s">
        <v>550</v>
      </c>
      <c r="AL22" s="1203"/>
      <c r="AM22" s="1203"/>
      <c r="AN22" s="1204"/>
      <c r="AO22" s="305">
        <v>95.4</v>
      </c>
      <c r="AP22" s="306">
        <v>97.5</v>
      </c>
      <c r="AQ22" s="307">
        <v>-2.1</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95" t="s">
        <v>551</v>
      </c>
      <c r="B26" s="1195"/>
      <c r="C26" s="1195"/>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5"/>
      <c r="AH26" s="1195"/>
      <c r="AI26" s="1195"/>
      <c r="AJ26" s="1195"/>
      <c r="AK26" s="1195"/>
      <c r="AL26" s="1195"/>
      <c r="AM26" s="1195"/>
      <c r="AN26" s="1195"/>
      <c r="AO26" s="1195"/>
      <c r="AP26" s="1195"/>
      <c r="AQ26" s="1195"/>
      <c r="AR26" s="1195"/>
      <c r="AS26" s="1195"/>
      <c r="AT26" s="270"/>
    </row>
    <row r="27" spans="1:46">
      <c r="A27" s="312"/>
      <c r="AO27" s="265"/>
      <c r="AP27" s="265"/>
      <c r="AQ27" s="265"/>
      <c r="AR27" s="265"/>
      <c r="AS27" s="265"/>
      <c r="AT27" s="265"/>
    </row>
    <row r="28" spans="1:46" ht="17.25">
      <c r="A28" s="266" t="s">
        <v>552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553</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4" t="s">
        <v>532</v>
      </c>
      <c r="AP30" s="275"/>
      <c r="AQ30" s="276" t="s">
        <v>533</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5"/>
      <c r="AP31" s="281" t="s">
        <v>534</v>
      </c>
      <c r="AQ31" s="282" t="s">
        <v>535</v>
      </c>
      <c r="AR31" s="283" t="s">
        <v>536</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6" t="s">
        <v>554</v>
      </c>
      <c r="AL32" s="1187"/>
      <c r="AM32" s="1187"/>
      <c r="AN32" s="1188"/>
      <c r="AO32" s="315">
        <v>2441206</v>
      </c>
      <c r="AP32" s="315">
        <v>74192</v>
      </c>
      <c r="AQ32" s="316">
        <v>72468</v>
      </c>
      <c r="AR32" s="317">
        <v>2.4</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6" t="s">
        <v>555</v>
      </c>
      <c r="AL33" s="1187"/>
      <c r="AM33" s="1187"/>
      <c r="AN33" s="1188"/>
      <c r="AO33" s="315" t="s">
        <v>541</v>
      </c>
      <c r="AP33" s="315" t="s">
        <v>541</v>
      </c>
      <c r="AQ33" s="316" t="s">
        <v>541</v>
      </c>
      <c r="AR33" s="317" t="s">
        <v>541</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6" t="s">
        <v>556</v>
      </c>
      <c r="AL34" s="1187"/>
      <c r="AM34" s="1187"/>
      <c r="AN34" s="1188"/>
      <c r="AO34" s="315" t="s">
        <v>541</v>
      </c>
      <c r="AP34" s="315" t="s">
        <v>541</v>
      </c>
      <c r="AQ34" s="316">
        <v>1</v>
      </c>
      <c r="AR34" s="317" t="s">
        <v>541</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6" t="s">
        <v>557</v>
      </c>
      <c r="AL35" s="1187"/>
      <c r="AM35" s="1187"/>
      <c r="AN35" s="1188"/>
      <c r="AO35" s="315">
        <v>572733</v>
      </c>
      <c r="AP35" s="315">
        <v>17406</v>
      </c>
      <c r="AQ35" s="316">
        <v>17710</v>
      </c>
      <c r="AR35" s="317">
        <v>-1.7</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6" t="s">
        <v>558</v>
      </c>
      <c r="AL36" s="1187"/>
      <c r="AM36" s="1187"/>
      <c r="AN36" s="1188"/>
      <c r="AO36" s="315">
        <v>119028</v>
      </c>
      <c r="AP36" s="315">
        <v>3617</v>
      </c>
      <c r="AQ36" s="316">
        <v>2475</v>
      </c>
      <c r="AR36" s="317">
        <v>46.1</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6" t="s">
        <v>559</v>
      </c>
      <c r="AL37" s="1187"/>
      <c r="AM37" s="1187"/>
      <c r="AN37" s="1188"/>
      <c r="AO37" s="315">
        <v>6899</v>
      </c>
      <c r="AP37" s="315">
        <v>210</v>
      </c>
      <c r="AQ37" s="316">
        <v>637</v>
      </c>
      <c r="AR37" s="317">
        <v>-67</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9" t="s">
        <v>560</v>
      </c>
      <c r="AL38" s="1190"/>
      <c r="AM38" s="1190"/>
      <c r="AN38" s="1191"/>
      <c r="AO38" s="318">
        <v>39</v>
      </c>
      <c r="AP38" s="318">
        <v>1</v>
      </c>
      <c r="AQ38" s="319">
        <v>2</v>
      </c>
      <c r="AR38" s="307">
        <v>-50</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9" t="s">
        <v>561</v>
      </c>
      <c r="AL39" s="1190"/>
      <c r="AM39" s="1190"/>
      <c r="AN39" s="1191"/>
      <c r="AO39" s="315">
        <v>-16116</v>
      </c>
      <c r="AP39" s="315">
        <v>-490</v>
      </c>
      <c r="AQ39" s="316">
        <v>-3769</v>
      </c>
      <c r="AR39" s="317">
        <v>-87</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6" t="s">
        <v>562</v>
      </c>
      <c r="AL40" s="1187"/>
      <c r="AM40" s="1187"/>
      <c r="AN40" s="1188"/>
      <c r="AO40" s="315">
        <v>-2107177</v>
      </c>
      <c r="AP40" s="315">
        <v>-64040</v>
      </c>
      <c r="AQ40" s="316">
        <v>-62733</v>
      </c>
      <c r="AR40" s="317">
        <v>2.1</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2" t="s">
        <v>305</v>
      </c>
      <c r="AL41" s="1193"/>
      <c r="AM41" s="1193"/>
      <c r="AN41" s="1194"/>
      <c r="AO41" s="315">
        <v>1016612</v>
      </c>
      <c r="AP41" s="315">
        <v>30896</v>
      </c>
      <c r="AQ41" s="316">
        <v>26792</v>
      </c>
      <c r="AR41" s="317">
        <v>15.3</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563</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564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565</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9" t="s">
        <v>532</v>
      </c>
      <c r="AN49" s="1181" t="s">
        <v>566</v>
      </c>
      <c r="AO49" s="1182"/>
      <c r="AP49" s="1182"/>
      <c r="AQ49" s="1182"/>
      <c r="AR49" s="1183"/>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80"/>
      <c r="AN50" s="331" t="s">
        <v>567</v>
      </c>
      <c r="AO50" s="332" t="s">
        <v>568</v>
      </c>
      <c r="AP50" s="333" t="s">
        <v>569</v>
      </c>
      <c r="AQ50" s="334" t="s">
        <v>570</v>
      </c>
      <c r="AR50" s="335" t="s">
        <v>571</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572</v>
      </c>
      <c r="AL51" s="328"/>
      <c r="AM51" s="336">
        <v>3349900</v>
      </c>
      <c r="AN51" s="337">
        <v>97296</v>
      </c>
      <c r="AO51" s="338">
        <v>12.3</v>
      </c>
      <c r="AP51" s="339">
        <v>88968</v>
      </c>
      <c r="AQ51" s="340">
        <v>6.8</v>
      </c>
      <c r="AR51" s="341">
        <v>5.5</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573</v>
      </c>
      <c r="AM52" s="344">
        <v>1267405</v>
      </c>
      <c r="AN52" s="345">
        <v>36811</v>
      </c>
      <c r="AO52" s="346">
        <v>41.1</v>
      </c>
      <c r="AP52" s="347">
        <v>45482</v>
      </c>
      <c r="AQ52" s="348">
        <v>5.5</v>
      </c>
      <c r="AR52" s="349">
        <v>35.6</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574</v>
      </c>
      <c r="AL53" s="328"/>
      <c r="AM53" s="336">
        <v>2165858</v>
      </c>
      <c r="AN53" s="337">
        <v>63700</v>
      </c>
      <c r="AO53" s="338">
        <v>-34.5</v>
      </c>
      <c r="AP53" s="339">
        <v>85173</v>
      </c>
      <c r="AQ53" s="340">
        <v>-4.3</v>
      </c>
      <c r="AR53" s="341">
        <v>-30.2</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573</v>
      </c>
      <c r="AM54" s="344">
        <v>919130</v>
      </c>
      <c r="AN54" s="345">
        <v>27032</v>
      </c>
      <c r="AO54" s="346">
        <v>-26.6</v>
      </c>
      <c r="AP54" s="347">
        <v>43913</v>
      </c>
      <c r="AQ54" s="348">
        <v>-3.4</v>
      </c>
      <c r="AR54" s="349">
        <v>-23.2</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575</v>
      </c>
      <c r="AL55" s="328"/>
      <c r="AM55" s="336">
        <v>2404377</v>
      </c>
      <c r="AN55" s="337">
        <v>71389</v>
      </c>
      <c r="AO55" s="338">
        <v>12.1</v>
      </c>
      <c r="AP55" s="339">
        <v>94081</v>
      </c>
      <c r="AQ55" s="340">
        <v>10.5</v>
      </c>
      <c r="AR55" s="341">
        <v>1.6</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573</v>
      </c>
      <c r="AM56" s="344">
        <v>776408</v>
      </c>
      <c r="AN56" s="345">
        <v>23052</v>
      </c>
      <c r="AO56" s="346">
        <v>-14.7</v>
      </c>
      <c r="AP56" s="347">
        <v>48949</v>
      </c>
      <c r="AQ56" s="348">
        <v>11.5</v>
      </c>
      <c r="AR56" s="349">
        <v>-26.2</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576</v>
      </c>
      <c r="AL57" s="328"/>
      <c r="AM57" s="336">
        <v>3913228</v>
      </c>
      <c r="AN57" s="337">
        <v>117398</v>
      </c>
      <c r="AO57" s="338">
        <v>64.400000000000006</v>
      </c>
      <c r="AP57" s="339">
        <v>92632</v>
      </c>
      <c r="AQ57" s="340">
        <v>-1.5</v>
      </c>
      <c r="AR57" s="341">
        <v>65.900000000000006</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573</v>
      </c>
      <c r="AM58" s="344">
        <v>1885603</v>
      </c>
      <c r="AN58" s="345">
        <v>56569</v>
      </c>
      <c r="AO58" s="346">
        <v>145.4</v>
      </c>
      <c r="AP58" s="347">
        <v>47978</v>
      </c>
      <c r="AQ58" s="348">
        <v>-2</v>
      </c>
      <c r="AR58" s="349">
        <v>147.4</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577</v>
      </c>
      <c r="AL59" s="328"/>
      <c r="AM59" s="336">
        <v>4693559</v>
      </c>
      <c r="AN59" s="337">
        <v>142644</v>
      </c>
      <c r="AO59" s="338">
        <v>21.5</v>
      </c>
      <c r="AP59" s="339">
        <v>96469</v>
      </c>
      <c r="AQ59" s="340">
        <v>4.0999999999999996</v>
      </c>
      <c r="AR59" s="341">
        <v>17.399999999999999</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573</v>
      </c>
      <c r="AM60" s="344">
        <v>1996646</v>
      </c>
      <c r="AN60" s="345">
        <v>60681</v>
      </c>
      <c r="AO60" s="346">
        <v>7.3</v>
      </c>
      <c r="AP60" s="347">
        <v>49775</v>
      </c>
      <c r="AQ60" s="348">
        <v>3.7</v>
      </c>
      <c r="AR60" s="349">
        <v>3.6</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578</v>
      </c>
      <c r="AL61" s="350"/>
      <c r="AM61" s="351">
        <v>3305384</v>
      </c>
      <c r="AN61" s="352">
        <v>98485</v>
      </c>
      <c r="AO61" s="353">
        <v>15.2</v>
      </c>
      <c r="AP61" s="354">
        <v>91465</v>
      </c>
      <c r="AQ61" s="355">
        <v>3.1</v>
      </c>
      <c r="AR61" s="341">
        <v>12.1</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573</v>
      </c>
      <c r="AM62" s="344">
        <v>1369038</v>
      </c>
      <c r="AN62" s="345">
        <v>40829</v>
      </c>
      <c r="AO62" s="346">
        <v>30.5</v>
      </c>
      <c r="AP62" s="347">
        <v>47219</v>
      </c>
      <c r="AQ62" s="348">
        <v>3.1</v>
      </c>
      <c r="AR62" s="349">
        <v>27.4</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kQOmTFjNnWA7IaRPHcFQYGZ3aZ8rUl4TpRIGADBNKIfbVg0DuMi3XhCVTY1gqrX7cFoETkXLK+yL78xE2uFpxw==" saltValue="3Zt3ckOtQS4VzPA6u4jzl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580</v>
      </c>
    </row>
    <row r="120" spans="125:125" ht="13.5" hidden="1" customHeight="1"/>
    <row r="121" spans="125:125" ht="13.5" hidden="1" customHeight="1">
      <c r="DU121" s="262"/>
    </row>
  </sheetData>
  <sheetProtection algorithmName="SHA-512" hashValue="SlXVSCtj3r2KaotjnBsyRcOZxFzDHRajfRBXBCdYb0ZrThCZWsHbLpRaqDNt/8IOMCg4X5V6/8+InvM/LNuTrg==" saltValue="2MjY6gWegm4FOFgV5ILk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7"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581</v>
      </c>
    </row>
  </sheetData>
  <sheetProtection algorithmName="SHA-512" hashValue="37pOUTquNoG2KotfK8N6RnT/VsRMSZ+DQwgOdettaH3nqePdauaYmHzM108YhYb1F0jWaGBtmtNyt22c8eCTbw==" saltValue="N/S2l88cIuucvFqpXI2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582</v>
      </c>
      <c r="G46" s="8" t="s">
        <v>583</v>
      </c>
      <c r="H46" s="8" t="s">
        <v>584</v>
      </c>
      <c r="I46" s="8" t="s">
        <v>585</v>
      </c>
      <c r="J46" s="9" t="s">
        <v>586</v>
      </c>
    </row>
    <row r="47" spans="2:10" ht="57.75" customHeight="1">
      <c r="B47" s="10"/>
      <c r="C47" s="1205" t="s">
        <v>3</v>
      </c>
      <c r="D47" s="1205"/>
      <c r="E47" s="1206"/>
      <c r="F47" s="11">
        <v>4.9800000000000004</v>
      </c>
      <c r="G47" s="12">
        <v>5.07</v>
      </c>
      <c r="H47" s="12">
        <v>5.0199999999999996</v>
      </c>
      <c r="I47" s="12">
        <v>6.39</v>
      </c>
      <c r="J47" s="13">
        <v>9.23</v>
      </c>
    </row>
    <row r="48" spans="2:10" ht="57.75" customHeight="1">
      <c r="B48" s="14"/>
      <c r="C48" s="1207" t="s">
        <v>4</v>
      </c>
      <c r="D48" s="1207"/>
      <c r="E48" s="1208"/>
      <c r="F48" s="15">
        <v>0.06</v>
      </c>
      <c r="G48" s="16">
        <v>0.05</v>
      </c>
      <c r="H48" s="16">
        <v>1.62</v>
      </c>
      <c r="I48" s="16">
        <v>3.21</v>
      </c>
      <c r="J48" s="17">
        <v>3</v>
      </c>
    </row>
    <row r="49" spans="2:10" ht="57.75" customHeight="1" thickBot="1">
      <c r="B49" s="18"/>
      <c r="C49" s="1209" t="s">
        <v>5</v>
      </c>
      <c r="D49" s="1209"/>
      <c r="E49" s="1210"/>
      <c r="F49" s="19" t="s">
        <v>587</v>
      </c>
      <c r="G49" s="20" t="s">
        <v>588</v>
      </c>
      <c r="H49" s="20">
        <v>1.58</v>
      </c>
      <c r="I49" s="20">
        <v>1.67</v>
      </c>
      <c r="J49" s="21" t="s">
        <v>589</v>
      </c>
    </row>
    <row r="50" spans="2:10"/>
  </sheetData>
  <sheetProtection algorithmName="SHA-512" hashValue="+KbyKLP2AvaAP0nbNoDxBIsgvKXGrlgaG+aIrVVubBEi0VQxCSF8uCDUfXdrc59h44FZynd0Nd5mPtF/l44CDQ==" saltValue="B0COXVVAxGNu94Bh4lj0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cp:lastModifiedBy>
  <cp:lastPrinted>2023-03-15T23:35:02Z</cp:lastPrinted>
  <dcterms:created xsi:type="dcterms:W3CDTF">2023-02-20T07:03:13Z</dcterms:created>
  <dcterms:modified xsi:type="dcterms:W3CDTF">2024-03-07T07:22:12Z</dcterms:modified>
  <cp:category/>
</cp:coreProperties>
</file>