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3104総務\08_財政班\05_財政計画・事情\07_財政状況資料集（公表用）\【新】財政状況資料集（＝財政比較分析表＋財政状況一覧表）統合後\R02決算分\1回目\"/>
    </mc:Choice>
  </mc:AlternateContent>
  <bookViews>
    <workbookView xWindow="0" yWindow="0" windowWidth="15210" windowHeight="397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BG35" i="10" l="1"/>
  <c r="BG34" i="10"/>
  <c r="AO34" i="10"/>
  <c r="W41" i="10"/>
  <c r="W40"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<sst xmlns="http://schemas.openxmlformats.org/spreadsheetml/2006/main" count="1140" uniqueCount="618">
  <si>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</si>
  <si>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</si>
  <si>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</si>
  <si>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</si>
  <si>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</si>
  <si>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</si>
  <si>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</si>
  <si>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</si>
  <si>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</si>
  <si>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</si>
  <si>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</si>
  <si>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</si>
  <si>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</si>
  <si>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</si>
  <si>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</si>
  <si>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</si>
  <si>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</si>
  <si>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</si>
  <si>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</si>
  <si>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</si>
  <si>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</si>
  <si>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</si>
  <si>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</si>
  <si>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</si>
  <si>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</si>
  <si>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</si>
  <si>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</si>
  <si>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</si>
  <si>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</si>
  <si>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</si>
  <si>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</si>
  <si>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</si>
  <si>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</si>
  <si>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</si>
  <si>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</si>
  <si>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</si>
  <si>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</si>
  <si>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</si>
  <si>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</si>
  <si>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</si>
  <si>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</si>
  <si>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</si>
  <si>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</si>
  <si>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</si>
  <si>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</si>
  <si>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</si>
  <si>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</si>
  <si>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</si>
  <si>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</si>
  <si>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</si>
  <si>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</si>
  <si>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</si>
  <si>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</si>
  <si>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</si>
  <si>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</si>
  <si>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</si>
  <si>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</si>
  <si>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</si>
  <si>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</si>
  <si>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</si>
  <si>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</si>
  <si>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</si>
  <si>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</si>
  <si>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</si>
  <si>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</si>
  <si>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</si>
  <si>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</si>
  <si>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</si>
  <si>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</si>
  <si>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</si>
  <si>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</si>
  <si>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</si>
  <si>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</si>
  <si>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</si>
  <si>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</si>
  <si>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</si>
  <si>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</si>
  <si>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</si>
  <si>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</si>
  <si>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</si>
  <si>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</si>
  <si>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</si>
  <si>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</si>
  <si>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</si>
  <si>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Ⅳ－０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</si>
  <si>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</si>
  <si>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</si>
  <si>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</si>
  <si>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</si>
  <si>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</si>
  <si>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</si>
  <si>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</si>
  <si>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</si>
  <si>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</si>
  <si>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</si>
  <si>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</si>
  <si>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</si>
  <si>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四万十町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</si>
  <si>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</si>
  <si>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</si>
  <si>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</si>
  <si>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</si>
  <si>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</si>
  <si>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</si>
  <si>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</si>
  <si>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</si>
  <si>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</si>
  <si>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</si>
  <si>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</si>
  <si>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</si>
  <si>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</si>
  <si>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</si>
  <si>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</si>
  <si>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</si>
  <si>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</si>
  <si>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</si>
  <si>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</si>
  <si>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</si>
  <si>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</si>
  <si>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</si>
  <si>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</si>
  <si>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</si>
  <si>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</si>
  <si>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</si>
  <si>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</si>
  <si>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</si>
  <si>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</si>
  <si>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</si>
  <si>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</si>
  <si>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</si>
  <si>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</si>
  <si>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</si>
  <si>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</si>
  <si>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</si>
  <si>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</si>
  <si>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</si>
  <si>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</si>
  <si>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</si>
  <si>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</si>
  <si>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</si>
  <si>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</si>
  <si>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</si>
  <si>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</si>
  <si>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</si>
  <si>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</si>
  <si>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</si>
  <si>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</si>
  <si>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</si>
  <si>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</si>
  <si>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</si>
  <si>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</si>
  <si>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</si>
  <si>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</si>
  <si>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</si>
  <si>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</si>
  <si>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</si>
  <si>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</si>
  <si>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</si>
  <si>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</si>
  <si>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</si>
  <si>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</si>
  <si>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</si>
  <si>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</si>
  <si>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</si>
  <si>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</si>
  <si>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</si>
  <si>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</si>
  <si>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</si>
  <si>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</si>
  <si>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</si>
  <si>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</si>
  <si>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</si>
  <si>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</si>
  <si>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</si>
  <si>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</si>
  <si>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</si>
  <si>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</si>
  <si>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</si>
  <si>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</si>
  <si>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</si>
  <si>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</si>
  <si>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</si>
  <si>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</si>
  <si>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</si>
  <si>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</si>
  <si>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</si>
  <si>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</si>
  <si>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</si>
  <si>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</si>
  <si>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</si>
  <si>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</si>
  <si>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</si>
  <si>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</si>
  <si>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</si>
  <si>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</si>
  <si>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</si>
  <si>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</si>
  <si>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</si>
  <si>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</si>
  <si>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</si>
  <si>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</si>
  <si>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</si>
  <si>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</si>
  <si>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</si>
  <si>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</si>
  <si>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</si>
  <si>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</si>
  <si>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</si>
  <si>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</si>
  <si>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</si>
  <si>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</si>
  <si>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</si>
  <si>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</si>
  <si>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</si>
  <si>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</si>
  <si>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高知県四万十町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</si>
  <si>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</si>
  <si>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</si>
  <si>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</si>
  <si>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</si>
  <si>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</si>
  <si>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</si>
  <si>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</si>
  <si>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</si>
  <si>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</si>
  <si>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</si>
  <si>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</si>
  <si>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</si>
  <si>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</si>
  <si>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</si>
  <si>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</si>
  <si>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</si>
  <si>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</si>
  <si>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</si>
  <si>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</si>
  <si>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</si>
  <si>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</si>
  <si>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</si>
  <si>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</si>
  <si>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</si>
  <si>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</si>
  <si>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</si>
  <si>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</si>
  <si>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</si>
  <si>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</si>
  <si>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</si>
  <si>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</si>
  <si>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</si>
  <si>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</si>
  <si>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</si>
  <si>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</si>
  <si>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</si>
  <si>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</si>
  <si>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</si>
  <si>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</si>
  <si>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</si>
  <si>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</si>
  <si>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</si>
  <si>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</si>
  <si>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</si>
  <si>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</si>
  <si>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</si>
  <si>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</si>
  <si>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</si>
  <si>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</si>
  <si>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</si>
  <si>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</si>
  <si>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</si>
  <si>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</si>
  <si>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</si>
  <si>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</si>
  <si>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</si>
  <si>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</si>
  <si>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</si>
  <si>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</si>
  <si>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</si>
  <si>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</si>
  <si>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</si>
  <si>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</si>
  <si>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</si>
  <si>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</si>
  <si>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</si>
  <si>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</si>
  <si>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</si>
  <si>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</si>
  <si>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</si>
  <si>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</si>
  <si>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</si>
  <si>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</si>
  <si>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</si>
  <si>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</si>
  <si>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</si>
  <si>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</si>
  <si>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</si>
  <si>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</si>
  <si>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</si>
  <si>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</si>
  <si>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</si>
  <si>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</si>
  <si>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</si>
  <si>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</si>
  <si>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</si>
  <si>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</si>
  <si>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</si>
  <si>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</si>
  <si>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</si>
  <si>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</si>
  <si>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</si>
  <si>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</si>
  <si>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</si>
  <si>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</si>
  <si>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</si>
  <si>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</si>
  <si>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</si>
  <si>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</si>
  <si>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</si>
  <si>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</si>
  <si>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</si>
  <si>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</si>
  <si>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</si>
  <si>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</si>
  <si>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</si>
  <si>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</si>
  <si>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</si>
  <si>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</si>
  <si>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</si>
  <si>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</si>
  <si>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</si>
  <si>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</si>
  <si>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</si>
  <si>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</si>
  <si>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</si>
  <si>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</si>
  <si>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</si>
  <si>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</si>
  <si>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</si>
  <si>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</si>
  <si>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</si>
  <si>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</si>
  <si>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</si>
  <si>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</si>
  <si>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</si>
  <si>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</si>
  <si>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</si>
  <si>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</si>
  <si>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</si>
  <si>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</si>
  <si>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</si>
  <si>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</si>
  <si>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</si>
  <si>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</si>
  <si>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</si>
  <si>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</si>
  <si>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</si>
  <si>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</si>
  <si>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</si>
  <si>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</si>
  <si>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</si>
  <si>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</si>
  <si>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</si>
  <si>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</si>
  <si>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</si>
  <si>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</si>
  <si>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</si>
  <si>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</si>
  <si>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</si>
  <si>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</si>
  <si>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</si>
  <si>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</si>
  <si>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</si>
  <si>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高知県四万十町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</si>
  <si>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</si>
  <si>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</si>
  <si>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</si>
  <si>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</si>
  <si>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</si>
  <si>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</si>
  <si>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</si>
  <si>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</si>
  <si>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</si>
  <si>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</si>
  <si>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</si>
  <si>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</si>
  <si>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</si>
  <si>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</si>
  <si>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</si>
  <si>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</si>
  <si>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</si>
  <si>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</si>
  <si>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</si>
  <si>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</si>
  <si>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</si>
  <si>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</si>
  <si>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</si>
  <si>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</si>
  <si>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</si>
  <si>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</si>
  <si>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</si>
  <si>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</si>
  <si>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</si>
  <si>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</si>
  <si>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</si>
  <si>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</si>
  <si>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</si>
  <si>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</si>
  <si>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国民健康保険大正診療所特別会計</t>
    <phoneticPr fontId="5"/>
  </si>
  <si>
    <t>国民健康保険十和診療所特別会計</t>
    <phoneticPr fontId="5"/>
  </si>
  <si>
    <t>大道へき地診療所特別会計</t>
    <phoneticPr fontId="5"/>
  </si>
  <si>
    <t>後期高齢者医療事業特別会計</t>
    <phoneticPr fontId="5"/>
  </si>
  <si>
    <t>介護保険事業特別会計</t>
    <phoneticPr fontId="5"/>
  </si>
  <si>
    <t>特別養護老人ホーム窪川荘特別会計</t>
    <phoneticPr fontId="5"/>
  </si>
  <si>
    <t>特別養護老人ホーム四万十荘特別会計</t>
    <phoneticPr fontId="5"/>
  </si>
  <si>
    <t>-</t>
    <phoneticPr fontId="5"/>
  </si>
  <si>
    <t>水道事業会計</t>
    <phoneticPr fontId="5"/>
  </si>
  <si>
    <t>法適用企業</t>
    <phoneticPr fontId="5"/>
  </si>
  <si>
    <t>下水道事業特別会計</t>
    <phoneticPr fontId="5"/>
  </si>
  <si>
    <t>-</t>
    <phoneticPr fontId="5"/>
  </si>
  <si>
    <t>法非適用企業</t>
    <phoneticPr fontId="5"/>
  </si>
  <si>
    <t>農業集落排水事業特別会計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</si>
  <si>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</si>
  <si>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</si>
  <si>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</si>
  <si>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</si>
  <si>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</si>
  <si>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</si>
  <si>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</si>
  <si>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</si>
  <si>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</si>
  <si>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</si>
  <si>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</si>
  <si>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</si>
  <si>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</si>
  <si>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</si>
  <si>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</si>
  <si>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</si>
  <si>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</si>
  <si>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</si>
  <si>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</si>
  <si>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</si>
  <si>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</si>
  <si>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</si>
  <si>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</si>
  <si>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</si>
  <si>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</si>
  <si>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</si>
  <si>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</si>
  <si>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</si>
  <si>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</si>
  <si>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</si>
  <si>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</si>
  <si>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</si>
  <si>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</si>
  <si>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</si>
  <si>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</si>
  <si>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</si>
  <si>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</si>
  <si>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</si>
  <si>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</si>
  <si>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</si>
  <si>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</si>
  <si>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</si>
  <si>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</si>
  <si>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</si>
  <si>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</si>
  <si>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</si>
  <si>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</si>
  <si>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</si>
  <si>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</si>
  <si>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</si>
  <si>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</si>
  <si>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</si>
  <si>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</si>
  <si>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</si>
  <si>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</si>
  <si>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</si>
  <si>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</si>
  <si>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</si>
  <si>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</si>
  <si>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</si>
  <si>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</si>
  <si>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</si>
  <si>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</si>
  <si>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</si>
  <si>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</si>
  <si>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国民健康保険大正診療所特別会計</t>
    <phoneticPr fontId="5"/>
  </si>
  <si>
    <t>将来負担比率（(Ｅ)－(Ｆ)）／（(Ｃ)－(Ｄ)）×１００</t>
    <rPh sb="0" eb="2">
      <t>ショウライ</t>
    </rPh>
    <rPh sb="2" eb="4">
      <t>フタン</t>
    </rPh>
    <rPh sb="4" eb="6">
      <t>ヒリツ</t>
    </rPh>
    <phoneticPr fontId="5"/>
  </si>
  <si>
    <t>-</t>
    <phoneticPr fontId="5"/>
  </si>
  <si>
    <t>-</t>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</si>
  <si>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</si>
  <si>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</si>
  <si>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</si>
  <si>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</si>
  <si>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</si>
  <si>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</si>
  <si>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</si>
  <si>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</si>
  <si>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</si>
  <si>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</si>
  <si>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</si>
  <si>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</si>
  <si>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</si>
  <si>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</si>
  <si>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</si>
  <si>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</si>
  <si>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</si>
  <si>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</si>
  <si>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</si>
  <si>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</si>
  <si>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</si>
  <si>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</si>
  <si>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</si>
  <si>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</si>
  <si>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</si>
  <si>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</si>
  <si>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</si>
  <si>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</si>
  <si>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</si>
  <si>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</si>
  <si>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</si>
  <si>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</si>
  <si>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</si>
  <si>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</si>
  <si>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</si>
  <si>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</si>
  <si>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</si>
  <si>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</si>
  <si>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</si>
  <si>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</si>
  <si>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</si>
  <si>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</si>
  <si>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</si>
  <si>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</si>
  <si>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</si>
  <si>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</si>
  <si>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</si>
  <si>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</si>
  <si>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</si>
  <si>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</si>
  <si>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</si>
  <si>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</si>
  <si>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</si>
  <si>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</si>
  <si>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</si>
  <si>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</si>
  <si>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</si>
  <si>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</si>
  <si>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</si>
  <si>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</si>
  <si>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</si>
  <si>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</si>
  <si>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</si>
  <si>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</si>
  <si>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</si>
  <si>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</si>
  <si>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</si>
  <si>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</si>
  <si>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</si>
  <si>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</si>
  <si>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</si>
  <si>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</si>
  <si>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</si>
  <si>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</si>
  <si>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</si>
  <si>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</si>
  <si>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</si>
  <si>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</si>
  <si>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</si>
  <si>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</si>
  <si>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</si>
  <si>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</si>
  <si>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</si>
  <si>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</si>
  <si>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</si>
  <si>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</si>
  <si>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</si>
  <si>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一般会計</t>
  </si>
  <si>
    <t>水道事業会計</t>
  </si>
  <si>
    <t>介護保険事業特別会計</t>
  </si>
  <si>
    <t>国民健康保険事業特別会計</t>
  </si>
  <si>
    <t>特別養護老人ホーム窪川荘特別会計</t>
  </si>
  <si>
    <t>後期高齢者医療事業特別会計</t>
  </si>
  <si>
    <t>国民健康保険十和診療所特別会計</t>
  </si>
  <si>
    <t>国民健康保険大正診療所特別会計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</si>
  <si>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</si>
  <si>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</si>
  <si>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</si>
  <si>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</si>
  <si>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</si>
  <si>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</si>
  <si>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</si>
  <si>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</si>
  <si>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ふるさと支援基金</t>
    <rPh sb="4" eb="6">
      <t>シエン</t>
    </rPh>
    <rPh sb="6" eb="8">
      <t>キキン</t>
    </rPh>
    <phoneticPr fontId="5"/>
  </si>
  <si>
    <t>合併特例債まちづくり基金</t>
    <rPh sb="0" eb="2">
      <t>ガッペイ</t>
    </rPh>
    <rPh sb="2" eb="4">
      <t>トクレイ</t>
    </rPh>
    <rPh sb="4" eb="5">
      <t>サイ</t>
    </rPh>
    <rPh sb="10" eb="12">
      <t>キキン</t>
    </rPh>
    <phoneticPr fontId="5"/>
  </si>
  <si>
    <t>地方債残高＝起債前借分除く</t>
    <rPh sb="0" eb="3">
      <t>チホウサイ</t>
    </rPh>
    <rPh sb="3" eb="5">
      <t>ザンダカ</t>
    </rPh>
    <rPh sb="6" eb="8">
      <t>キサイ</t>
    </rPh>
    <rPh sb="8" eb="10">
      <t>マエガリ</t>
    </rPh>
    <rPh sb="10" eb="11">
      <t>ブン</t>
    </rPh>
    <rPh sb="11" eb="12">
      <t>ノゾ</t>
    </rPh>
    <phoneticPr fontId="2"/>
  </si>
  <si>
    <t>-</t>
    <phoneticPr fontId="2"/>
  </si>
  <si>
    <t>-</t>
    <phoneticPr fontId="2"/>
  </si>
  <si>
    <t>-</t>
    <phoneticPr fontId="2"/>
  </si>
  <si>
    <t>高幡消防組合（一般会計）</t>
    <phoneticPr fontId="2"/>
  </si>
  <si>
    <t>こうち人づくり広域連合（一般会計）</t>
    <phoneticPr fontId="2"/>
  </si>
  <si>
    <t>高知県広域食肉センター事務組合（一般会計）</t>
    <phoneticPr fontId="2"/>
  </si>
  <si>
    <t>高知県市町村総合事務組合（一般会計）</t>
    <phoneticPr fontId="2"/>
  </si>
  <si>
    <t>高知県市町村総合事務組合（交通災害共済事業特別会計）</t>
    <phoneticPr fontId="2"/>
  </si>
  <si>
    <t>高幡広域市町村圏事務組合（一般会計）</t>
    <phoneticPr fontId="2"/>
  </si>
  <si>
    <t>高幡広域市町村圏事務組合（滞納整理事業特別会計）</t>
    <phoneticPr fontId="2"/>
  </si>
  <si>
    <t>高幡障害者支援施設組合（一般会計）</t>
    <phoneticPr fontId="2"/>
  </si>
  <si>
    <t>高知県後期高齢者医療広域連合（一般会計）</t>
    <phoneticPr fontId="2"/>
  </si>
  <si>
    <t>高知県後期高齢者医療広域連合（後期高齢者医療特別会計）</t>
    <phoneticPr fontId="2"/>
  </si>
  <si>
    <t>-</t>
    <phoneticPr fontId="2"/>
  </si>
  <si>
    <t>-</t>
    <phoneticPr fontId="2"/>
  </si>
  <si>
    <t>公益財団法人四万十公社</t>
    <phoneticPr fontId="2"/>
  </si>
  <si>
    <t>株式会社あぐり窪川</t>
    <phoneticPr fontId="2"/>
  </si>
  <si>
    <t>営農支援センター四万十株式会社</t>
    <phoneticPr fontId="2"/>
  </si>
  <si>
    <t>四万十町森林組合</t>
    <phoneticPr fontId="2"/>
  </si>
  <si>
    <t>施設等整備基金</t>
    <rPh sb="0" eb="2">
      <t>シセツ</t>
    </rPh>
    <rPh sb="2" eb="3">
      <t>トウ</t>
    </rPh>
    <rPh sb="3" eb="5">
      <t>セイビ</t>
    </rPh>
    <rPh sb="5" eb="7">
      <t>キキン</t>
    </rPh>
    <phoneticPr fontId="5"/>
  </si>
  <si>
    <t>過疎地域自立促進特別事業基金</t>
    <rPh sb="0" eb="2">
      <t>カソ</t>
    </rPh>
    <rPh sb="2" eb="4">
      <t>チイキ</t>
    </rPh>
    <rPh sb="4" eb="6">
      <t>ジリツ</t>
    </rPh>
    <rPh sb="6" eb="8">
      <t>ソクシン</t>
    </rPh>
    <rPh sb="8" eb="10">
      <t>トクベツ</t>
    </rPh>
    <rPh sb="10" eb="12">
      <t>ジギョウ</t>
    </rPh>
    <rPh sb="12" eb="14">
      <t>キキン</t>
    </rPh>
    <phoneticPr fontId="5"/>
  </si>
  <si>
    <t>地域福祉基金</t>
    <rPh sb="0" eb="2">
      <t>チイキ</t>
    </rPh>
    <rPh sb="2" eb="4">
      <t>フクシ</t>
    </rPh>
    <rPh sb="4" eb="6">
      <t>キキン</t>
    </rPh>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</si>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</sst>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97062</c:v>
                </c:pt>
                <c:pt idx="1">
                  <c:v>106005</c:v>
                </c:pt>
                <c:pt idx="2">
                  <c:v>98507</c:v>
                </c:pt>
                <c:pt idx="3">
                  <c:v>113347</c:v>
                </c:pt>
                <c:pt idx="4">
                  <c:v>125418</c:v>
                </c:pt>
              </c:numCache>
            </c:numRef>
          </c:val>
          <c:smooth val="0"/>
          <c:extLst>
            <c:ext xmlns:c16="http://schemas.microsoft.com/office/drawing/2014/chart" uri="{C3380CC4-5D6E-409C-BE32-E72D297353CC}">
              <c16:uniqueId val="{00000000-CF47-49EA-9449-42A68976286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129974</c:v>
                </c:pt>
                <c:pt idx="1">
                  <c:v>131013</c:v>
                </c:pt>
                <c:pt idx="2">
                  <c:v>131806</c:v>
                </c:pt>
                <c:pt idx="3">
                  <c:v>191501</c:v>
                </c:pt>
                <c:pt idx="4">
                  <c:v>221825</c:v>
                </c:pt>
              </c:numCache>
            </c:numRef>
          </c:val>
          <c:smooth val="0"/>
          <c:extLst>
            <c:ext xmlns:c16="http://schemas.microsoft.com/office/drawing/2014/chart" uri="{C3380CC4-5D6E-409C-BE32-E72D297353CC}">
              <c16:uniqueId val="{00000001-CF47-49EA-9449-42A68976286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5.69</c:v>
                </c:pt>
                <c:pt idx="1">
                  <c:v>2.56</c:v>
                </c:pt>
                <c:pt idx="2">
                  <c:v>4.38</c:v>
                </c:pt>
                <c:pt idx="3">
                  <c:v>5.58</c:v>
                </c:pt>
                <c:pt idx="4">
                  <c:v>4.41</c:v>
                </c:pt>
              </c:numCache>
            </c:numRef>
          </c:val>
          <c:extLst>
            <c:ext xmlns:c16="http://schemas.microsoft.com/office/drawing/2014/chart" uri="{C3380CC4-5D6E-409C-BE32-E72D297353CC}">
              <c16:uniqueId val="{00000000-16AD-461C-ABF9-0BD0A8C6AF7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38.14</c:v>
                </c:pt>
                <c:pt idx="1">
                  <c:v>41.43</c:v>
                </c:pt>
                <c:pt idx="2">
                  <c:v>43.2</c:v>
                </c:pt>
                <c:pt idx="3">
                  <c:v>46.17</c:v>
                </c:pt>
                <c:pt idx="4">
                  <c:v>47.02</c:v>
                </c:pt>
              </c:numCache>
            </c:numRef>
          </c:val>
          <c:extLst>
            <c:ext xmlns:c16="http://schemas.microsoft.com/office/drawing/2014/chart" uri="{C3380CC4-5D6E-409C-BE32-E72D297353CC}">
              <c16:uniqueId val="{00000001-16AD-461C-ABF9-0BD0A8C6AF7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2.57</c:v>
                </c:pt>
                <c:pt idx="1">
                  <c:v>0.39</c:v>
                </c:pt>
                <c:pt idx="2">
                  <c:v>1.95</c:v>
                </c:pt>
                <c:pt idx="3">
                  <c:v>4.17</c:v>
                </c:pt>
                <c:pt idx="4">
                  <c:v>1.56</c:v>
                </c:pt>
              </c:numCache>
            </c:numRef>
          </c:val>
          <c:smooth val="0"/>
          <c:extLst>
            <c:ext xmlns:c16="http://schemas.microsoft.com/office/drawing/2014/chart" uri="{C3380CC4-5D6E-409C-BE32-E72D297353CC}">
              <c16:uniqueId val="{00000002-16AD-461C-ABF9-0BD0A8C6AF7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D40-4C4D-B940-C9F622A94E5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D40-4C4D-B940-C9F622A94E5D}"/>
            </c:ext>
          </c:extLst>
        </c:ser>
        <c:ser>
          <c:idx val="2"/>
          <c:order val="2"/>
          <c:tx>
            <c:strRef>
              <c:f>データシート!$A$29</c:f>
              <c:strCache>
                <c:ptCount val="1"/>
                <c:pt idx="0">
                  <c:v>国民健康保険大正診療所特別会計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D40-4C4D-B940-C9F622A94E5D}"/>
            </c:ext>
          </c:extLst>
        </c:ser>
        <c:ser>
          <c:idx val="3"/>
          <c:order val="3"/>
          <c:tx>
            <c:strRef>
              <c:f>データシート!$A$30</c:f>
              <c:strCache>
                <c:ptCount val="1"/>
                <c:pt idx="0">
                  <c:v>国民健康保険十和診療所特別会計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0.12</c:v>
                </c:pt>
                <c:pt idx="2">
                  <c:v>#N/A</c:v>
                </c:pt>
                <c:pt idx="3">
                  <c:v>0.09</c:v>
                </c:pt>
                <c:pt idx="4">
                  <c:v>#N/A</c:v>
                </c:pt>
                <c:pt idx="5">
                  <c:v>0.06</c:v>
                </c:pt>
                <c:pt idx="6">
                  <c:v>#N/A</c:v>
                </c:pt>
                <c:pt idx="7">
                  <c:v>0.05</c:v>
                </c:pt>
                <c:pt idx="8">
                  <c:v>#N/A</c:v>
                </c:pt>
                <c:pt idx="9">
                  <c:v>0</c:v>
                </c:pt>
              </c:numCache>
            </c:numRef>
          </c:val>
          <c:extLst>
            <c:ext xmlns:c16="http://schemas.microsoft.com/office/drawing/2014/chart" uri="{C3380CC4-5D6E-409C-BE32-E72D297353CC}">
              <c16:uniqueId val="{00000003-8D40-4C4D-B940-C9F622A94E5D}"/>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0.06</c:v>
                </c:pt>
                <c:pt idx="8">
                  <c:v>#N/A</c:v>
                </c:pt>
                <c:pt idx="9">
                  <c:v>0.04</c:v>
                </c:pt>
              </c:numCache>
            </c:numRef>
          </c:val>
          <c:extLst>
            <c:ext xmlns:c16="http://schemas.microsoft.com/office/drawing/2014/chart" uri="{C3380CC4-5D6E-409C-BE32-E72D297353CC}">
              <c16:uniqueId val="{00000004-8D40-4C4D-B940-C9F622A94E5D}"/>
            </c:ext>
          </c:extLst>
        </c:ser>
        <c:ser>
          <c:idx val="5"/>
          <c:order val="5"/>
          <c:tx>
            <c:strRef>
              <c:f>データシート!$A$32</c:f>
              <c:strCache>
                <c:ptCount val="1"/>
                <c:pt idx="0">
                  <c:v>特別養護老人ホーム窪川荘特別会計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0.14000000000000001</c:v>
                </c:pt>
              </c:numCache>
            </c:numRef>
          </c:val>
          <c:extLst>
            <c:ext xmlns:c16="http://schemas.microsoft.com/office/drawing/2014/chart" uri="{C3380CC4-5D6E-409C-BE32-E72D297353CC}">
              <c16:uniqueId val="{00000005-8D40-4C4D-B940-C9F622A94E5D}"/>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1.77</c:v>
                </c:pt>
                <c:pt idx="2">
                  <c:v>#N/A</c:v>
                </c:pt>
                <c:pt idx="3">
                  <c:v>0.4</c:v>
                </c:pt>
                <c:pt idx="4">
                  <c:v>#N/A</c:v>
                </c:pt>
                <c:pt idx="5">
                  <c:v>0.24</c:v>
                </c:pt>
                <c:pt idx="6">
                  <c:v>#N/A</c:v>
                </c:pt>
                <c:pt idx="7">
                  <c:v>0.17</c:v>
                </c:pt>
                <c:pt idx="8">
                  <c:v>#N/A</c:v>
                </c:pt>
                <c:pt idx="9">
                  <c:v>0.16</c:v>
                </c:pt>
              </c:numCache>
            </c:numRef>
          </c:val>
          <c:extLst>
            <c:ext xmlns:c16="http://schemas.microsoft.com/office/drawing/2014/chart" uri="{C3380CC4-5D6E-409C-BE32-E72D297353CC}">
              <c16:uniqueId val="{00000006-8D40-4C4D-B940-C9F622A94E5D}"/>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1.38</c:v>
                </c:pt>
                <c:pt idx="2">
                  <c:v>#N/A</c:v>
                </c:pt>
                <c:pt idx="3">
                  <c:v>0.17</c:v>
                </c:pt>
                <c:pt idx="4">
                  <c:v>#N/A</c:v>
                </c:pt>
                <c:pt idx="5">
                  <c:v>1.2</c:v>
                </c:pt>
                <c:pt idx="6">
                  <c:v>#N/A</c:v>
                </c:pt>
                <c:pt idx="7">
                  <c:v>0.8</c:v>
                </c:pt>
                <c:pt idx="8">
                  <c:v>#N/A</c:v>
                </c:pt>
                <c:pt idx="9">
                  <c:v>1.45</c:v>
                </c:pt>
              </c:numCache>
            </c:numRef>
          </c:val>
          <c:extLst>
            <c:ext xmlns:c16="http://schemas.microsoft.com/office/drawing/2014/chart" uri="{C3380CC4-5D6E-409C-BE32-E72D297353CC}">
              <c16:uniqueId val="{00000007-8D40-4C4D-B940-C9F622A94E5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4.2</c:v>
                </c:pt>
                <c:pt idx="2">
                  <c:v>#N/A</c:v>
                </c:pt>
                <c:pt idx="3">
                  <c:v>4.16</c:v>
                </c:pt>
                <c:pt idx="4">
                  <c:v>#N/A</c:v>
                </c:pt>
                <c:pt idx="5">
                  <c:v>4.13</c:v>
                </c:pt>
                <c:pt idx="6">
                  <c:v>#N/A</c:v>
                </c:pt>
                <c:pt idx="7">
                  <c:v>4.05</c:v>
                </c:pt>
                <c:pt idx="8">
                  <c:v>#N/A</c:v>
                </c:pt>
                <c:pt idx="9">
                  <c:v>4</c:v>
                </c:pt>
              </c:numCache>
            </c:numRef>
          </c:val>
          <c:extLst>
            <c:ext xmlns:c16="http://schemas.microsoft.com/office/drawing/2014/chart" uri="{C3380CC4-5D6E-409C-BE32-E72D297353CC}">
              <c16:uniqueId val="{00000008-8D40-4C4D-B940-C9F622A94E5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5.69</c:v>
                </c:pt>
                <c:pt idx="2">
                  <c:v>#N/A</c:v>
                </c:pt>
                <c:pt idx="3">
                  <c:v>2.56</c:v>
                </c:pt>
                <c:pt idx="4">
                  <c:v>#N/A</c:v>
                </c:pt>
                <c:pt idx="5">
                  <c:v>4.38</c:v>
                </c:pt>
                <c:pt idx="6">
                  <c:v>#N/A</c:v>
                </c:pt>
                <c:pt idx="7">
                  <c:v>5.57</c:v>
                </c:pt>
                <c:pt idx="8">
                  <c:v>#N/A</c:v>
                </c:pt>
                <c:pt idx="9">
                  <c:v>4.4000000000000004</c:v>
                </c:pt>
              </c:numCache>
            </c:numRef>
          </c:val>
          <c:extLst>
            <c:ext xmlns:c16="http://schemas.microsoft.com/office/drawing/2014/chart" uri="{C3380CC4-5D6E-409C-BE32-E72D297353CC}">
              <c16:uniqueId val="{00000009-8D40-4C4D-B940-C9F622A94E5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1864</c:v>
                </c:pt>
                <c:pt idx="5">
                  <c:v>1845</c:v>
                </c:pt>
                <c:pt idx="8">
                  <c:v>1801</c:v>
                </c:pt>
                <c:pt idx="11">
                  <c:v>1799</c:v>
                </c:pt>
                <c:pt idx="14">
                  <c:v>1830</c:v>
                </c:pt>
              </c:numCache>
            </c:numRef>
          </c:val>
          <c:extLst>
            <c:ext xmlns:c16="http://schemas.microsoft.com/office/drawing/2014/chart" uri="{C3380CC4-5D6E-409C-BE32-E72D297353CC}">
              <c16:uniqueId val="{00000000-1610-417C-BA66-8B92DBCB04B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610-417C-BA66-8B92DBCB04B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610-417C-BA66-8B92DBCB04B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c:v>
                </c:pt>
                <c:pt idx="3">
                  <c:v>3</c:v>
                </c:pt>
                <c:pt idx="6">
                  <c:v>1</c:v>
                </c:pt>
                <c:pt idx="9">
                  <c:v>1</c:v>
                </c:pt>
                <c:pt idx="12">
                  <c:v>1</c:v>
                </c:pt>
              </c:numCache>
            </c:numRef>
          </c:val>
          <c:extLst>
            <c:ext xmlns:c16="http://schemas.microsoft.com/office/drawing/2014/chart" uri="{C3380CC4-5D6E-409C-BE32-E72D297353CC}">
              <c16:uniqueId val="{00000003-1610-417C-BA66-8B92DBCB04B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235</c:v>
                </c:pt>
                <c:pt idx="3">
                  <c:v>239</c:v>
                </c:pt>
                <c:pt idx="6">
                  <c:v>266</c:v>
                </c:pt>
                <c:pt idx="9">
                  <c:v>285</c:v>
                </c:pt>
                <c:pt idx="12">
                  <c:v>269</c:v>
                </c:pt>
              </c:numCache>
            </c:numRef>
          </c:val>
          <c:extLst>
            <c:ext xmlns:c16="http://schemas.microsoft.com/office/drawing/2014/chart" uri="{C3380CC4-5D6E-409C-BE32-E72D297353CC}">
              <c16:uniqueId val="{00000004-1610-417C-BA66-8B92DBCB04B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610-417C-BA66-8B92DBCB04B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610-417C-BA66-8B92DBCB04B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2206</c:v>
                </c:pt>
                <c:pt idx="3">
                  <c:v>2272</c:v>
                </c:pt>
                <c:pt idx="6">
                  <c:v>1934</c:v>
                </c:pt>
                <c:pt idx="9">
                  <c:v>1956</c:v>
                </c:pt>
                <c:pt idx="12">
                  <c:v>1982</c:v>
                </c:pt>
              </c:numCache>
            </c:numRef>
          </c:val>
          <c:extLst>
            <c:ext xmlns:c16="http://schemas.microsoft.com/office/drawing/2014/chart" uri="{C3380CC4-5D6E-409C-BE32-E72D297353CC}">
              <c16:uniqueId val="{00000007-1610-417C-BA66-8B92DBCB04B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580</c:v>
                </c:pt>
                <c:pt idx="2">
                  <c:v>#N/A</c:v>
                </c:pt>
                <c:pt idx="3">
                  <c:v>#N/A</c:v>
                </c:pt>
                <c:pt idx="4">
                  <c:v>669</c:v>
                </c:pt>
                <c:pt idx="5">
                  <c:v>#N/A</c:v>
                </c:pt>
                <c:pt idx="6">
                  <c:v>#N/A</c:v>
                </c:pt>
                <c:pt idx="7">
                  <c:v>400</c:v>
                </c:pt>
                <c:pt idx="8">
                  <c:v>#N/A</c:v>
                </c:pt>
                <c:pt idx="9">
                  <c:v>#N/A</c:v>
                </c:pt>
                <c:pt idx="10">
                  <c:v>443</c:v>
                </c:pt>
                <c:pt idx="11">
                  <c:v>#N/A</c:v>
                </c:pt>
                <c:pt idx="12">
                  <c:v>#N/A</c:v>
                </c:pt>
                <c:pt idx="13">
                  <c:v>422</c:v>
                </c:pt>
                <c:pt idx="14">
                  <c:v>#N/A</c:v>
                </c:pt>
              </c:numCache>
            </c:numRef>
          </c:val>
          <c:smooth val="0"/>
          <c:extLst>
            <c:ext xmlns:c16="http://schemas.microsoft.com/office/drawing/2014/chart" uri="{C3380CC4-5D6E-409C-BE32-E72D297353CC}">
              <c16:uniqueId val="{00000008-1610-417C-BA66-8B92DBCB04B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16924</c:v>
                </c:pt>
                <c:pt idx="5">
                  <c:v>16232</c:v>
                </c:pt>
                <c:pt idx="8">
                  <c:v>15869</c:v>
                </c:pt>
                <c:pt idx="11">
                  <c:v>15440</c:v>
                </c:pt>
                <c:pt idx="14">
                  <c:v>15535</c:v>
                </c:pt>
              </c:numCache>
            </c:numRef>
          </c:val>
          <c:extLst>
            <c:ext xmlns:c16="http://schemas.microsoft.com/office/drawing/2014/chart" uri="{C3380CC4-5D6E-409C-BE32-E72D297353CC}">
              <c16:uniqueId val="{00000000-4DFA-4EED-A975-EA5D94B8082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718</c:v>
                </c:pt>
                <c:pt idx="5">
                  <c:v>679</c:v>
                </c:pt>
                <c:pt idx="8">
                  <c:v>657</c:v>
                </c:pt>
                <c:pt idx="11">
                  <c:v>600</c:v>
                </c:pt>
                <c:pt idx="14">
                  <c:v>670</c:v>
                </c:pt>
              </c:numCache>
            </c:numRef>
          </c:val>
          <c:extLst>
            <c:ext xmlns:c16="http://schemas.microsoft.com/office/drawing/2014/chart" uri="{C3380CC4-5D6E-409C-BE32-E72D297353CC}">
              <c16:uniqueId val="{00000001-4DFA-4EED-A975-EA5D94B8082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8385</c:v>
                </c:pt>
                <c:pt idx="5">
                  <c:v>9508</c:v>
                </c:pt>
                <c:pt idx="8">
                  <c:v>9774</c:v>
                </c:pt>
                <c:pt idx="11">
                  <c:v>9985</c:v>
                </c:pt>
                <c:pt idx="14">
                  <c:v>10876</c:v>
                </c:pt>
              </c:numCache>
            </c:numRef>
          </c:val>
          <c:extLst>
            <c:ext xmlns:c16="http://schemas.microsoft.com/office/drawing/2014/chart" uri="{C3380CC4-5D6E-409C-BE32-E72D297353CC}">
              <c16:uniqueId val="{00000002-4DFA-4EED-A975-EA5D94B8082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DFA-4EED-A975-EA5D94B8082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DFA-4EED-A975-EA5D94B8082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DFA-4EED-A975-EA5D94B8082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2103</c:v>
                </c:pt>
                <c:pt idx="3">
                  <c:v>1951</c:v>
                </c:pt>
                <c:pt idx="6">
                  <c:v>1938</c:v>
                </c:pt>
                <c:pt idx="9">
                  <c:v>1835</c:v>
                </c:pt>
                <c:pt idx="12">
                  <c:v>1563</c:v>
                </c:pt>
              </c:numCache>
            </c:numRef>
          </c:val>
          <c:extLst>
            <c:ext xmlns:c16="http://schemas.microsoft.com/office/drawing/2014/chart" uri="{C3380CC4-5D6E-409C-BE32-E72D297353CC}">
              <c16:uniqueId val="{00000006-4DFA-4EED-A975-EA5D94B8082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11</c:v>
                </c:pt>
                <c:pt idx="3">
                  <c:v>8</c:v>
                </c:pt>
                <c:pt idx="6">
                  <c:v>7</c:v>
                </c:pt>
                <c:pt idx="9">
                  <c:v>6</c:v>
                </c:pt>
                <c:pt idx="12">
                  <c:v>5</c:v>
                </c:pt>
              </c:numCache>
            </c:numRef>
          </c:val>
          <c:extLst>
            <c:ext xmlns:c16="http://schemas.microsoft.com/office/drawing/2014/chart" uri="{C3380CC4-5D6E-409C-BE32-E72D297353CC}">
              <c16:uniqueId val="{00000007-4DFA-4EED-A975-EA5D94B8082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2997</c:v>
                </c:pt>
                <c:pt idx="3">
                  <c:v>2845</c:v>
                </c:pt>
                <c:pt idx="6">
                  <c:v>2740</c:v>
                </c:pt>
                <c:pt idx="9">
                  <c:v>2602</c:v>
                </c:pt>
                <c:pt idx="12">
                  <c:v>1480</c:v>
                </c:pt>
              </c:numCache>
            </c:numRef>
          </c:val>
          <c:extLst>
            <c:ext xmlns:c16="http://schemas.microsoft.com/office/drawing/2014/chart" uri="{C3380CC4-5D6E-409C-BE32-E72D297353CC}">
              <c16:uniqueId val="{00000008-4DFA-4EED-A975-EA5D94B8082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DFA-4EED-A975-EA5D94B8082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19629</c:v>
                </c:pt>
                <c:pt idx="3">
                  <c:v>18433</c:v>
                </c:pt>
                <c:pt idx="6">
                  <c:v>18219</c:v>
                </c:pt>
                <c:pt idx="9">
                  <c:v>17654</c:v>
                </c:pt>
                <c:pt idx="12">
                  <c:v>17942</c:v>
                </c:pt>
              </c:numCache>
            </c:numRef>
          </c:val>
          <c:extLst>
            <c:ext xmlns:c16="http://schemas.microsoft.com/office/drawing/2014/chart" uri="{C3380CC4-5D6E-409C-BE32-E72D297353CC}">
              <c16:uniqueId val="{0000000A-4DFA-4EED-A975-EA5D94B8082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DFA-4EED-A975-EA5D94B8082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3734</c:v>
                </c:pt>
                <c:pt idx="1">
                  <c:v>3968</c:v>
                </c:pt>
                <c:pt idx="2">
                  <c:v>4216</c:v>
                </c:pt>
              </c:numCache>
            </c:numRef>
          </c:val>
          <c:extLst>
            <c:ext xmlns:c16="http://schemas.microsoft.com/office/drawing/2014/chart" uri="{C3380CC4-5D6E-409C-BE32-E72D297353CC}">
              <c16:uniqueId val="{00000000-F11B-4166-B451-3067A73CA8D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1272</c:v>
                </c:pt>
                <c:pt idx="1">
                  <c:v>1093</c:v>
                </c:pt>
                <c:pt idx="2">
                  <c:v>1077</c:v>
                </c:pt>
              </c:numCache>
            </c:numRef>
          </c:val>
          <c:extLst>
            <c:ext xmlns:c16="http://schemas.microsoft.com/office/drawing/2014/chart" uri="{C3380CC4-5D6E-409C-BE32-E72D297353CC}">
              <c16:uniqueId val="{00000001-F11B-4166-B451-3067A73CA8D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5629</c:v>
                </c:pt>
                <c:pt idx="1">
                  <c:v>5979</c:v>
                </c:pt>
                <c:pt idx="2">
                  <c:v>6705</c:v>
                </c:pt>
              </c:numCache>
            </c:numRef>
          </c:val>
          <c:extLst>
            <c:ext xmlns:c16="http://schemas.microsoft.com/office/drawing/2014/chart" uri="{C3380CC4-5D6E-409C-BE32-E72D297353CC}">
              <c16:uniqueId val="{00000002-F11B-4166-B451-3067A73CA8D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高知県四万十町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「元利償還金等</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のうち、元利償還金において平成</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年度借入の過疎対策事業債に係る元金償還の開始などにより</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百万円増加する一方、公営企業債の元利償還金に対する繰入金は</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百万円減少となり、</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「算入公債費等</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についても</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31</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百万円増加するなど、分子は前年度と比べ</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百万円減額となりました。</a:t>
          </a:r>
          <a:endPar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一方、普通交付税や標準税収入額等（標準財政規模）の増加等により、分母が前年度から</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35</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百万円増加しました。分子の減及び分母の増により、令和</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年度の単年度比率は</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0</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6</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ポイント減少ととなり、</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３</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ヵ年平均で</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も</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、前年度から</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ポイント</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減少</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し</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6</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0</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％となりました。</a:t>
          </a:r>
          <a:endParaRPr kumimoji="0"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将来負担</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比率と同様に、現時点では適正な水準にあると言えますが、今後も地方債残高の推移や公債費の動向等に十分注視しながら、繰上償還等も含め高水準にある公債費の抑制に努めていく必要があります。</a:t>
          </a:r>
          <a:endParaRPr kumimoji="0" lang="en-US" altLang="ja-JP" sz="7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&lt;</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用語説明</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&gt;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0" lang="ja-JP"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元利償還金等</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 … </a:t>
          </a:r>
          <a:r>
            <a:rPr kumimoji="0" lang="ja-JP"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元利及び準元利償還金の計</a:t>
          </a:r>
          <a:endParaRPr kumimoji="0"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0" lang="ja-JP"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算入公債費等</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(B) … </a:t>
          </a:r>
          <a:r>
            <a:rPr kumimoji="0" lang="ja-JP"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元利償還金に充てた特定財源や交付税に算入される元利償還金等の計</a:t>
          </a:r>
          <a:endParaRPr kumimoji="1" lang="en-US" altLang="ja-JP"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満期一括償還地方債の活用はありません。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高知県四万十町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年度からの簡易水道事業特別会計の水道事業会計への統合により、算定上ではあるが公営企業債等繰入見込額</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したこと</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により「将来負担額</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減少する一方で、ふるさと納税による充当可能基金等の増加により</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「充当可能財源等</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」が増加し、</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充当可能財源等</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が将来負担額</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を上回った（実質的な将来負担額が算定されなかった）ため、</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比率は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前年度に続き</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算定されませんでした。</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実質公債費比率と同様に、現時点では適正な水準にあると言えますが、今後も地方債残高の推移や公債費の動向等に十分注視しながら、繰上償還等も含め高水準</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ある公債費の抑制に努めていく必要があります。</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&lt;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用語説明</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&gt;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将来負担額</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 … </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地方債残高や公営企業債繰入見込額、退職手当負担見込額等の計</a:t>
          </a:r>
          <a:endPar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充当可能財源等</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(B) … </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充当可能な基金や特定財源見込額及び交付税算入見込額の計</a:t>
          </a:r>
          <a:endPar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高知県四万十町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平成</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27</a:t>
          </a: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から「</a:t>
          </a: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ふるさと納税</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への取り組みを強化したことで、ふるさと納税を原資とするふるさと支援基金へ</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a:t>
          </a: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積み</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増しを行う</a:t>
          </a: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など、今後に備え安定した基金管理を行っています。</a:t>
          </a:r>
          <a:endPar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令和</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年度については、ふるさと支援基金</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4</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億</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84</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百万円の積み増しに加え、今後の防災対策事業に必要な財源確保のため防災まちづくり基金に</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30</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百万円の積み増しを行うなど、積立基金全体で</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9</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億</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59</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百万円の増となりました。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大型の普通建設事業や既存施設の維持更新等を控え、実質公債費比率の上昇等が懸念されるために財政調整基金や減債基金等の活用や、公共施設について令和</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年度末までに個別施設計画の策定とそれに伴う総合管理計画の見直しを行い、施設等整備基金の計画的な活用を図っていくことを予定しています。</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・ふるさと支援基金：ふるさと納税の寄附者の意思に基づくまちづくりに資する事業</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・合併特例債まちづくり基金：合併後の地域の連帯強化や新しい地域づくりに資する事業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・施設等整備基金：町の公共施設等の整備</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・過疎地域自立促進特別事業基金：四万十町過疎地域自立促進計画に定める過疎地域自立促進特別事業に資する事業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・地域福祉基金：地域福祉を充実し、長寿・福祉社会づくりの推進</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・ふるさと支援基金：寄附金の全額を基金へ積み立てを行い、使途に沿った事業に活用しているが、全額を活用せずに後年度に備えており、</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令和</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年度については、</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4</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億</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84</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百万円の積み増しとなっています</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・合併特例債まちづくり基金：合併特例事業債を積み立てし、令和</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年度については、</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百万円の積み増しとなっています。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・施設等整備基金：施設使用料等の一部を積み立てし、</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令和</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年度については、</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16</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百万円の積み増しとなっています</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・過疎地域自立促進特別事業基金：過疎対策事業債を積み立てし、令和</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年度については、</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39</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百万円の積み増しとなっています。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・地域福祉基金：</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令和</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年度については、障害者福祉計画等策定事業に活用しています。</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・ふるさと支援基金：ふるさと納税制度の改正や寄附額の減少にも対応するため、積み増しを行っており今後も増加していく見込みとなっています。</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・施設等整備基金：個別施設計画を策定後、計画的な活用を図っていくことを予定しています。</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・合併特例債まちづくり基金：令和</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年度の基金造成事業期間終了により、今後残高については横ばいとなる予定ですが、合併特例事業債の元金償還終了分につい</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て、活用を含め検討を行います。</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・過疎地域自立促進特別事業基金：令和</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年度より過疎地域の持続的発展の支援に関する特別措置法に基づく計画により活用を予定しています。</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（基金名称を「過疎地域持続的発展特別事業基金」に変更）</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・地域福祉基金：今後も使途に沿った活用を予定しています。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これまで歳計剰余金処分による積み増しにより年度末残高は増加しており、</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令和</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年度については、歳計剰余金処分による積立額は</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億</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40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百万円となっています。</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歳計剰余金処分による積み立てを抑制し、減債基金や特定目的基金への積み立てや、町債の繰上償還を検討する。また、財政調整基金の活用も検討されることから長期的には減少していく見込みとなっています。</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令和</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年度については、平成</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年度に借り入れた過疎対策事業債の償還財源として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百万円を取り崩したことなどにより</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百万円の減少となっています。</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大型の普通建設事業や既存施設の維持更新等を控え、実質公債費比率の上昇等が懸念されるために繰上償還等、減債基金の活用を予定しています。</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高知県四万十町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16,465
16,370
642.28
20,799,997
20,251,117
395,178
8,967,043
18,577,532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脆弱な財政基盤で地方交付税に大きく依存</a:t>
          </a:r>
          <a:r>
            <a:rPr kumimoji="1" lang="en-US" altLang="ja-JP" sz="1050" b="0" i="0" u="none" strike="noStrike" kern="0" cap="none" spc="0" normalizeH="0" baseline="30000" noProof="0">
              <a:ln>
                <a:noFill/>
              </a:ln>
              <a:solidFill>
                <a:sysClr val="windowText" lastClr="000000"/>
              </a:solidFill>
              <a:effectLst/>
              <a:uLnTx/>
              <a:uFillTx/>
              <a:latin typeface="+mn-lt"/>
              <a:ea typeface="+mn-ea"/>
              <a:cs typeface="+mn-cs"/>
            </a:rPr>
            <a:t>※1</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している本町では、類似団体の平均を大きく下回っており、今後も人口減少や高齢化などにより、税収の伸びは期待できず、同水準で推移する見込みです。</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引き続き、歳出の削減と税収等の徴収強化の取り組みを通じて、財政基盤の健全化に努めていく必要があります。</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&lt;</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参考</a:t>
          </a:r>
          <a:r>
            <a:rPr kumimoji="1"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&gt;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歳入総額</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（令和</a:t>
          </a:r>
          <a:r>
            <a:rPr kumimoji="1"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02</a:t>
          </a:r>
          <a:r>
            <a:rPr kumimoji="1" lang="ja-JP"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年度普通会計決算</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に対する</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地方交付税の割合＝</a:t>
          </a:r>
          <a:r>
            <a:rPr kumimoji="1"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34</a:t>
          </a:r>
          <a:r>
            <a:rPr kumimoji="1" lang="ja-JP"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0</a:t>
          </a:r>
          <a:r>
            <a:rPr kumimoji="1" lang="ja-JP"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68580</xdr:rowOff>
    </xdr:to>
    <xdr:cxnSp macro="">
      <xdr:nvCxnSpPr>
        <xdr:cNvPr id="62" name="直線コネクタ 61"/>
        <xdr:cNvCxnSpPr/>
      </xdr:nvCxnSpPr>
      <xdr:spPr>
        <a:xfrm flipV="1">
          <a:off x="4953000" y="611632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5"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6" name="直線コネクタ 65"/>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20320</xdr:rowOff>
    </xdr:from>
    <xdr:to>
      <xdr:col>23</xdr:col>
      <xdr:colOff>133350</xdr:colOff>
      <xdr:row>44</xdr:row>
      <xdr:rowOff>68580</xdr:rowOff>
    </xdr:to>
    <xdr:cxnSp macro="">
      <xdr:nvCxnSpPr>
        <xdr:cNvPr id="67" name="直線コネクタ 66"/>
        <xdr:cNvCxnSpPr/>
      </xdr:nvCxnSpPr>
      <xdr:spPr>
        <a:xfrm flipV="1">
          <a:off x="4114800" y="75641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140987</xdr:rowOff>
    </xdr:from>
    <xdr:ext cx="762000" cy="259045"/>
    <xdr:sp macro="" textlink="">
      <xdr:nvSpPr>
        <xdr:cNvPr id="68" name="財政力平均値テキスト"/>
        <xdr:cNvSpPr txBox="1"/>
      </xdr:nvSpPr>
      <xdr:spPr>
        <a:xfrm>
          <a:off x="5041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68580</xdr:rowOff>
    </xdr:from>
    <xdr:to>
      <xdr:col>19</xdr:col>
      <xdr:colOff>133350</xdr:colOff>
      <xdr:row>44</xdr:row>
      <xdr:rowOff>68580</xdr:rowOff>
    </xdr:to>
    <xdr:cxnSp macro="">
      <xdr:nvCxnSpPr>
        <xdr:cNvPr id="70" name="直線コネクタ 69"/>
        <xdr:cNvCxnSpPr/>
      </xdr:nvCxnSpPr>
      <xdr:spPr>
        <a:xfrm>
          <a:off x="3225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27940</xdr:rowOff>
    </xdr:from>
    <xdr:to>
      <xdr:col>19</xdr:col>
      <xdr:colOff>184150</xdr:colOff>
      <xdr:row>40</xdr:row>
      <xdr:rowOff>129540</xdr:rowOff>
    </xdr:to>
    <xdr:sp macro="" textlink="">
      <xdr:nvSpPr>
        <xdr:cNvPr id="71" name="フローチャート: 判断 70"/>
        <xdr:cNvSpPr/>
      </xdr:nvSpPr>
      <xdr:spPr>
        <a:xfrm>
          <a:off x="4064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139717</xdr:rowOff>
    </xdr:from>
    <xdr:ext cx="736600" cy="259045"/>
    <xdr:sp macro="" textlink="">
      <xdr:nvSpPr>
        <xdr:cNvPr id="72" name="テキスト ボックス 71"/>
        <xdr:cNvSpPr txBox="1"/>
      </xdr:nvSpPr>
      <xdr:spPr>
        <a:xfrm>
          <a:off x="3733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68580</xdr:rowOff>
    </xdr:from>
    <xdr:to>
      <xdr:col>15</xdr:col>
      <xdr:colOff>82550</xdr:colOff>
      <xdr:row>44</xdr:row>
      <xdr:rowOff>68580</xdr:rowOff>
    </xdr:to>
    <xdr:cxnSp macro="">
      <xdr:nvCxnSpPr>
        <xdr:cNvPr id="73" name="直線コネクタ 72"/>
        <xdr:cNvCxnSpPr/>
      </xdr:nvCxnSpPr>
      <xdr:spPr>
        <a:xfrm>
          <a:off x="2336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27940</xdr:rowOff>
    </xdr:from>
    <xdr:to>
      <xdr:col>15</xdr:col>
      <xdr:colOff>133350</xdr:colOff>
      <xdr:row>40</xdr:row>
      <xdr:rowOff>129540</xdr:rowOff>
    </xdr:to>
    <xdr:sp macro="" textlink="">
      <xdr:nvSpPr>
        <xdr:cNvPr id="74" name="フローチャート: 判断 73"/>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139717</xdr:rowOff>
    </xdr:from>
    <xdr:ext cx="762000" cy="259045"/>
    <xdr:sp macro="" textlink="">
      <xdr:nvSpPr>
        <xdr:cNvPr id="75" name="テキスト ボックス 74"/>
        <xdr:cNvSpPr txBox="1"/>
      </xdr:nvSpPr>
      <xdr:spPr>
        <a:xfrm>
          <a:off x="2844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68580</xdr:rowOff>
    </xdr:from>
    <xdr:to>
      <xdr:col>11</xdr:col>
      <xdr:colOff>31750</xdr:colOff>
      <xdr:row>44</xdr:row>
      <xdr:rowOff>116840</xdr:rowOff>
    </xdr:to>
    <xdr:cxnSp macro="">
      <xdr:nvCxnSpPr>
        <xdr:cNvPr id="76" name="直線コネクタ 75"/>
        <xdr:cNvCxnSpPr/>
      </xdr:nvCxnSpPr>
      <xdr:spPr>
        <a:xfrm flipV="1">
          <a:off x="1447800" y="76123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139717</xdr:rowOff>
    </xdr:from>
    <xdr:ext cx="762000" cy="259045"/>
    <xdr:sp macro="" textlink="">
      <xdr:nvSpPr>
        <xdr:cNvPr id="78" name="テキスト ボックス 77"/>
        <xdr:cNvSpPr txBox="1"/>
      </xdr:nvSpPr>
      <xdr:spPr>
        <a:xfrm>
          <a:off x="1955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0" name="テキスト ボックス 79"/>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140970</xdr:rowOff>
    </xdr:from>
    <xdr:to>
      <xdr:col>23</xdr:col>
      <xdr:colOff>184150</xdr:colOff>
      <xdr:row>44</xdr:row>
      <xdr:rowOff>71120</xdr:rowOff>
    </xdr:to>
    <xdr:sp macro="" textlink="">
      <xdr:nvSpPr>
        <xdr:cNvPr id="86" name="楕円 85"/>
        <xdr:cNvSpPr/>
      </xdr:nvSpPr>
      <xdr:spPr>
        <a:xfrm>
          <a:off x="4902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36847</xdr:rowOff>
    </xdr:from>
    <xdr:ext cx="762000" cy="259045"/>
    <xdr:sp macro="" textlink="">
      <xdr:nvSpPr>
        <xdr:cNvPr id="87" name="財政力該当値テキスト"/>
        <xdr:cNvSpPr txBox="1"/>
      </xdr:nvSpPr>
      <xdr:spPr>
        <a:xfrm>
          <a:off x="5041900" y="740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17780</xdr:rowOff>
    </xdr:from>
    <xdr:to>
      <xdr:col>19</xdr:col>
      <xdr:colOff>184150</xdr:colOff>
      <xdr:row>44</xdr:row>
      <xdr:rowOff>119380</xdr:rowOff>
    </xdr:to>
    <xdr:sp macro="" textlink="">
      <xdr:nvSpPr>
        <xdr:cNvPr id="88" name="楕円 87"/>
        <xdr:cNvSpPr/>
      </xdr:nvSpPr>
      <xdr:spPr>
        <a:xfrm>
          <a:off x="4064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104157</xdr:rowOff>
    </xdr:from>
    <xdr:ext cx="736600" cy="259045"/>
    <xdr:sp macro="" textlink="">
      <xdr:nvSpPr>
        <xdr:cNvPr id="89" name="テキスト ボックス 88"/>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17780</xdr:rowOff>
    </xdr:from>
    <xdr:to>
      <xdr:col>15</xdr:col>
      <xdr:colOff>133350</xdr:colOff>
      <xdr:row>44</xdr:row>
      <xdr:rowOff>119380</xdr:rowOff>
    </xdr:to>
    <xdr:sp macro="" textlink="">
      <xdr:nvSpPr>
        <xdr:cNvPr id="90" name="楕円 89"/>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104157</xdr:rowOff>
    </xdr:from>
    <xdr:ext cx="762000" cy="259045"/>
    <xdr:sp macro="" textlink="">
      <xdr:nvSpPr>
        <xdr:cNvPr id="91" name="テキスト ボックス 90"/>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17780</xdr:rowOff>
    </xdr:from>
    <xdr:to>
      <xdr:col>11</xdr:col>
      <xdr:colOff>82550</xdr:colOff>
      <xdr:row>44</xdr:row>
      <xdr:rowOff>119380</xdr:rowOff>
    </xdr:to>
    <xdr:sp macro="" textlink="">
      <xdr:nvSpPr>
        <xdr:cNvPr id="92" name="楕円 91"/>
        <xdr:cNvSpPr/>
      </xdr:nvSpPr>
      <xdr:spPr>
        <a:xfrm>
          <a:off x="2286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104157</xdr:rowOff>
    </xdr:from>
    <xdr:ext cx="762000" cy="259045"/>
    <xdr:sp macro="" textlink="">
      <xdr:nvSpPr>
        <xdr:cNvPr id="93" name="テキスト ボックス 92"/>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94" name="楕円 93"/>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95" name="テキスト ボックス 94"/>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分子となる歳出の経常経費充当一般財源では、扶助費や物件費、維持補修費、繰出金で減少となったものの、人件費や公債費、補助費等、投資及び出資・貸付金がそれぞれ増加となり、分子全体では微増となる一方、分母となる歳入の経常一般財源では、地方譲与税や地方消費税交付金、普通交付税等の増加分が、臨時財政対策債等の減少分を上回り、分母全体では増加となりました。また、分母の増加分が分子の増加分を上回ったことから経常収支比率は増加し、前年度から３．３ポイント減少の８９．６％となりました。</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比率減少の主な要因は、歳入の経常一般財源（分母）の増によるものであるが、その中でも地方譲与税や地方消費税交付金、普通交付税などの依存財源の増が大部分を占めています。また、歳出の経常経費充当一般財源（分子）でも人件費や公債費が増となっており、今後においては比率の増加が懸念されるため、より一層の経常経費削減に努めていく必要があります。</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110913</xdr:rowOff>
    </xdr:from>
    <xdr:to>
      <xdr:col>23</xdr:col>
      <xdr:colOff>133350</xdr:colOff>
      <xdr:row>67</xdr:row>
      <xdr:rowOff>71967</xdr:rowOff>
    </xdr:to>
    <xdr:cxnSp macro="">
      <xdr:nvCxnSpPr>
        <xdr:cNvPr id="125" name="直線コネクタ 124"/>
        <xdr:cNvCxnSpPr/>
      </xdr:nvCxnSpPr>
      <xdr:spPr>
        <a:xfrm flipV="1">
          <a:off x="4953000" y="1005501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6"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7" name="直線コネクタ 126"/>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25840</xdr:rowOff>
    </xdr:from>
    <xdr:ext cx="762000" cy="259045"/>
    <xdr:sp macro="" textlink="">
      <xdr:nvSpPr>
        <xdr:cNvPr id="128" name="財政構造の弾力性最大値テキスト"/>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110913</xdr:rowOff>
    </xdr:from>
    <xdr:to>
      <xdr:col>24</xdr:col>
      <xdr:colOff>12700</xdr:colOff>
      <xdr:row>58</xdr:row>
      <xdr:rowOff>110913</xdr:rowOff>
    </xdr:to>
    <xdr:cxnSp macro="">
      <xdr:nvCxnSpPr>
        <xdr:cNvPr id="129" name="直線コネクタ 128"/>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132927</xdr:rowOff>
    </xdr:from>
    <xdr:to>
      <xdr:col>23</xdr:col>
      <xdr:colOff>133350</xdr:colOff>
      <xdr:row>64</xdr:row>
      <xdr:rowOff>55456</xdr:rowOff>
    </xdr:to>
    <xdr:cxnSp macro="">
      <xdr:nvCxnSpPr>
        <xdr:cNvPr id="130" name="直線コネクタ 129"/>
        <xdr:cNvCxnSpPr/>
      </xdr:nvCxnSpPr>
      <xdr:spPr>
        <a:xfrm flipV="1">
          <a:off x="4114800" y="10762827"/>
          <a:ext cx="838200" cy="26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102464</xdr:rowOff>
    </xdr:from>
    <xdr:ext cx="762000" cy="259045"/>
    <xdr:sp macro="" textlink="">
      <xdr:nvSpPr>
        <xdr:cNvPr id="131" name="財政構造の弾力性平均値テキスト"/>
        <xdr:cNvSpPr txBox="1"/>
      </xdr:nvSpPr>
      <xdr:spPr>
        <a:xfrm>
          <a:off x="5041900" y="1073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130387</xdr:rowOff>
    </xdr:from>
    <xdr:to>
      <xdr:col>23</xdr:col>
      <xdr:colOff>184150</xdr:colOff>
      <xdr:row>63</xdr:row>
      <xdr:rowOff>60537</xdr:rowOff>
    </xdr:to>
    <xdr:sp macro="" textlink="">
      <xdr:nvSpPr>
        <xdr:cNvPr id="132" name="フローチャート: 判断 131"/>
        <xdr:cNvSpPr/>
      </xdr:nvSpPr>
      <xdr:spPr>
        <a:xfrm>
          <a:off x="49022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138430</xdr:rowOff>
    </xdr:from>
    <xdr:to>
      <xdr:col>19</xdr:col>
      <xdr:colOff>133350</xdr:colOff>
      <xdr:row>64</xdr:row>
      <xdr:rowOff>55456</xdr:rowOff>
    </xdr:to>
    <xdr:cxnSp macro="">
      <xdr:nvCxnSpPr>
        <xdr:cNvPr id="133" name="直線コネクタ 132"/>
        <xdr:cNvCxnSpPr/>
      </xdr:nvCxnSpPr>
      <xdr:spPr>
        <a:xfrm>
          <a:off x="3225800" y="1093978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122344</xdr:rowOff>
    </xdr:from>
    <xdr:to>
      <xdr:col>19</xdr:col>
      <xdr:colOff>184150</xdr:colOff>
      <xdr:row>63</xdr:row>
      <xdr:rowOff>52494</xdr:rowOff>
    </xdr:to>
    <xdr:sp macro="" textlink="">
      <xdr:nvSpPr>
        <xdr:cNvPr id="134" name="フローチャート: 判断 133"/>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62671</xdr:rowOff>
    </xdr:from>
    <xdr:ext cx="736600" cy="259045"/>
    <xdr:sp macro="" textlink="">
      <xdr:nvSpPr>
        <xdr:cNvPr id="135" name="テキスト ボックス 134"/>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138430</xdr:rowOff>
    </xdr:from>
    <xdr:to>
      <xdr:col>15</xdr:col>
      <xdr:colOff>82550</xdr:colOff>
      <xdr:row>63</xdr:row>
      <xdr:rowOff>162560</xdr:rowOff>
    </xdr:to>
    <xdr:cxnSp macro="">
      <xdr:nvCxnSpPr>
        <xdr:cNvPr id="136" name="直線コネクタ 135"/>
        <xdr:cNvCxnSpPr/>
      </xdr:nvCxnSpPr>
      <xdr:spPr>
        <a:xfrm flipV="1">
          <a:off x="2336800" y="10939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130387</xdr:rowOff>
    </xdr:from>
    <xdr:to>
      <xdr:col>15</xdr:col>
      <xdr:colOff>133350</xdr:colOff>
      <xdr:row>63</xdr:row>
      <xdr:rowOff>60537</xdr:rowOff>
    </xdr:to>
    <xdr:sp macro="" textlink="">
      <xdr:nvSpPr>
        <xdr:cNvPr id="137" name="フローチャート: 判断 136"/>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70714</xdr:rowOff>
    </xdr:from>
    <xdr:ext cx="762000" cy="259045"/>
    <xdr:sp macro="" textlink="">
      <xdr:nvSpPr>
        <xdr:cNvPr id="138" name="テキスト ボックス 137"/>
        <xdr:cNvSpPr txBox="1"/>
      </xdr:nvSpPr>
      <xdr:spPr>
        <a:xfrm>
          <a:off x="2844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122344</xdr:rowOff>
    </xdr:from>
    <xdr:to>
      <xdr:col>11</xdr:col>
      <xdr:colOff>31750</xdr:colOff>
      <xdr:row>63</xdr:row>
      <xdr:rowOff>162560</xdr:rowOff>
    </xdr:to>
    <xdr:cxnSp macro="">
      <xdr:nvCxnSpPr>
        <xdr:cNvPr id="139" name="直線コネクタ 138"/>
        <xdr:cNvCxnSpPr/>
      </xdr:nvCxnSpPr>
      <xdr:spPr>
        <a:xfrm>
          <a:off x="1447800" y="1092369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40" name="フローチャート: 判断 139"/>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41" name="テキスト ボックス 140"/>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2" name="フローチャート: 判断 141"/>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89340</xdr:rowOff>
    </xdr:from>
    <xdr:ext cx="762000" cy="259045"/>
    <xdr:sp macro="" textlink="">
      <xdr:nvSpPr>
        <xdr:cNvPr id="143" name="テキスト ボックス 142"/>
        <xdr:cNvSpPr txBox="1"/>
      </xdr:nvSpPr>
      <xdr:spPr>
        <a:xfrm>
          <a:off x="1066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49" name="楕円 148"/>
        <xdr:cNvSpPr/>
      </xdr:nvSpPr>
      <xdr:spPr>
        <a:xfrm>
          <a:off x="4902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98654</xdr:rowOff>
    </xdr:from>
    <xdr:ext cx="762000" cy="259045"/>
    <xdr:sp macro="" textlink="">
      <xdr:nvSpPr>
        <xdr:cNvPr id="150" name="財政構造の弾力性該当値テキスト"/>
        <xdr:cNvSpPr txBox="1"/>
      </xdr:nvSpPr>
      <xdr:spPr>
        <a:xfrm>
          <a:off x="50419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4656</xdr:rowOff>
    </xdr:from>
    <xdr:to>
      <xdr:col>19</xdr:col>
      <xdr:colOff>184150</xdr:colOff>
      <xdr:row>64</xdr:row>
      <xdr:rowOff>106256</xdr:rowOff>
    </xdr:to>
    <xdr:sp macro="" textlink="">
      <xdr:nvSpPr>
        <xdr:cNvPr id="151" name="楕円 150"/>
        <xdr:cNvSpPr/>
      </xdr:nvSpPr>
      <xdr:spPr>
        <a:xfrm>
          <a:off x="4064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91033</xdr:rowOff>
    </xdr:from>
    <xdr:ext cx="736600" cy="259045"/>
    <xdr:sp macro="" textlink="">
      <xdr:nvSpPr>
        <xdr:cNvPr id="152" name="テキスト ボックス 151"/>
        <xdr:cNvSpPr txBox="1"/>
      </xdr:nvSpPr>
      <xdr:spPr>
        <a:xfrm>
          <a:off x="3733800" y="1106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87630</xdr:rowOff>
    </xdr:from>
    <xdr:to>
      <xdr:col>15</xdr:col>
      <xdr:colOff>133350</xdr:colOff>
      <xdr:row>64</xdr:row>
      <xdr:rowOff>17780</xdr:rowOff>
    </xdr:to>
    <xdr:sp macro="" textlink="">
      <xdr:nvSpPr>
        <xdr:cNvPr id="153" name="楕円 152"/>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2557</xdr:rowOff>
    </xdr:from>
    <xdr:ext cx="762000" cy="259045"/>
    <xdr:sp macro="" textlink="">
      <xdr:nvSpPr>
        <xdr:cNvPr id="154" name="テキスト ボックス 153"/>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111760</xdr:rowOff>
    </xdr:from>
    <xdr:to>
      <xdr:col>11</xdr:col>
      <xdr:colOff>82550</xdr:colOff>
      <xdr:row>64</xdr:row>
      <xdr:rowOff>41910</xdr:rowOff>
    </xdr:to>
    <xdr:sp macro="" textlink="">
      <xdr:nvSpPr>
        <xdr:cNvPr id="155" name="楕円 154"/>
        <xdr:cNvSpPr/>
      </xdr:nvSpPr>
      <xdr:spPr>
        <a:xfrm>
          <a:off x="2286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26687</xdr:rowOff>
    </xdr:from>
    <xdr:ext cx="762000" cy="259045"/>
    <xdr:sp macro="" textlink="">
      <xdr:nvSpPr>
        <xdr:cNvPr id="156" name="テキスト ボックス 155"/>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71544</xdr:rowOff>
    </xdr:from>
    <xdr:to>
      <xdr:col>7</xdr:col>
      <xdr:colOff>31750</xdr:colOff>
      <xdr:row>64</xdr:row>
      <xdr:rowOff>1694</xdr:rowOff>
    </xdr:to>
    <xdr:sp macro="" textlink="">
      <xdr:nvSpPr>
        <xdr:cNvPr id="157" name="楕円 156"/>
        <xdr:cNvSpPr/>
      </xdr:nvSpPr>
      <xdr:spPr>
        <a:xfrm>
          <a:off x="1397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157921</xdr:rowOff>
    </xdr:from>
    <xdr:ext cx="762000" cy="259045"/>
    <xdr:sp macro="" textlink="">
      <xdr:nvSpPr>
        <xdr:cNvPr id="158" name="テキスト ボックス 157"/>
        <xdr:cNvSpPr txBox="1"/>
      </xdr:nvSpPr>
      <xdr:spPr>
        <a:xfrm>
          <a:off x="1066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[333,078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本町は県下一広大な行政面積を有しており集落も点在しているため、重点的かつ集中的な施設整備が困難であり、公共施設が点在していることが類似団体の平均を上回る要因</a:t>
          </a:r>
          <a:r>
            <a:rPr kumimoji="1" lang="ja-JP" altLang="en-US" sz="9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の１つ</a:t>
          </a:r>
          <a:r>
            <a:rPr kumimoji="1" lang="ja-JP" altLang="ja-JP" sz="9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と考えられます。また、ふるさと納税の取組強化</a:t>
          </a:r>
          <a:r>
            <a:rPr kumimoji="1" lang="ja-JP" altLang="en-US" sz="9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や、</a:t>
          </a:r>
          <a:r>
            <a:rPr kumimoji="1" lang="ja-JP" altLang="ja-JP" sz="9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平成</a:t>
          </a:r>
          <a:r>
            <a:rPr kumimoji="1" lang="en-US" altLang="ja-JP" sz="9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28</a:t>
          </a:r>
          <a:r>
            <a:rPr kumimoji="1" lang="ja-JP" altLang="ja-JP" sz="9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年度から</a:t>
          </a:r>
          <a:r>
            <a:rPr kumimoji="1" lang="ja-JP" altLang="en-US" sz="9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開始した</a:t>
          </a:r>
          <a:r>
            <a:rPr kumimoji="1" lang="ja-JP" altLang="ja-JP" sz="9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廃棄物処理施設の包括的長期民間委託契約（債務負担）</a:t>
          </a:r>
          <a:r>
            <a:rPr kumimoji="1" lang="ja-JP" altLang="en-US" sz="9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等に伴い、</a:t>
          </a:r>
          <a:r>
            <a:rPr kumimoji="1" lang="ja-JP" altLang="ja-JP" sz="9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物件費が大きく増加して</a:t>
          </a:r>
          <a:r>
            <a:rPr kumimoji="1" lang="ja-JP" altLang="en-US" sz="9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います。ふるさと納税制度は</a:t>
          </a:r>
          <a:r>
            <a:rPr kumimoji="1" lang="ja-JP" altLang="ja-JP" sz="9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本町にとって自主財源の確保につながる</a:t>
          </a:r>
          <a:r>
            <a:rPr kumimoji="1" lang="ja-JP" altLang="en-US" sz="9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重要な取り組み（</a:t>
          </a:r>
          <a:r>
            <a:rPr kumimoji="1" lang="ja-JP" altLang="ja-JP" sz="9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必要経費</a:t>
          </a:r>
          <a:r>
            <a:rPr kumimoji="1" lang="ja-JP" altLang="en-US" sz="9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9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ではあるものの</a:t>
          </a:r>
          <a:r>
            <a:rPr kumimoji="1" lang="ja-JP" altLang="en-US" sz="9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、必要</a:t>
          </a:r>
          <a:r>
            <a:rPr kumimoji="1" lang="ja-JP" altLang="ja-JP" sz="9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経費については可能な限り圧縮していく必要があります。</a:t>
          </a:r>
          <a:endParaRPr kumimoji="0" lang="ja-JP" altLang="ja-JP" sz="9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なお、人件費については定員管理適正化計画に基づく職員の適正規模・配置に努めているところですが、一方で、</a:t>
          </a:r>
          <a:r>
            <a:rPr kumimoji="1" lang="ja-JP" altLang="en-US" sz="9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会計年度任用職員制度の開始に伴い令和２年度から</a:t>
          </a:r>
          <a:r>
            <a:rPr kumimoji="1" lang="ja-JP" altLang="ja-JP" sz="9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増加</a:t>
          </a:r>
          <a:r>
            <a:rPr kumimoji="1" lang="ja-JP" altLang="en-US" sz="9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しており</a:t>
          </a:r>
          <a:r>
            <a:rPr kumimoji="1" lang="ja-JP" altLang="ja-JP" sz="9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、ＰＤＣＡサイクルを確立させ事務事業全般の見直しによる削減を図っていく必要があります。</a:t>
          </a:r>
          <a:endParaRPr kumimoji="0" lang="ja-JP" altLang="ja-JP" sz="9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71355</xdr:rowOff>
    </xdr:from>
    <xdr:to>
      <xdr:col>23</xdr:col>
      <xdr:colOff>133350</xdr:colOff>
      <xdr:row>89</xdr:row>
      <xdr:rowOff>14174</xdr:rowOff>
    </xdr:to>
    <xdr:cxnSp macro="">
      <xdr:nvCxnSpPr>
        <xdr:cNvPr id="188" name="直線コネクタ 187"/>
        <xdr:cNvCxnSpPr/>
      </xdr:nvCxnSpPr>
      <xdr:spPr>
        <a:xfrm flipV="1">
          <a:off x="4953000" y="13787355"/>
          <a:ext cx="0" cy="14858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157701</xdr:rowOff>
    </xdr:from>
    <xdr:ext cx="762000" cy="259045"/>
    <xdr:sp macro="" textlink="">
      <xdr:nvSpPr>
        <xdr:cNvPr id="189" name="人件費・物件費等の状況最小値テキスト"/>
        <xdr:cNvSpPr txBox="1"/>
      </xdr:nvSpPr>
      <xdr:spPr>
        <a:xfrm>
          <a:off x="5041900" y="15245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14174</xdr:rowOff>
    </xdr:from>
    <xdr:to>
      <xdr:col>24</xdr:col>
      <xdr:colOff>12700</xdr:colOff>
      <xdr:row>89</xdr:row>
      <xdr:rowOff>14174</xdr:rowOff>
    </xdr:to>
    <xdr:cxnSp macro="">
      <xdr:nvCxnSpPr>
        <xdr:cNvPr id="190" name="直線コネクタ 189"/>
        <xdr:cNvCxnSpPr/>
      </xdr:nvCxnSpPr>
      <xdr:spPr>
        <a:xfrm>
          <a:off x="4864100" y="1527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157732</xdr:rowOff>
    </xdr:from>
    <xdr:ext cx="762000" cy="259045"/>
    <xdr:sp macro="" textlink="">
      <xdr:nvSpPr>
        <xdr:cNvPr id="191" name="人件費・物件費等の状況最大値テキスト"/>
        <xdr:cNvSpPr txBox="1"/>
      </xdr:nvSpPr>
      <xdr:spPr>
        <a:xfrm>
          <a:off x="5041900" y="1353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71355</xdr:rowOff>
    </xdr:from>
    <xdr:to>
      <xdr:col>24</xdr:col>
      <xdr:colOff>12700</xdr:colOff>
      <xdr:row>80</xdr:row>
      <xdr:rowOff>71355</xdr:rowOff>
    </xdr:to>
    <xdr:cxnSp macro="">
      <xdr:nvCxnSpPr>
        <xdr:cNvPr id="192" name="直線コネクタ 191"/>
        <xdr:cNvCxnSpPr/>
      </xdr:nvCxnSpPr>
      <xdr:spPr>
        <a:xfrm>
          <a:off x="4864100" y="13787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64088</xdr:rowOff>
    </xdr:from>
    <xdr:to>
      <xdr:col>23</xdr:col>
      <xdr:colOff>133350</xdr:colOff>
      <xdr:row>89</xdr:row>
      <xdr:rowOff>14174</xdr:rowOff>
    </xdr:to>
    <xdr:cxnSp macro="">
      <xdr:nvCxnSpPr>
        <xdr:cNvPr id="193" name="直線コネクタ 192"/>
        <xdr:cNvCxnSpPr/>
      </xdr:nvCxnSpPr>
      <xdr:spPr>
        <a:xfrm>
          <a:off x="4114800" y="14980238"/>
          <a:ext cx="838200" cy="29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80255</xdr:rowOff>
    </xdr:from>
    <xdr:ext cx="762000" cy="259045"/>
    <xdr:sp macro="" textlink="">
      <xdr:nvSpPr>
        <xdr:cNvPr id="194" name="人件費・物件費等の状況平均値テキスト"/>
        <xdr:cNvSpPr txBox="1"/>
      </xdr:nvSpPr>
      <xdr:spPr>
        <a:xfrm>
          <a:off x="5041900" y="14139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63728</xdr:rowOff>
    </xdr:from>
    <xdr:to>
      <xdr:col>23</xdr:col>
      <xdr:colOff>184150</xdr:colOff>
      <xdr:row>83</xdr:row>
      <xdr:rowOff>165328</xdr:rowOff>
    </xdr:to>
    <xdr:sp macro="" textlink="">
      <xdr:nvSpPr>
        <xdr:cNvPr id="195" name="フローチャート: 判断 194"/>
        <xdr:cNvSpPr/>
      </xdr:nvSpPr>
      <xdr:spPr>
        <a:xfrm>
          <a:off x="4902200" y="1429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64088</xdr:rowOff>
    </xdr:from>
    <xdr:to>
      <xdr:col>19</xdr:col>
      <xdr:colOff>133350</xdr:colOff>
      <xdr:row>87</xdr:row>
      <xdr:rowOff>150617</xdr:rowOff>
    </xdr:to>
    <xdr:cxnSp macro="">
      <xdr:nvCxnSpPr>
        <xdr:cNvPr id="196" name="直線コネクタ 195"/>
        <xdr:cNvCxnSpPr/>
      </xdr:nvCxnSpPr>
      <xdr:spPr>
        <a:xfrm flipV="1">
          <a:off x="3225800" y="14980238"/>
          <a:ext cx="889000" cy="8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110973</xdr:rowOff>
    </xdr:from>
    <xdr:to>
      <xdr:col>19</xdr:col>
      <xdr:colOff>184150</xdr:colOff>
      <xdr:row>83</xdr:row>
      <xdr:rowOff>41123</xdr:rowOff>
    </xdr:to>
    <xdr:sp macro="" textlink="">
      <xdr:nvSpPr>
        <xdr:cNvPr id="197" name="フローチャート: 判断 196"/>
        <xdr:cNvSpPr/>
      </xdr:nvSpPr>
      <xdr:spPr>
        <a:xfrm>
          <a:off x="4064000" y="1416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51300</xdr:rowOff>
    </xdr:from>
    <xdr:ext cx="736600" cy="259045"/>
    <xdr:sp macro="" textlink="">
      <xdr:nvSpPr>
        <xdr:cNvPr id="198" name="テキスト ボックス 197"/>
        <xdr:cNvSpPr txBox="1"/>
      </xdr:nvSpPr>
      <xdr:spPr>
        <a:xfrm>
          <a:off x="3733800" y="13938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154011</xdr:rowOff>
    </xdr:from>
    <xdr:to>
      <xdr:col>15</xdr:col>
      <xdr:colOff>82550</xdr:colOff>
      <xdr:row>87</xdr:row>
      <xdr:rowOff>150617</xdr:rowOff>
    </xdr:to>
    <xdr:cxnSp macro="">
      <xdr:nvCxnSpPr>
        <xdr:cNvPr id="199" name="直線コネクタ 198"/>
        <xdr:cNvCxnSpPr/>
      </xdr:nvCxnSpPr>
      <xdr:spPr>
        <a:xfrm>
          <a:off x="2336800" y="14898711"/>
          <a:ext cx="889000" cy="16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107426</xdr:rowOff>
    </xdr:from>
    <xdr:to>
      <xdr:col>15</xdr:col>
      <xdr:colOff>133350</xdr:colOff>
      <xdr:row>83</xdr:row>
      <xdr:rowOff>37576</xdr:rowOff>
    </xdr:to>
    <xdr:sp macro="" textlink="">
      <xdr:nvSpPr>
        <xdr:cNvPr id="200" name="フローチャート: 判断 199"/>
        <xdr:cNvSpPr/>
      </xdr:nvSpPr>
      <xdr:spPr>
        <a:xfrm>
          <a:off x="3175000" y="1416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47753</xdr:rowOff>
    </xdr:from>
    <xdr:ext cx="762000" cy="259045"/>
    <xdr:sp macro="" textlink="">
      <xdr:nvSpPr>
        <xdr:cNvPr id="201" name="テキスト ボックス 200"/>
        <xdr:cNvSpPr txBox="1"/>
      </xdr:nvSpPr>
      <xdr:spPr>
        <a:xfrm>
          <a:off x="2844800" y="1393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111936</xdr:rowOff>
    </xdr:from>
    <xdr:to>
      <xdr:col>11</xdr:col>
      <xdr:colOff>31750</xdr:colOff>
      <xdr:row>86</xdr:row>
      <xdr:rowOff>154011</xdr:rowOff>
    </xdr:to>
    <xdr:cxnSp macro="">
      <xdr:nvCxnSpPr>
        <xdr:cNvPr id="202" name="直線コネクタ 201"/>
        <xdr:cNvCxnSpPr/>
      </xdr:nvCxnSpPr>
      <xdr:spPr>
        <a:xfrm>
          <a:off x="1447800" y="14856636"/>
          <a:ext cx="889000" cy="4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6998</xdr:rowOff>
    </xdr:from>
    <xdr:to>
      <xdr:col>11</xdr:col>
      <xdr:colOff>82550</xdr:colOff>
      <xdr:row>82</xdr:row>
      <xdr:rowOff>108598</xdr:rowOff>
    </xdr:to>
    <xdr:sp macro="" textlink="">
      <xdr:nvSpPr>
        <xdr:cNvPr id="203" name="フローチャート: 判断 202"/>
        <xdr:cNvSpPr/>
      </xdr:nvSpPr>
      <xdr:spPr>
        <a:xfrm>
          <a:off x="2286000" y="1406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118775</xdr:rowOff>
    </xdr:from>
    <xdr:ext cx="762000" cy="259045"/>
    <xdr:sp macro="" textlink="">
      <xdr:nvSpPr>
        <xdr:cNvPr id="204" name="テキスト ボックス 203"/>
        <xdr:cNvSpPr txBox="1"/>
      </xdr:nvSpPr>
      <xdr:spPr>
        <a:xfrm>
          <a:off x="1955800" y="13834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147272</xdr:rowOff>
    </xdr:from>
    <xdr:to>
      <xdr:col>7</xdr:col>
      <xdr:colOff>31750</xdr:colOff>
      <xdr:row>82</xdr:row>
      <xdr:rowOff>77422</xdr:rowOff>
    </xdr:to>
    <xdr:sp macro="" textlink="">
      <xdr:nvSpPr>
        <xdr:cNvPr id="205" name="フローチャート: 判断 204"/>
        <xdr:cNvSpPr/>
      </xdr:nvSpPr>
      <xdr:spPr>
        <a:xfrm>
          <a:off x="1397000" y="1403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87599</xdr:rowOff>
    </xdr:from>
    <xdr:ext cx="762000" cy="259045"/>
    <xdr:sp macro="" textlink="">
      <xdr:nvSpPr>
        <xdr:cNvPr id="206" name="テキスト ボックス 205"/>
        <xdr:cNvSpPr txBox="1"/>
      </xdr:nvSpPr>
      <xdr:spPr>
        <a:xfrm>
          <a:off x="1066800" y="13803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134824</xdr:rowOff>
    </xdr:from>
    <xdr:to>
      <xdr:col>23</xdr:col>
      <xdr:colOff>184150</xdr:colOff>
      <xdr:row>89</xdr:row>
      <xdr:rowOff>64974</xdr:rowOff>
    </xdr:to>
    <xdr:sp macro="" textlink="">
      <xdr:nvSpPr>
        <xdr:cNvPr id="212" name="楕円 211"/>
        <xdr:cNvSpPr/>
      </xdr:nvSpPr>
      <xdr:spPr>
        <a:xfrm>
          <a:off x="4902200" y="1522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30701</xdr:rowOff>
    </xdr:from>
    <xdr:ext cx="762000" cy="259045"/>
    <xdr:sp macro="" textlink="">
      <xdr:nvSpPr>
        <xdr:cNvPr id="213" name="人件費・物件費等の状況該当値テキスト"/>
        <xdr:cNvSpPr txBox="1"/>
      </xdr:nvSpPr>
      <xdr:spPr>
        <a:xfrm>
          <a:off x="5041900" y="15118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13288</xdr:rowOff>
    </xdr:from>
    <xdr:to>
      <xdr:col>19</xdr:col>
      <xdr:colOff>184150</xdr:colOff>
      <xdr:row>87</xdr:row>
      <xdr:rowOff>114888</xdr:rowOff>
    </xdr:to>
    <xdr:sp macro="" textlink="">
      <xdr:nvSpPr>
        <xdr:cNvPr id="214" name="楕円 213"/>
        <xdr:cNvSpPr/>
      </xdr:nvSpPr>
      <xdr:spPr>
        <a:xfrm>
          <a:off x="4064000" y="1492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99665</xdr:rowOff>
    </xdr:from>
    <xdr:ext cx="736600" cy="259045"/>
    <xdr:sp macro="" textlink="">
      <xdr:nvSpPr>
        <xdr:cNvPr id="215" name="テキスト ボックス 214"/>
        <xdr:cNvSpPr txBox="1"/>
      </xdr:nvSpPr>
      <xdr:spPr>
        <a:xfrm>
          <a:off x="3733800" y="1501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99817</xdr:rowOff>
    </xdr:from>
    <xdr:to>
      <xdr:col>15</xdr:col>
      <xdr:colOff>133350</xdr:colOff>
      <xdr:row>88</xdr:row>
      <xdr:rowOff>29967</xdr:rowOff>
    </xdr:to>
    <xdr:sp macro="" textlink="">
      <xdr:nvSpPr>
        <xdr:cNvPr id="216" name="楕円 215"/>
        <xdr:cNvSpPr/>
      </xdr:nvSpPr>
      <xdr:spPr>
        <a:xfrm>
          <a:off x="3175000" y="1501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14744</xdr:rowOff>
    </xdr:from>
    <xdr:ext cx="762000" cy="259045"/>
    <xdr:sp macro="" textlink="">
      <xdr:nvSpPr>
        <xdr:cNvPr id="217" name="テキスト ボックス 216"/>
        <xdr:cNvSpPr txBox="1"/>
      </xdr:nvSpPr>
      <xdr:spPr>
        <a:xfrm>
          <a:off x="2844800" y="15102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103211</xdr:rowOff>
    </xdr:from>
    <xdr:to>
      <xdr:col>11</xdr:col>
      <xdr:colOff>82550</xdr:colOff>
      <xdr:row>87</xdr:row>
      <xdr:rowOff>33361</xdr:rowOff>
    </xdr:to>
    <xdr:sp macro="" textlink="">
      <xdr:nvSpPr>
        <xdr:cNvPr id="218" name="楕円 217"/>
        <xdr:cNvSpPr/>
      </xdr:nvSpPr>
      <xdr:spPr>
        <a:xfrm>
          <a:off x="2286000" y="1484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18138</xdr:rowOff>
    </xdr:from>
    <xdr:ext cx="762000" cy="259045"/>
    <xdr:sp macro="" textlink="">
      <xdr:nvSpPr>
        <xdr:cNvPr id="219" name="テキスト ボックス 218"/>
        <xdr:cNvSpPr txBox="1"/>
      </xdr:nvSpPr>
      <xdr:spPr>
        <a:xfrm>
          <a:off x="1955800" y="1493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61136</xdr:rowOff>
    </xdr:from>
    <xdr:to>
      <xdr:col>7</xdr:col>
      <xdr:colOff>31750</xdr:colOff>
      <xdr:row>86</xdr:row>
      <xdr:rowOff>162736</xdr:rowOff>
    </xdr:to>
    <xdr:sp macro="" textlink="">
      <xdr:nvSpPr>
        <xdr:cNvPr id="220" name="楕円 219"/>
        <xdr:cNvSpPr/>
      </xdr:nvSpPr>
      <xdr:spPr>
        <a:xfrm>
          <a:off x="1397000" y="1480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147513</xdr:rowOff>
    </xdr:from>
    <xdr:ext cx="762000" cy="259045"/>
    <xdr:sp macro="" textlink="">
      <xdr:nvSpPr>
        <xdr:cNvPr id="221" name="テキスト ボックス 220"/>
        <xdr:cNvSpPr txBox="1"/>
      </xdr:nvSpPr>
      <xdr:spPr>
        <a:xfrm>
          <a:off x="1066800" y="1489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職員給与については、平成</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29</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年度から、給与の総合的見直しを実施し、高知県人事委員会の勧告に準じた給与体系</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から</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国家公務員に準じた給与体系に変更しています。</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ラスパイレス指数は、以前から類似団体を下回る水準となっています。</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また、</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今後とも給与の適正化に努め、適正な給与水準を保つよう取り組みます。</a:t>
          </a:r>
          <a:endPar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39159</xdr:rowOff>
    </xdr:to>
    <xdr:cxnSp macro="">
      <xdr:nvCxnSpPr>
        <xdr:cNvPr id="250" name="直線コネクタ 249"/>
        <xdr:cNvCxnSpPr/>
      </xdr:nvCxnSpPr>
      <xdr:spPr>
        <a:xfrm flipV="1">
          <a:off x="17018000" y="13961534"/>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3"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4" name="直線コネクタ 253"/>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92075</xdr:rowOff>
    </xdr:from>
    <xdr:to>
      <xdr:col>81</xdr:col>
      <xdr:colOff>44450</xdr:colOff>
      <xdr:row>85</xdr:row>
      <xdr:rowOff>112184</xdr:rowOff>
    </xdr:to>
    <xdr:cxnSp macro="">
      <xdr:nvCxnSpPr>
        <xdr:cNvPr id="255" name="直線コネクタ 254"/>
        <xdr:cNvCxnSpPr/>
      </xdr:nvCxnSpPr>
      <xdr:spPr>
        <a:xfrm flipV="1">
          <a:off x="16179800" y="14665325"/>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134002</xdr:rowOff>
    </xdr:from>
    <xdr:ext cx="762000" cy="259045"/>
    <xdr:sp macro="" textlink="">
      <xdr:nvSpPr>
        <xdr:cNvPr id="256" name="給与水準   （国との比較）平均値テキスト"/>
        <xdr:cNvSpPr txBox="1"/>
      </xdr:nvSpPr>
      <xdr:spPr>
        <a:xfrm>
          <a:off x="17106900" y="1470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161925</xdr:rowOff>
    </xdr:from>
    <xdr:to>
      <xdr:col>81</xdr:col>
      <xdr:colOff>95250</xdr:colOff>
      <xdr:row>86</xdr:row>
      <xdr:rowOff>92075</xdr:rowOff>
    </xdr:to>
    <xdr:sp macro="" textlink="">
      <xdr:nvSpPr>
        <xdr:cNvPr id="257" name="フローチャート: 判断 256"/>
        <xdr:cNvSpPr/>
      </xdr:nvSpPr>
      <xdr:spPr>
        <a:xfrm>
          <a:off x="169672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71966</xdr:rowOff>
    </xdr:from>
    <xdr:to>
      <xdr:col>77</xdr:col>
      <xdr:colOff>44450</xdr:colOff>
      <xdr:row>85</xdr:row>
      <xdr:rowOff>112184</xdr:rowOff>
    </xdr:to>
    <xdr:cxnSp macro="">
      <xdr:nvCxnSpPr>
        <xdr:cNvPr id="258" name="直線コネクタ 257"/>
        <xdr:cNvCxnSpPr/>
      </xdr:nvCxnSpPr>
      <xdr:spPr>
        <a:xfrm>
          <a:off x="15290800" y="146452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91016</xdr:rowOff>
    </xdr:from>
    <xdr:to>
      <xdr:col>77</xdr:col>
      <xdr:colOff>95250</xdr:colOff>
      <xdr:row>87</xdr:row>
      <xdr:rowOff>21166</xdr:rowOff>
    </xdr:to>
    <xdr:sp macro="" textlink="">
      <xdr:nvSpPr>
        <xdr:cNvPr id="259" name="フローチャート: 判断 258"/>
        <xdr:cNvSpPr/>
      </xdr:nvSpPr>
      <xdr:spPr>
        <a:xfrm>
          <a:off x="16129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5943</xdr:rowOff>
    </xdr:from>
    <xdr:ext cx="736600" cy="259045"/>
    <xdr:sp macro="" textlink="">
      <xdr:nvSpPr>
        <xdr:cNvPr id="260" name="テキスト ボックス 259"/>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102659</xdr:rowOff>
    </xdr:from>
    <xdr:to>
      <xdr:col>72</xdr:col>
      <xdr:colOff>203200</xdr:colOff>
      <xdr:row>85</xdr:row>
      <xdr:rowOff>71966</xdr:rowOff>
    </xdr:to>
    <xdr:cxnSp macro="">
      <xdr:nvCxnSpPr>
        <xdr:cNvPr id="261" name="直線コネクタ 260"/>
        <xdr:cNvCxnSpPr/>
      </xdr:nvCxnSpPr>
      <xdr:spPr>
        <a:xfrm>
          <a:off x="14401800" y="14504459"/>
          <a:ext cx="8890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3" name="テキスト ボックス 262"/>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102659</xdr:rowOff>
    </xdr:from>
    <xdr:to>
      <xdr:col>68</xdr:col>
      <xdr:colOff>152400</xdr:colOff>
      <xdr:row>86</xdr:row>
      <xdr:rowOff>101600</xdr:rowOff>
    </xdr:to>
    <xdr:cxnSp macro="">
      <xdr:nvCxnSpPr>
        <xdr:cNvPr id="264" name="直線コネクタ 263"/>
        <xdr:cNvCxnSpPr/>
      </xdr:nvCxnSpPr>
      <xdr:spPr>
        <a:xfrm flipV="1">
          <a:off x="13512800" y="14504459"/>
          <a:ext cx="889000" cy="34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0</xdr:rowOff>
    </xdr:from>
    <xdr:to>
      <xdr:col>68</xdr:col>
      <xdr:colOff>203200</xdr:colOff>
      <xdr:row>87</xdr:row>
      <xdr:rowOff>101600</xdr:rowOff>
    </xdr:to>
    <xdr:sp macro="" textlink="">
      <xdr:nvSpPr>
        <xdr:cNvPr id="265" name="フローチャート: 判断 264"/>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66" name="テキスト ボックス 265"/>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20109</xdr:rowOff>
    </xdr:from>
    <xdr:to>
      <xdr:col>64</xdr:col>
      <xdr:colOff>152400</xdr:colOff>
      <xdr:row>87</xdr:row>
      <xdr:rowOff>121709</xdr:rowOff>
    </xdr:to>
    <xdr:sp macro="" textlink="">
      <xdr:nvSpPr>
        <xdr:cNvPr id="267" name="フローチャート: 判断 266"/>
        <xdr:cNvSpPr/>
      </xdr:nvSpPr>
      <xdr:spPr>
        <a:xfrm>
          <a:off x="13462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106486</xdr:rowOff>
    </xdr:from>
    <xdr:ext cx="762000" cy="259045"/>
    <xdr:sp macro="" textlink="">
      <xdr:nvSpPr>
        <xdr:cNvPr id="268" name="テキスト ボックス 267"/>
        <xdr:cNvSpPr txBox="1"/>
      </xdr:nvSpPr>
      <xdr:spPr>
        <a:xfrm>
          <a:off x="13131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41275</xdr:rowOff>
    </xdr:from>
    <xdr:to>
      <xdr:col>81</xdr:col>
      <xdr:colOff>95250</xdr:colOff>
      <xdr:row>85</xdr:row>
      <xdr:rowOff>142875</xdr:rowOff>
    </xdr:to>
    <xdr:sp macro="" textlink="">
      <xdr:nvSpPr>
        <xdr:cNvPr id="274" name="楕円 273"/>
        <xdr:cNvSpPr/>
      </xdr:nvSpPr>
      <xdr:spPr>
        <a:xfrm>
          <a:off x="169672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57802</xdr:rowOff>
    </xdr:from>
    <xdr:ext cx="762000" cy="259045"/>
    <xdr:sp macro="" textlink="">
      <xdr:nvSpPr>
        <xdr:cNvPr id="275" name="給与水準   （国との比較）該当値テキスト"/>
        <xdr:cNvSpPr txBox="1"/>
      </xdr:nvSpPr>
      <xdr:spPr>
        <a:xfrm>
          <a:off x="17106900" y="1445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76" name="楕円 275"/>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77" name="テキスト ボックス 276"/>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78" name="楕円 277"/>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79" name="テキスト ボックス 278"/>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51859</xdr:rowOff>
    </xdr:from>
    <xdr:to>
      <xdr:col>68</xdr:col>
      <xdr:colOff>203200</xdr:colOff>
      <xdr:row>84</xdr:row>
      <xdr:rowOff>153459</xdr:rowOff>
    </xdr:to>
    <xdr:sp macro="" textlink="">
      <xdr:nvSpPr>
        <xdr:cNvPr id="280" name="楕円 279"/>
        <xdr:cNvSpPr/>
      </xdr:nvSpPr>
      <xdr:spPr>
        <a:xfrm>
          <a:off x="14351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163636</xdr:rowOff>
    </xdr:from>
    <xdr:ext cx="762000" cy="259045"/>
    <xdr:sp macro="" textlink="">
      <xdr:nvSpPr>
        <xdr:cNvPr id="281" name="テキスト ボックス 280"/>
        <xdr:cNvSpPr txBox="1"/>
      </xdr:nvSpPr>
      <xdr:spPr>
        <a:xfrm>
          <a:off x="14020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2" name="楕円 281"/>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83" name="テキスト ボックス 282"/>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県下一の面積を有する本町は、広大な町域の中に集落</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が</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点在しており、人口規模に対し公共施設も多くなっています。そのため、職員数も類似団体の平均を上回っている状況となっていますが、今後も引き続き、住民サービスを低下させることなく定員管理適正化計画に基づき職員数の適正化と組織機構の見直しに取り組むとともに、小中学校及び保育所施設の適正規模による統廃合計画等を進め、適正な定員管理に取り組みます。 </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141746</xdr:rowOff>
    </xdr:from>
    <xdr:to>
      <xdr:col>81</xdr:col>
      <xdr:colOff>44450</xdr:colOff>
      <xdr:row>66</xdr:row>
      <xdr:rowOff>140194</xdr:rowOff>
    </xdr:to>
    <xdr:cxnSp macro="">
      <xdr:nvCxnSpPr>
        <xdr:cNvPr id="313" name="直線コネクタ 312"/>
        <xdr:cNvCxnSpPr/>
      </xdr:nvCxnSpPr>
      <xdr:spPr>
        <a:xfrm flipV="1">
          <a:off x="17018000" y="10085846"/>
          <a:ext cx="0" cy="13700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112271</xdr:rowOff>
    </xdr:from>
    <xdr:ext cx="762000" cy="259045"/>
    <xdr:sp macro="" textlink="">
      <xdr:nvSpPr>
        <xdr:cNvPr id="314" name="定員管理の状況最小値テキスト"/>
        <xdr:cNvSpPr txBox="1"/>
      </xdr:nvSpPr>
      <xdr:spPr>
        <a:xfrm>
          <a:off x="17106900" y="1142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140194</xdr:rowOff>
    </xdr:from>
    <xdr:to>
      <xdr:col>81</xdr:col>
      <xdr:colOff>133350</xdr:colOff>
      <xdr:row>66</xdr:row>
      <xdr:rowOff>140194</xdr:rowOff>
    </xdr:to>
    <xdr:cxnSp macro="">
      <xdr:nvCxnSpPr>
        <xdr:cNvPr id="315" name="直線コネクタ 314"/>
        <xdr:cNvCxnSpPr/>
      </xdr:nvCxnSpPr>
      <xdr:spPr>
        <a:xfrm>
          <a:off x="16929100" y="11455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56673</xdr:rowOff>
    </xdr:from>
    <xdr:ext cx="762000" cy="259045"/>
    <xdr:sp macro="" textlink="">
      <xdr:nvSpPr>
        <xdr:cNvPr id="316" name="定員管理の状況最大値テキスト"/>
        <xdr:cNvSpPr txBox="1"/>
      </xdr:nvSpPr>
      <xdr:spPr>
        <a:xfrm>
          <a:off x="17106900" y="982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141746</xdr:rowOff>
    </xdr:from>
    <xdr:to>
      <xdr:col>81</xdr:col>
      <xdr:colOff>133350</xdr:colOff>
      <xdr:row>58</xdr:row>
      <xdr:rowOff>141746</xdr:rowOff>
    </xdr:to>
    <xdr:cxnSp macro="">
      <xdr:nvCxnSpPr>
        <xdr:cNvPr id="317" name="直線コネクタ 316"/>
        <xdr:cNvCxnSpPr/>
      </xdr:nvCxnSpPr>
      <xdr:spPr>
        <a:xfrm>
          <a:off x="16929100" y="10085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85090</xdr:rowOff>
    </xdr:from>
    <xdr:to>
      <xdr:col>81</xdr:col>
      <xdr:colOff>44450</xdr:colOff>
      <xdr:row>65</xdr:row>
      <xdr:rowOff>107879</xdr:rowOff>
    </xdr:to>
    <xdr:cxnSp macro="">
      <xdr:nvCxnSpPr>
        <xdr:cNvPr id="318" name="直線コネクタ 317"/>
        <xdr:cNvCxnSpPr/>
      </xdr:nvCxnSpPr>
      <xdr:spPr>
        <a:xfrm flipV="1">
          <a:off x="16179800" y="11229340"/>
          <a:ext cx="83820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31626</xdr:rowOff>
    </xdr:from>
    <xdr:ext cx="762000" cy="259045"/>
    <xdr:sp macro="" textlink="">
      <xdr:nvSpPr>
        <xdr:cNvPr id="319" name="定員管理の状況平均値テキスト"/>
        <xdr:cNvSpPr txBox="1"/>
      </xdr:nvSpPr>
      <xdr:spPr>
        <a:xfrm>
          <a:off x="17106900" y="10490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15099</xdr:rowOff>
    </xdr:from>
    <xdr:to>
      <xdr:col>81</xdr:col>
      <xdr:colOff>95250</xdr:colOff>
      <xdr:row>62</xdr:row>
      <xdr:rowOff>116699</xdr:rowOff>
    </xdr:to>
    <xdr:sp macro="" textlink="">
      <xdr:nvSpPr>
        <xdr:cNvPr id="320" name="フローチャート: 判断 319"/>
        <xdr:cNvSpPr/>
      </xdr:nvSpPr>
      <xdr:spPr>
        <a:xfrm>
          <a:off x="16967200" y="106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14040</xdr:rowOff>
    </xdr:from>
    <xdr:to>
      <xdr:col>77</xdr:col>
      <xdr:colOff>44450</xdr:colOff>
      <xdr:row>65</xdr:row>
      <xdr:rowOff>107879</xdr:rowOff>
    </xdr:to>
    <xdr:cxnSp macro="">
      <xdr:nvCxnSpPr>
        <xdr:cNvPr id="321" name="直線コネクタ 320"/>
        <xdr:cNvCxnSpPr/>
      </xdr:nvCxnSpPr>
      <xdr:spPr>
        <a:xfrm>
          <a:off x="15290800" y="1115829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11077</xdr:rowOff>
    </xdr:from>
    <xdr:to>
      <xdr:col>77</xdr:col>
      <xdr:colOff>95250</xdr:colOff>
      <xdr:row>62</xdr:row>
      <xdr:rowOff>112677</xdr:rowOff>
    </xdr:to>
    <xdr:sp macro="" textlink="">
      <xdr:nvSpPr>
        <xdr:cNvPr id="322" name="フローチャート: 判断 321"/>
        <xdr:cNvSpPr/>
      </xdr:nvSpPr>
      <xdr:spPr>
        <a:xfrm>
          <a:off x="16129000" y="1064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122854</xdr:rowOff>
    </xdr:from>
    <xdr:ext cx="736600" cy="259045"/>
    <xdr:sp macro="" textlink="">
      <xdr:nvSpPr>
        <xdr:cNvPr id="323" name="テキスト ボックス 322"/>
        <xdr:cNvSpPr txBox="1"/>
      </xdr:nvSpPr>
      <xdr:spPr>
        <a:xfrm>
          <a:off x="15798800" y="10409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118463</xdr:rowOff>
    </xdr:from>
    <xdr:to>
      <xdr:col>72</xdr:col>
      <xdr:colOff>203200</xdr:colOff>
      <xdr:row>65</xdr:row>
      <xdr:rowOff>14040</xdr:rowOff>
    </xdr:to>
    <xdr:cxnSp macro="">
      <xdr:nvCxnSpPr>
        <xdr:cNvPr id="324" name="直線コネクタ 323"/>
        <xdr:cNvCxnSpPr/>
      </xdr:nvCxnSpPr>
      <xdr:spPr>
        <a:xfrm>
          <a:off x="14401800" y="11091263"/>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136948</xdr:rowOff>
    </xdr:from>
    <xdr:to>
      <xdr:col>73</xdr:col>
      <xdr:colOff>44450</xdr:colOff>
      <xdr:row>62</xdr:row>
      <xdr:rowOff>67098</xdr:rowOff>
    </xdr:to>
    <xdr:sp macro="" textlink="">
      <xdr:nvSpPr>
        <xdr:cNvPr id="325" name="フローチャート: 判断 324"/>
        <xdr:cNvSpPr/>
      </xdr:nvSpPr>
      <xdr:spPr>
        <a:xfrm>
          <a:off x="15240000" y="1059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77275</xdr:rowOff>
    </xdr:from>
    <xdr:ext cx="762000" cy="259045"/>
    <xdr:sp macro="" textlink="">
      <xdr:nvSpPr>
        <xdr:cNvPr id="326" name="テキスト ボックス 325"/>
        <xdr:cNvSpPr txBox="1"/>
      </xdr:nvSpPr>
      <xdr:spPr>
        <a:xfrm>
          <a:off x="14909800" y="1036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48754</xdr:rowOff>
    </xdr:from>
    <xdr:to>
      <xdr:col>68</xdr:col>
      <xdr:colOff>152400</xdr:colOff>
      <xdr:row>64</xdr:row>
      <xdr:rowOff>118463</xdr:rowOff>
    </xdr:to>
    <xdr:cxnSp macro="">
      <xdr:nvCxnSpPr>
        <xdr:cNvPr id="327" name="直線コネクタ 326"/>
        <xdr:cNvCxnSpPr/>
      </xdr:nvCxnSpPr>
      <xdr:spPr>
        <a:xfrm>
          <a:off x="13512800" y="11021554"/>
          <a:ext cx="889000" cy="6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94051</xdr:rowOff>
    </xdr:from>
    <xdr:to>
      <xdr:col>68</xdr:col>
      <xdr:colOff>203200</xdr:colOff>
      <xdr:row>62</xdr:row>
      <xdr:rowOff>24201</xdr:rowOff>
    </xdr:to>
    <xdr:sp macro="" textlink="">
      <xdr:nvSpPr>
        <xdr:cNvPr id="328" name="フローチャート: 判断 327"/>
        <xdr:cNvSpPr/>
      </xdr:nvSpPr>
      <xdr:spPr>
        <a:xfrm>
          <a:off x="14351000" y="105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34378</xdr:rowOff>
    </xdr:from>
    <xdr:ext cx="762000" cy="259045"/>
    <xdr:sp macro="" textlink="">
      <xdr:nvSpPr>
        <xdr:cNvPr id="329" name="テキスト ボックス 328"/>
        <xdr:cNvSpPr txBox="1"/>
      </xdr:nvSpPr>
      <xdr:spPr>
        <a:xfrm>
          <a:off x="14020800" y="1032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96731</xdr:rowOff>
    </xdr:from>
    <xdr:to>
      <xdr:col>64</xdr:col>
      <xdr:colOff>152400</xdr:colOff>
      <xdr:row>62</xdr:row>
      <xdr:rowOff>26881</xdr:rowOff>
    </xdr:to>
    <xdr:sp macro="" textlink="">
      <xdr:nvSpPr>
        <xdr:cNvPr id="330" name="フローチャート: 判断 329"/>
        <xdr:cNvSpPr/>
      </xdr:nvSpPr>
      <xdr:spPr>
        <a:xfrm>
          <a:off x="13462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37058</xdr:rowOff>
    </xdr:from>
    <xdr:ext cx="762000" cy="259045"/>
    <xdr:sp macro="" textlink="">
      <xdr:nvSpPr>
        <xdr:cNvPr id="331" name="テキスト ボックス 330"/>
        <xdr:cNvSpPr txBox="1"/>
      </xdr:nvSpPr>
      <xdr:spPr>
        <a:xfrm>
          <a:off x="13131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34290</xdr:rowOff>
    </xdr:from>
    <xdr:to>
      <xdr:col>81</xdr:col>
      <xdr:colOff>95250</xdr:colOff>
      <xdr:row>65</xdr:row>
      <xdr:rowOff>135890</xdr:rowOff>
    </xdr:to>
    <xdr:sp macro="" textlink="">
      <xdr:nvSpPr>
        <xdr:cNvPr id="337" name="楕円 336"/>
        <xdr:cNvSpPr/>
      </xdr:nvSpPr>
      <xdr:spPr>
        <a:xfrm>
          <a:off x="169672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6367</xdr:rowOff>
    </xdr:from>
    <xdr:ext cx="762000" cy="259045"/>
    <xdr:sp macro="" textlink="">
      <xdr:nvSpPr>
        <xdr:cNvPr id="338" name="定員管理の状況該当値テキスト"/>
        <xdr:cNvSpPr txBox="1"/>
      </xdr:nvSpPr>
      <xdr:spPr>
        <a:xfrm>
          <a:off x="17106900" y="1115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57079</xdr:rowOff>
    </xdr:from>
    <xdr:to>
      <xdr:col>77</xdr:col>
      <xdr:colOff>95250</xdr:colOff>
      <xdr:row>65</xdr:row>
      <xdr:rowOff>158679</xdr:rowOff>
    </xdr:to>
    <xdr:sp macro="" textlink="">
      <xdr:nvSpPr>
        <xdr:cNvPr id="339" name="楕円 338"/>
        <xdr:cNvSpPr/>
      </xdr:nvSpPr>
      <xdr:spPr>
        <a:xfrm>
          <a:off x="16129000" y="1120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143456</xdr:rowOff>
    </xdr:from>
    <xdr:ext cx="736600" cy="259045"/>
    <xdr:sp macro="" textlink="">
      <xdr:nvSpPr>
        <xdr:cNvPr id="340" name="テキスト ボックス 339"/>
        <xdr:cNvSpPr txBox="1"/>
      </xdr:nvSpPr>
      <xdr:spPr>
        <a:xfrm>
          <a:off x="15798800" y="11287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134690</xdr:rowOff>
    </xdr:from>
    <xdr:to>
      <xdr:col>73</xdr:col>
      <xdr:colOff>44450</xdr:colOff>
      <xdr:row>65</xdr:row>
      <xdr:rowOff>64840</xdr:rowOff>
    </xdr:to>
    <xdr:sp macro="" textlink="">
      <xdr:nvSpPr>
        <xdr:cNvPr id="341" name="楕円 340"/>
        <xdr:cNvSpPr/>
      </xdr:nvSpPr>
      <xdr:spPr>
        <a:xfrm>
          <a:off x="15240000" y="1110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49617</xdr:rowOff>
    </xdr:from>
    <xdr:ext cx="762000" cy="259045"/>
    <xdr:sp macro="" textlink="">
      <xdr:nvSpPr>
        <xdr:cNvPr id="342" name="テキスト ボックス 341"/>
        <xdr:cNvSpPr txBox="1"/>
      </xdr:nvSpPr>
      <xdr:spPr>
        <a:xfrm>
          <a:off x="14909800" y="1119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67663</xdr:rowOff>
    </xdr:from>
    <xdr:to>
      <xdr:col>68</xdr:col>
      <xdr:colOff>203200</xdr:colOff>
      <xdr:row>64</xdr:row>
      <xdr:rowOff>169263</xdr:rowOff>
    </xdr:to>
    <xdr:sp macro="" textlink="">
      <xdr:nvSpPr>
        <xdr:cNvPr id="343" name="楕円 342"/>
        <xdr:cNvSpPr/>
      </xdr:nvSpPr>
      <xdr:spPr>
        <a:xfrm>
          <a:off x="14351000" y="1104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154040</xdr:rowOff>
    </xdr:from>
    <xdr:ext cx="762000" cy="259045"/>
    <xdr:sp macro="" textlink="">
      <xdr:nvSpPr>
        <xdr:cNvPr id="344" name="テキスト ボックス 343"/>
        <xdr:cNvSpPr txBox="1"/>
      </xdr:nvSpPr>
      <xdr:spPr>
        <a:xfrm>
          <a:off x="14020800" y="1112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169404</xdr:rowOff>
    </xdr:from>
    <xdr:to>
      <xdr:col>64</xdr:col>
      <xdr:colOff>152400</xdr:colOff>
      <xdr:row>64</xdr:row>
      <xdr:rowOff>99554</xdr:rowOff>
    </xdr:to>
    <xdr:sp macro="" textlink="">
      <xdr:nvSpPr>
        <xdr:cNvPr id="345" name="楕円 344"/>
        <xdr:cNvSpPr/>
      </xdr:nvSpPr>
      <xdr:spPr>
        <a:xfrm>
          <a:off x="13462000" y="1097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84331</xdr:rowOff>
    </xdr:from>
    <xdr:ext cx="762000" cy="259045"/>
    <xdr:sp macro="" textlink="">
      <xdr:nvSpPr>
        <xdr:cNvPr id="346" name="テキスト ボックス 345"/>
        <xdr:cNvSpPr txBox="1"/>
      </xdr:nvSpPr>
      <xdr:spPr>
        <a:xfrm>
          <a:off x="13131800" y="11057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0" lang="ja-JP" altLang="en-US" sz="1100" b="0" i="0" u="none" strike="noStrike" kern="0" cap="none" spc="0" normalizeH="0" baseline="0" noProof="0" smtClean="0">
              <a:ln>
                <a:noFill/>
              </a:ln>
              <a:solidFill>
                <a:sysClr val="windowText" lastClr="000000"/>
              </a:solidFill>
              <a:effectLst/>
              <a:uLnTx/>
              <a:uFillTx/>
              <a:latin typeface="+mn-lt"/>
              <a:ea typeface="ＭＳ Ｐゴシック" panose="020B0600070205080204" pitchFamily="50" charset="-128"/>
              <a:cs typeface="+mn-cs"/>
            </a:rPr>
            <a:t>単年度比率では、普通交付税や標準税収入額等（標準財政規模）の増加等により分母が増加し、また、地方債の元利償還金は増加したものの、交付税算入額が上回ったことにより分子も減少したため、令和</a:t>
          </a:r>
          <a:r>
            <a:rPr kumimoji="0" lang="en-US" altLang="ja-JP" sz="1100" b="0" i="0" u="none" strike="noStrike" kern="0" cap="none" spc="0" normalizeH="0" baseline="0" noProof="0" smtClean="0">
              <a:ln>
                <a:noFill/>
              </a:ln>
              <a:solidFill>
                <a:sysClr val="windowText" lastClr="000000"/>
              </a:solidFill>
              <a:effectLst/>
              <a:uLnTx/>
              <a:uFillTx/>
              <a:latin typeface="+mn-lt"/>
              <a:ea typeface="ＭＳ Ｐゴシック" panose="020B0600070205080204" pitchFamily="50" charset="-128"/>
              <a:cs typeface="+mn-cs"/>
            </a:rPr>
            <a:t>2</a:t>
          </a:r>
          <a:r>
            <a:rPr kumimoji="0" lang="ja-JP" altLang="en-US" sz="1100" b="0" i="0" u="none" strike="noStrike" kern="0" cap="none" spc="0" normalizeH="0" baseline="0" noProof="0" smtClean="0">
              <a:ln>
                <a:noFill/>
              </a:ln>
              <a:solidFill>
                <a:sysClr val="windowText" lastClr="000000"/>
              </a:solidFill>
              <a:effectLst/>
              <a:uLnTx/>
              <a:uFillTx/>
              <a:latin typeface="+mn-lt"/>
              <a:ea typeface="ＭＳ Ｐゴシック" panose="020B0600070205080204" pitchFamily="50" charset="-128"/>
              <a:cs typeface="+mn-cs"/>
            </a:rPr>
            <a:t>年度は前年度から</a:t>
          </a:r>
          <a:r>
            <a:rPr kumimoji="0" lang="en-US" altLang="ja-JP" sz="1100" b="0" i="0" u="none" strike="noStrike" kern="0" cap="none" spc="0" normalizeH="0" baseline="0" noProof="0" smtClean="0">
              <a:ln>
                <a:noFill/>
              </a:ln>
              <a:solidFill>
                <a:sysClr val="windowText" lastClr="000000"/>
              </a:solidFill>
              <a:effectLst/>
              <a:uLnTx/>
              <a:uFillTx/>
              <a:latin typeface="+mn-lt"/>
              <a:ea typeface="ＭＳ Ｐゴシック" panose="020B0600070205080204" pitchFamily="50" charset="-128"/>
              <a:cs typeface="+mn-cs"/>
            </a:rPr>
            <a:t>0</a:t>
          </a:r>
          <a:r>
            <a:rPr kumimoji="0" lang="ja-JP" altLang="en-US" sz="1100" b="0" i="0" u="none" strike="noStrike" kern="0" cap="none" spc="0" normalizeH="0" baseline="0" noProof="0" smtClean="0">
              <a:ln>
                <a:noFill/>
              </a:ln>
              <a:solidFill>
                <a:sysClr val="windowText" lastClr="000000"/>
              </a:solidFill>
              <a:effectLst/>
              <a:uLnTx/>
              <a:uFillTx/>
              <a:latin typeface="+mn-lt"/>
              <a:ea typeface="ＭＳ Ｐゴシック" panose="020B0600070205080204" pitchFamily="50" charset="-128"/>
              <a:cs typeface="+mn-cs"/>
            </a:rPr>
            <a:t>．</a:t>
          </a:r>
          <a:r>
            <a:rPr kumimoji="0" lang="en-US" altLang="ja-JP" sz="1100" b="0" i="0" u="none" strike="noStrike" kern="0" cap="none" spc="0" normalizeH="0" baseline="0" noProof="0" smtClean="0">
              <a:ln>
                <a:noFill/>
              </a:ln>
              <a:solidFill>
                <a:sysClr val="windowText" lastClr="000000"/>
              </a:solidFill>
              <a:effectLst/>
              <a:uLnTx/>
              <a:uFillTx/>
              <a:latin typeface="+mn-lt"/>
              <a:ea typeface="ＭＳ Ｐゴシック" panose="020B0600070205080204" pitchFamily="50" charset="-128"/>
              <a:cs typeface="+mn-cs"/>
            </a:rPr>
            <a:t>6</a:t>
          </a:r>
          <a:r>
            <a:rPr kumimoji="0" lang="ja-JP" altLang="en-US" sz="1100" b="0" i="0" u="none" strike="noStrike" kern="0" cap="none" spc="0" normalizeH="0" baseline="0" noProof="0" smtClean="0">
              <a:ln>
                <a:noFill/>
              </a:ln>
              <a:solidFill>
                <a:sysClr val="windowText" lastClr="000000"/>
              </a:solidFill>
              <a:effectLst/>
              <a:uLnTx/>
              <a:uFillTx/>
              <a:latin typeface="+mn-lt"/>
              <a:ea typeface="ＭＳ Ｐゴシック" panose="020B0600070205080204" pitchFamily="50" charset="-128"/>
              <a:cs typeface="+mn-cs"/>
            </a:rPr>
            <a:t>ポイント減少しました。また、</a:t>
          </a:r>
          <a:r>
            <a:rPr kumimoji="0" lang="en-US" altLang="ja-JP" sz="1100" b="0" i="0" u="none" strike="noStrike" kern="0" cap="none" spc="0" normalizeH="0" baseline="0" noProof="0" smtClean="0">
              <a:ln>
                <a:noFill/>
              </a:ln>
              <a:solidFill>
                <a:sysClr val="windowText" lastClr="000000"/>
              </a:solidFill>
              <a:effectLst/>
              <a:uLnTx/>
              <a:uFillTx/>
              <a:latin typeface="+mn-lt"/>
              <a:ea typeface="ＭＳ Ｐゴシック" panose="020B0600070205080204" pitchFamily="50" charset="-128"/>
              <a:cs typeface="+mn-cs"/>
            </a:rPr>
            <a:t>3</a:t>
          </a:r>
          <a:r>
            <a:rPr kumimoji="0" lang="ja-JP" altLang="en-US" sz="1100" b="0" i="0" u="none" strike="noStrike" kern="0" cap="none" spc="0" normalizeH="0" baseline="0" noProof="0" smtClean="0">
              <a:ln>
                <a:noFill/>
              </a:ln>
              <a:solidFill>
                <a:sysClr val="windowText" lastClr="000000"/>
              </a:solidFill>
              <a:effectLst/>
              <a:uLnTx/>
              <a:uFillTx/>
              <a:latin typeface="+mn-lt"/>
              <a:ea typeface="ＭＳ Ｐゴシック" panose="020B0600070205080204" pitchFamily="50" charset="-128"/>
              <a:cs typeface="+mn-cs"/>
            </a:rPr>
            <a:t>か年平均では、令和</a:t>
          </a:r>
          <a:r>
            <a:rPr kumimoji="0" lang="en-US" altLang="ja-JP" sz="1100" b="0" i="0" u="none" strike="noStrike" kern="0" cap="none" spc="0" normalizeH="0" baseline="0" noProof="0" smtClean="0">
              <a:ln>
                <a:noFill/>
              </a:ln>
              <a:solidFill>
                <a:sysClr val="windowText" lastClr="000000"/>
              </a:solidFill>
              <a:effectLst/>
              <a:uLnTx/>
              <a:uFillTx/>
              <a:latin typeface="+mn-lt"/>
              <a:ea typeface="ＭＳ Ｐゴシック" panose="020B0600070205080204" pitchFamily="50" charset="-128"/>
              <a:cs typeface="+mn-cs"/>
            </a:rPr>
            <a:t>2</a:t>
          </a:r>
          <a:r>
            <a:rPr kumimoji="0" lang="ja-JP" altLang="en-US" sz="1100" b="0" i="0" u="none" strike="noStrike" kern="0" cap="none" spc="0" normalizeH="0" baseline="0" noProof="0" smtClean="0">
              <a:ln>
                <a:noFill/>
              </a:ln>
              <a:solidFill>
                <a:sysClr val="windowText" lastClr="000000"/>
              </a:solidFill>
              <a:effectLst/>
              <a:uLnTx/>
              <a:uFillTx/>
              <a:latin typeface="+mn-lt"/>
              <a:ea typeface="ＭＳ Ｐゴシック" panose="020B0600070205080204" pitchFamily="50" charset="-128"/>
              <a:cs typeface="+mn-cs"/>
            </a:rPr>
            <a:t>年度の単年度比率を上回っていた平成</a:t>
          </a:r>
          <a:r>
            <a:rPr kumimoji="0" lang="en-US" altLang="ja-JP" sz="1100" b="0" i="0" u="none" strike="noStrike" kern="0" cap="none" spc="0" normalizeH="0" baseline="0" noProof="0" smtClean="0">
              <a:ln>
                <a:noFill/>
              </a:ln>
              <a:solidFill>
                <a:sysClr val="windowText" lastClr="000000"/>
              </a:solidFill>
              <a:effectLst/>
              <a:uLnTx/>
              <a:uFillTx/>
              <a:latin typeface="+mn-lt"/>
              <a:ea typeface="ＭＳ Ｐゴシック" panose="020B0600070205080204" pitchFamily="50" charset="-128"/>
              <a:cs typeface="+mn-cs"/>
            </a:rPr>
            <a:t>29</a:t>
          </a:r>
          <a:r>
            <a:rPr kumimoji="0" lang="ja-JP" altLang="en-US" sz="1100" b="0" i="0" u="none" strike="noStrike" kern="0" cap="none" spc="0" normalizeH="0" baseline="0" noProof="0" smtClean="0">
              <a:ln>
                <a:noFill/>
              </a:ln>
              <a:solidFill>
                <a:sysClr val="windowText" lastClr="000000"/>
              </a:solidFill>
              <a:effectLst/>
              <a:uLnTx/>
              <a:uFillTx/>
              <a:latin typeface="+mn-lt"/>
              <a:ea typeface="ＭＳ Ｐゴシック" panose="020B0600070205080204" pitchFamily="50" charset="-128"/>
              <a:cs typeface="+mn-cs"/>
            </a:rPr>
            <a:t>年度の比率が算定の基礎から外れたため、前年度から</a:t>
          </a:r>
          <a:r>
            <a:rPr kumimoji="0" lang="en-US" altLang="ja-JP" sz="1100" b="0" i="0" u="none" strike="noStrike" kern="0" cap="none" spc="0" normalizeH="0" baseline="0" noProof="0" smtClean="0">
              <a:ln>
                <a:noFill/>
              </a:ln>
              <a:solidFill>
                <a:sysClr val="windowText" lastClr="000000"/>
              </a:solidFill>
              <a:effectLst/>
              <a:uLnTx/>
              <a:uFillTx/>
              <a:latin typeface="+mn-lt"/>
              <a:ea typeface="ＭＳ Ｐゴシック" panose="020B0600070205080204" pitchFamily="50" charset="-128"/>
              <a:cs typeface="+mn-cs"/>
            </a:rPr>
            <a:t>1</a:t>
          </a:r>
          <a:r>
            <a:rPr kumimoji="0" lang="ja-JP" altLang="en-US" sz="1100" b="0" i="0" u="none" strike="noStrike" kern="0" cap="none" spc="0" normalizeH="0" baseline="0" noProof="0" smtClean="0">
              <a:ln>
                <a:noFill/>
              </a:ln>
              <a:solidFill>
                <a:sysClr val="windowText" lastClr="000000"/>
              </a:solidFill>
              <a:effectLst/>
              <a:uLnTx/>
              <a:uFillTx/>
              <a:latin typeface="+mn-lt"/>
              <a:ea typeface="ＭＳ Ｐゴシック" panose="020B0600070205080204" pitchFamily="50" charset="-128"/>
              <a:cs typeface="+mn-cs"/>
            </a:rPr>
            <a:t>．</a:t>
          </a:r>
          <a:r>
            <a:rPr kumimoji="0" lang="en-US" altLang="ja-JP" sz="1100" b="0" i="0" u="none" strike="noStrike" kern="0" cap="none" spc="0" normalizeH="0" baseline="0" noProof="0" smtClean="0">
              <a:ln>
                <a:noFill/>
              </a:ln>
              <a:solidFill>
                <a:sysClr val="windowText" lastClr="000000"/>
              </a:solidFill>
              <a:effectLst/>
              <a:uLnTx/>
              <a:uFillTx/>
              <a:latin typeface="+mn-lt"/>
              <a:ea typeface="ＭＳ Ｐゴシック" panose="020B0600070205080204" pitchFamily="50" charset="-128"/>
              <a:cs typeface="+mn-cs"/>
            </a:rPr>
            <a:t>2</a:t>
          </a:r>
          <a:r>
            <a:rPr kumimoji="0" lang="ja-JP" altLang="en-US" sz="1100" b="0" i="0" u="none" strike="noStrike" kern="0" cap="none" spc="0" normalizeH="0" baseline="0" noProof="0" smtClean="0">
              <a:ln>
                <a:noFill/>
              </a:ln>
              <a:solidFill>
                <a:sysClr val="windowText" lastClr="000000"/>
              </a:solidFill>
              <a:effectLst/>
              <a:uLnTx/>
              <a:uFillTx/>
              <a:latin typeface="+mn-lt"/>
              <a:ea typeface="ＭＳ Ｐゴシック" panose="020B0600070205080204" pitchFamily="50" charset="-128"/>
              <a:cs typeface="+mn-cs"/>
            </a:rPr>
            <a:t>ポイント減少し</a:t>
          </a:r>
          <a:r>
            <a:rPr kumimoji="0" lang="en-US" altLang="ja-JP" sz="1100" b="0" i="0" u="none" strike="noStrike" kern="0" cap="none" spc="0" normalizeH="0" baseline="0" noProof="0" smtClean="0">
              <a:ln>
                <a:noFill/>
              </a:ln>
              <a:solidFill>
                <a:sysClr val="windowText" lastClr="000000"/>
              </a:solidFill>
              <a:effectLst/>
              <a:uLnTx/>
              <a:uFillTx/>
              <a:latin typeface="+mn-lt"/>
              <a:ea typeface="ＭＳ Ｐゴシック" panose="020B0600070205080204" pitchFamily="50" charset="-128"/>
              <a:cs typeface="+mn-cs"/>
            </a:rPr>
            <a:t>6</a:t>
          </a:r>
          <a:r>
            <a:rPr kumimoji="0" lang="ja-JP" altLang="en-US" sz="1100" b="0" i="0" u="none" strike="noStrike" kern="0" cap="none" spc="0" normalizeH="0" baseline="0" noProof="0" smtClean="0">
              <a:ln>
                <a:noFill/>
              </a:ln>
              <a:solidFill>
                <a:sysClr val="windowText" lastClr="000000"/>
              </a:solidFill>
              <a:effectLst/>
              <a:uLnTx/>
              <a:uFillTx/>
              <a:latin typeface="+mn-lt"/>
              <a:ea typeface="ＭＳ Ｐゴシック" panose="020B0600070205080204" pitchFamily="50" charset="-128"/>
              <a:cs typeface="+mn-cs"/>
            </a:rPr>
            <a:t>．</a:t>
          </a:r>
          <a:r>
            <a:rPr kumimoji="0" lang="en-US" altLang="ja-JP" sz="1100" b="0" i="0" u="none" strike="noStrike" kern="0" cap="none" spc="0" normalizeH="0" baseline="0" noProof="0" smtClean="0">
              <a:ln>
                <a:noFill/>
              </a:ln>
              <a:solidFill>
                <a:sysClr val="windowText" lastClr="000000"/>
              </a:solidFill>
              <a:effectLst/>
              <a:uLnTx/>
              <a:uFillTx/>
              <a:latin typeface="+mn-lt"/>
              <a:ea typeface="ＭＳ Ｐゴシック" panose="020B0600070205080204" pitchFamily="50" charset="-128"/>
              <a:cs typeface="+mn-cs"/>
            </a:rPr>
            <a:t>0</a:t>
          </a:r>
          <a:r>
            <a:rPr kumimoji="0" lang="ja-JP" altLang="en-US" sz="1100" b="0" i="0" u="none" strike="noStrike" kern="0" cap="none" spc="0" normalizeH="0" baseline="0" noProof="0" smtClean="0">
              <a:ln>
                <a:noFill/>
              </a:ln>
              <a:solidFill>
                <a:sysClr val="windowText" lastClr="000000"/>
              </a:solidFill>
              <a:effectLst/>
              <a:uLnTx/>
              <a:uFillTx/>
              <a:latin typeface="+mn-lt"/>
              <a:ea typeface="ＭＳ Ｐゴシック" panose="020B0600070205080204" pitchFamily="50" charset="-128"/>
              <a:cs typeface="+mn-cs"/>
            </a:rPr>
            <a:t>％となりました。</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将来負担比率と同様、比率は現時点では適正な水準にあると言えますが、今後も地方債残高の推移や公債費の動向等に十分注視しながら、</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繰上償還等も含め</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高水準である公債費の抑制に努めていく必要があります。</a:t>
          </a:r>
          <a:endPar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4" name="テキスト ボックス 37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157843</xdr:rowOff>
    </xdr:from>
    <xdr:to>
      <xdr:col>81</xdr:col>
      <xdr:colOff>44450</xdr:colOff>
      <xdr:row>45</xdr:row>
      <xdr:rowOff>51102</xdr:rowOff>
    </xdr:to>
    <xdr:cxnSp macro="">
      <xdr:nvCxnSpPr>
        <xdr:cNvPr id="377" name="直線コネクタ 376"/>
        <xdr:cNvCxnSpPr/>
      </xdr:nvCxnSpPr>
      <xdr:spPr>
        <a:xfrm flipV="1">
          <a:off x="17018000" y="6330043"/>
          <a:ext cx="0" cy="1436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78"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79" name="直線コネクタ 378"/>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72770</xdr:rowOff>
    </xdr:from>
    <xdr:ext cx="762000" cy="259045"/>
    <xdr:sp macro="" textlink="">
      <xdr:nvSpPr>
        <xdr:cNvPr id="380"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157843</xdr:rowOff>
    </xdr:from>
    <xdr:to>
      <xdr:col>81</xdr:col>
      <xdr:colOff>133350</xdr:colOff>
      <xdr:row>36</xdr:row>
      <xdr:rowOff>157843</xdr:rowOff>
    </xdr:to>
    <xdr:cxnSp macro="">
      <xdr:nvCxnSpPr>
        <xdr:cNvPr id="381" name="直線コネクタ 380"/>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126093</xdr:rowOff>
    </xdr:from>
    <xdr:to>
      <xdr:col>81</xdr:col>
      <xdr:colOff>44450</xdr:colOff>
      <xdr:row>40</xdr:row>
      <xdr:rowOff>92528</xdr:rowOff>
    </xdr:to>
    <xdr:cxnSp macro="">
      <xdr:nvCxnSpPr>
        <xdr:cNvPr id="382" name="直線コネクタ 381"/>
        <xdr:cNvCxnSpPr/>
      </xdr:nvCxnSpPr>
      <xdr:spPr>
        <a:xfrm flipV="1">
          <a:off x="16179800" y="6812643"/>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14712</xdr:rowOff>
    </xdr:from>
    <xdr:ext cx="762000" cy="259045"/>
    <xdr:sp macro="" textlink="">
      <xdr:nvSpPr>
        <xdr:cNvPr id="383" name="公債費負担の状況平均値テキスト"/>
        <xdr:cNvSpPr txBox="1"/>
      </xdr:nvSpPr>
      <xdr:spPr>
        <a:xfrm>
          <a:off x="17106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42635</xdr:rowOff>
    </xdr:from>
    <xdr:to>
      <xdr:col>81</xdr:col>
      <xdr:colOff>95250</xdr:colOff>
      <xdr:row>41</xdr:row>
      <xdr:rowOff>144235</xdr:rowOff>
    </xdr:to>
    <xdr:sp macro="" textlink="">
      <xdr:nvSpPr>
        <xdr:cNvPr id="384" name="フローチャート: 判断 383"/>
        <xdr:cNvSpPr/>
      </xdr:nvSpPr>
      <xdr:spPr>
        <a:xfrm>
          <a:off x="16967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92528</xdr:rowOff>
    </xdr:from>
    <xdr:to>
      <xdr:col>77</xdr:col>
      <xdr:colOff>44450</xdr:colOff>
      <xdr:row>41</xdr:row>
      <xdr:rowOff>1512</xdr:rowOff>
    </xdr:to>
    <xdr:cxnSp macro="">
      <xdr:nvCxnSpPr>
        <xdr:cNvPr id="385" name="直線コネクタ 384"/>
        <xdr:cNvCxnSpPr/>
      </xdr:nvCxnSpPr>
      <xdr:spPr>
        <a:xfrm flipV="1">
          <a:off x="15290800" y="695052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65617</xdr:rowOff>
    </xdr:from>
    <xdr:to>
      <xdr:col>77</xdr:col>
      <xdr:colOff>95250</xdr:colOff>
      <xdr:row>41</xdr:row>
      <xdr:rowOff>167217</xdr:rowOff>
    </xdr:to>
    <xdr:sp macro="" textlink="">
      <xdr:nvSpPr>
        <xdr:cNvPr id="386" name="フローチャート: 判断 385"/>
        <xdr:cNvSpPr/>
      </xdr:nvSpPr>
      <xdr:spPr>
        <a:xfrm>
          <a:off x="16129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387" name="テキスト ボックス 386"/>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1512</xdr:rowOff>
    </xdr:from>
    <xdr:to>
      <xdr:col>72</xdr:col>
      <xdr:colOff>203200</xdr:colOff>
      <xdr:row>41</xdr:row>
      <xdr:rowOff>81945</xdr:rowOff>
    </xdr:to>
    <xdr:cxnSp macro="">
      <xdr:nvCxnSpPr>
        <xdr:cNvPr id="388" name="直線コネクタ 387"/>
        <xdr:cNvCxnSpPr/>
      </xdr:nvCxnSpPr>
      <xdr:spPr>
        <a:xfrm flipV="1">
          <a:off x="14401800" y="703096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54126</xdr:rowOff>
    </xdr:from>
    <xdr:to>
      <xdr:col>73</xdr:col>
      <xdr:colOff>44450</xdr:colOff>
      <xdr:row>41</xdr:row>
      <xdr:rowOff>155726</xdr:rowOff>
    </xdr:to>
    <xdr:sp macro="" textlink="">
      <xdr:nvSpPr>
        <xdr:cNvPr id="389" name="フローチャート: 判断 388"/>
        <xdr:cNvSpPr/>
      </xdr:nvSpPr>
      <xdr:spPr>
        <a:xfrm>
          <a:off x="15240000" y="708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140503</xdr:rowOff>
    </xdr:from>
    <xdr:ext cx="762000" cy="259045"/>
    <xdr:sp macro="" textlink="">
      <xdr:nvSpPr>
        <xdr:cNvPr id="390" name="テキスト ボックス 389"/>
        <xdr:cNvSpPr txBox="1"/>
      </xdr:nvSpPr>
      <xdr:spPr>
        <a:xfrm>
          <a:off x="149098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13002</xdr:rowOff>
    </xdr:from>
    <xdr:to>
      <xdr:col>68</xdr:col>
      <xdr:colOff>152400</xdr:colOff>
      <xdr:row>41</xdr:row>
      <xdr:rowOff>81945</xdr:rowOff>
    </xdr:to>
    <xdr:cxnSp macro="">
      <xdr:nvCxnSpPr>
        <xdr:cNvPr id="391" name="直線コネクタ 390"/>
        <xdr:cNvCxnSpPr/>
      </xdr:nvCxnSpPr>
      <xdr:spPr>
        <a:xfrm>
          <a:off x="13512800" y="70424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65617</xdr:rowOff>
    </xdr:from>
    <xdr:to>
      <xdr:col>68</xdr:col>
      <xdr:colOff>203200</xdr:colOff>
      <xdr:row>41</xdr:row>
      <xdr:rowOff>167217</xdr:rowOff>
    </xdr:to>
    <xdr:sp macro="" textlink="">
      <xdr:nvSpPr>
        <xdr:cNvPr id="392" name="フローチャート: 判断 391"/>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393" name="テキスト ボックス 392"/>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88598</xdr:rowOff>
    </xdr:from>
    <xdr:to>
      <xdr:col>64</xdr:col>
      <xdr:colOff>152400</xdr:colOff>
      <xdr:row>42</xdr:row>
      <xdr:rowOff>18748</xdr:rowOff>
    </xdr:to>
    <xdr:sp macro="" textlink="">
      <xdr:nvSpPr>
        <xdr:cNvPr id="394" name="フローチャート: 判断 393"/>
        <xdr:cNvSpPr/>
      </xdr:nvSpPr>
      <xdr:spPr>
        <a:xfrm>
          <a:off x="13462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3525</xdr:rowOff>
    </xdr:from>
    <xdr:ext cx="762000" cy="259045"/>
    <xdr:sp macro="" textlink="">
      <xdr:nvSpPr>
        <xdr:cNvPr id="395" name="テキスト ボックス 394"/>
        <xdr:cNvSpPr txBox="1"/>
      </xdr:nvSpPr>
      <xdr:spPr>
        <a:xfrm>
          <a:off x="13131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75293</xdr:rowOff>
    </xdr:from>
    <xdr:to>
      <xdr:col>81</xdr:col>
      <xdr:colOff>95250</xdr:colOff>
      <xdr:row>40</xdr:row>
      <xdr:rowOff>5443</xdr:rowOff>
    </xdr:to>
    <xdr:sp macro="" textlink="">
      <xdr:nvSpPr>
        <xdr:cNvPr id="401" name="楕円 400"/>
        <xdr:cNvSpPr/>
      </xdr:nvSpPr>
      <xdr:spPr>
        <a:xfrm>
          <a:off x="16967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91820</xdr:rowOff>
    </xdr:from>
    <xdr:ext cx="762000" cy="259045"/>
    <xdr:sp macro="" textlink="">
      <xdr:nvSpPr>
        <xdr:cNvPr id="402" name="公債費負担の状況該当値テキスト"/>
        <xdr:cNvSpPr txBox="1"/>
      </xdr:nvSpPr>
      <xdr:spPr>
        <a:xfrm>
          <a:off x="17106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41728</xdr:rowOff>
    </xdr:from>
    <xdr:to>
      <xdr:col>77</xdr:col>
      <xdr:colOff>95250</xdr:colOff>
      <xdr:row>40</xdr:row>
      <xdr:rowOff>143328</xdr:rowOff>
    </xdr:to>
    <xdr:sp macro="" textlink="">
      <xdr:nvSpPr>
        <xdr:cNvPr id="403" name="楕円 402"/>
        <xdr:cNvSpPr/>
      </xdr:nvSpPr>
      <xdr:spPr>
        <a:xfrm>
          <a:off x="16129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153505</xdr:rowOff>
    </xdr:from>
    <xdr:ext cx="736600" cy="259045"/>
    <xdr:sp macro="" textlink="">
      <xdr:nvSpPr>
        <xdr:cNvPr id="404" name="テキスト ボックス 403"/>
        <xdr:cNvSpPr txBox="1"/>
      </xdr:nvSpPr>
      <xdr:spPr>
        <a:xfrm>
          <a:off x="15798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122162</xdr:rowOff>
    </xdr:from>
    <xdr:to>
      <xdr:col>73</xdr:col>
      <xdr:colOff>44450</xdr:colOff>
      <xdr:row>41</xdr:row>
      <xdr:rowOff>52312</xdr:rowOff>
    </xdr:to>
    <xdr:sp macro="" textlink="">
      <xdr:nvSpPr>
        <xdr:cNvPr id="405" name="楕円 404"/>
        <xdr:cNvSpPr/>
      </xdr:nvSpPr>
      <xdr:spPr>
        <a:xfrm>
          <a:off x="15240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62489</xdr:rowOff>
    </xdr:from>
    <xdr:ext cx="762000" cy="259045"/>
    <xdr:sp macro="" textlink="">
      <xdr:nvSpPr>
        <xdr:cNvPr id="406" name="テキスト ボックス 405"/>
        <xdr:cNvSpPr txBox="1"/>
      </xdr:nvSpPr>
      <xdr:spPr>
        <a:xfrm>
          <a:off x="14909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31145</xdr:rowOff>
    </xdr:from>
    <xdr:to>
      <xdr:col>68</xdr:col>
      <xdr:colOff>203200</xdr:colOff>
      <xdr:row>41</xdr:row>
      <xdr:rowOff>132745</xdr:rowOff>
    </xdr:to>
    <xdr:sp macro="" textlink="">
      <xdr:nvSpPr>
        <xdr:cNvPr id="407" name="楕円 406"/>
        <xdr:cNvSpPr/>
      </xdr:nvSpPr>
      <xdr:spPr>
        <a:xfrm>
          <a:off x="14351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142922</xdr:rowOff>
    </xdr:from>
    <xdr:ext cx="762000" cy="259045"/>
    <xdr:sp macro="" textlink="">
      <xdr:nvSpPr>
        <xdr:cNvPr id="408" name="テキスト ボックス 407"/>
        <xdr:cNvSpPr txBox="1"/>
      </xdr:nvSpPr>
      <xdr:spPr>
        <a:xfrm>
          <a:off x="14020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133652</xdr:rowOff>
    </xdr:from>
    <xdr:to>
      <xdr:col>64</xdr:col>
      <xdr:colOff>152400</xdr:colOff>
      <xdr:row>41</xdr:row>
      <xdr:rowOff>63802</xdr:rowOff>
    </xdr:to>
    <xdr:sp macro="" textlink="">
      <xdr:nvSpPr>
        <xdr:cNvPr id="409" name="楕円 408"/>
        <xdr:cNvSpPr/>
      </xdr:nvSpPr>
      <xdr:spPr>
        <a:xfrm>
          <a:off x="13462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73979</xdr:rowOff>
    </xdr:from>
    <xdr:ext cx="762000" cy="259045"/>
    <xdr:sp macro="" textlink="">
      <xdr:nvSpPr>
        <xdr:cNvPr id="410" name="テキスト ボックス 409"/>
        <xdr:cNvSpPr txBox="1"/>
      </xdr:nvSpPr>
      <xdr:spPr>
        <a:xfrm>
          <a:off x="13131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将来負担額（</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公営企業債等繰入見込額等</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）が減少する一方で、充当可能財源等（ふるさと納税による充当可能基金等）が増加したことにより、充当可能財源等が将来負担額を上回った（実質的な将来負担額が算定されなかった）ため、</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令和</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年度の比率は算定されませんでした。</a:t>
          </a:r>
          <a:endParaRPr kumimoji="0"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充当可能財源等はふるさと納税への取組強化により年々増加しています。しかしながら、地方債残高は令和</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年度に</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実施した大型事業（</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小鳩保育所建設</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等）に伴う借入</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により前年度から増加しており、また、今後においても大型建設事業を予定していることから更なる増加が見込まれています。比率は</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現時点では適正な水準にあると言えますが、</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引き続き</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町債残高の推移や公債費の動向等に十分注視しながら、繰上償還等も含め高水準にある公債費の抑制に努めていく必要があります。</a:t>
          </a:r>
          <a:endParaRPr kumimoji="0"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85443</xdr:rowOff>
    </xdr:to>
    <xdr:cxnSp macro="">
      <xdr:nvCxnSpPr>
        <xdr:cNvPr id="439" name="直線コネクタ 438"/>
        <xdr:cNvCxnSpPr/>
      </xdr:nvCxnSpPr>
      <xdr:spPr>
        <a:xfrm flipV="1">
          <a:off x="17018000" y="2370667"/>
          <a:ext cx="0" cy="14866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57520</xdr:rowOff>
    </xdr:from>
    <xdr:ext cx="762000" cy="259045"/>
    <xdr:sp macro="" textlink="">
      <xdr:nvSpPr>
        <xdr:cNvPr id="440" name="将来負担の状況最小値テキスト"/>
        <xdr:cNvSpPr txBox="1"/>
      </xdr:nvSpPr>
      <xdr:spPr>
        <a:xfrm>
          <a:off x="17106900" y="382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85443</xdr:rowOff>
    </xdr:from>
    <xdr:to>
      <xdr:col>81</xdr:col>
      <xdr:colOff>133350</xdr:colOff>
      <xdr:row>22</xdr:row>
      <xdr:rowOff>85443</xdr:rowOff>
    </xdr:to>
    <xdr:cxnSp macro="">
      <xdr:nvCxnSpPr>
        <xdr:cNvPr id="441" name="直線コネクタ 440"/>
        <xdr:cNvCxnSpPr/>
      </xdr:nvCxnSpPr>
      <xdr:spPr>
        <a:xfrm>
          <a:off x="16929100" y="385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28380</xdr:rowOff>
    </xdr:from>
    <xdr:ext cx="762000" cy="259045"/>
    <xdr:sp macro="" textlink="">
      <xdr:nvSpPr>
        <xdr:cNvPr id="444" name="将来負担の状況平均値テキスト"/>
        <xdr:cNvSpPr txBox="1"/>
      </xdr:nvSpPr>
      <xdr:spPr>
        <a:xfrm>
          <a:off x="17106900" y="2428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56303</xdr:rowOff>
    </xdr:from>
    <xdr:to>
      <xdr:col>81</xdr:col>
      <xdr:colOff>95250</xdr:colOff>
      <xdr:row>14</xdr:row>
      <xdr:rowOff>157903</xdr:rowOff>
    </xdr:to>
    <xdr:sp macro="" textlink="">
      <xdr:nvSpPr>
        <xdr:cNvPr id="445" name="フローチャート: 判断 444"/>
        <xdr:cNvSpPr/>
      </xdr:nvSpPr>
      <xdr:spPr>
        <a:xfrm>
          <a:off x="16967200" y="245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16228</xdr:rowOff>
    </xdr:from>
    <xdr:to>
      <xdr:col>77</xdr:col>
      <xdr:colOff>95250</xdr:colOff>
      <xdr:row>15</xdr:row>
      <xdr:rowOff>117828</xdr:rowOff>
    </xdr:to>
    <xdr:sp macro="" textlink="">
      <xdr:nvSpPr>
        <xdr:cNvPr id="446" name="フローチャート: 判断 445"/>
        <xdr:cNvSpPr/>
      </xdr:nvSpPr>
      <xdr:spPr>
        <a:xfrm>
          <a:off x="161290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128005</xdr:rowOff>
    </xdr:from>
    <xdr:ext cx="736600" cy="259045"/>
    <xdr:sp macro="" textlink="">
      <xdr:nvSpPr>
        <xdr:cNvPr id="447" name="テキスト ボックス 446"/>
        <xdr:cNvSpPr txBox="1"/>
      </xdr:nvSpPr>
      <xdr:spPr>
        <a:xfrm>
          <a:off x="15798800" y="235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13547</xdr:rowOff>
    </xdr:from>
    <xdr:to>
      <xdr:col>73</xdr:col>
      <xdr:colOff>44450</xdr:colOff>
      <xdr:row>15</xdr:row>
      <xdr:rowOff>115147</xdr:rowOff>
    </xdr:to>
    <xdr:sp macro="" textlink="">
      <xdr:nvSpPr>
        <xdr:cNvPr id="448" name="フローチャート: 判断 447"/>
        <xdr:cNvSpPr/>
      </xdr:nvSpPr>
      <xdr:spPr>
        <a:xfrm>
          <a:off x="15240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125324</xdr:rowOff>
    </xdr:from>
    <xdr:ext cx="762000" cy="259045"/>
    <xdr:sp macro="" textlink="">
      <xdr:nvSpPr>
        <xdr:cNvPr id="449" name="テキスト ボックス 448"/>
        <xdr:cNvSpPr txBox="1"/>
      </xdr:nvSpPr>
      <xdr:spPr>
        <a:xfrm>
          <a:off x="14909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13547</xdr:rowOff>
    </xdr:from>
    <xdr:to>
      <xdr:col>68</xdr:col>
      <xdr:colOff>203200</xdr:colOff>
      <xdr:row>15</xdr:row>
      <xdr:rowOff>115147</xdr:rowOff>
    </xdr:to>
    <xdr:sp macro="" textlink="">
      <xdr:nvSpPr>
        <xdr:cNvPr id="450" name="フローチャート: 判断 449"/>
        <xdr:cNvSpPr/>
      </xdr:nvSpPr>
      <xdr:spPr>
        <a:xfrm>
          <a:off x="14351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125324</xdr:rowOff>
    </xdr:from>
    <xdr:ext cx="762000" cy="259045"/>
    <xdr:sp macro="" textlink="">
      <xdr:nvSpPr>
        <xdr:cNvPr id="451" name="テキスト ボックス 450"/>
        <xdr:cNvSpPr txBox="1"/>
      </xdr:nvSpPr>
      <xdr:spPr>
        <a:xfrm>
          <a:off x="14020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69850</xdr:rowOff>
    </xdr:from>
    <xdr:to>
      <xdr:col>64</xdr:col>
      <xdr:colOff>152400</xdr:colOff>
      <xdr:row>16</xdr:row>
      <xdr:rowOff>0</xdr:rowOff>
    </xdr:to>
    <xdr:sp macro="" textlink="">
      <xdr:nvSpPr>
        <xdr:cNvPr id="452" name="フローチャート: 判断 451"/>
        <xdr:cNvSpPr/>
      </xdr:nvSpPr>
      <xdr:spPr>
        <a:xfrm>
          <a:off x="1346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10177</xdr:rowOff>
    </xdr:from>
    <xdr:ext cx="762000" cy="259045"/>
    <xdr:sp macro="" textlink="">
      <xdr:nvSpPr>
        <xdr:cNvPr id="453" name="テキスト ボックス 452"/>
        <xdr:cNvSpPr txBox="1"/>
      </xdr:nvSpPr>
      <xdr:spPr>
        <a:xfrm>
          <a:off x="1313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高知県四万十町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16,465
16,370
642.28
20,799,997
20,251,117
395,178
8,967,043
18,577,532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比率は会計年度任用職員制度の開始などにより増加となっていますが、比率は類似団体の中でも中位に位置しています。</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今後も計画的な人件費の適正化に努めていく必要があります。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41</xdr:row>
      <xdr:rowOff>80735</xdr:rowOff>
    </xdr:to>
    <xdr:cxnSp macro="">
      <xdr:nvCxnSpPr>
        <xdr:cNvPr id="63" name="直線コネクタ 62"/>
        <xdr:cNvCxnSpPr/>
      </xdr:nvCxnSpPr>
      <xdr:spPr>
        <a:xfrm flipV="1">
          <a:off x="4826000" y="5575300"/>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52812</xdr:rowOff>
    </xdr:from>
    <xdr:ext cx="762000" cy="259045"/>
    <xdr:sp macro="" textlink="">
      <xdr:nvSpPr>
        <xdr:cNvPr id="64" name="人件費最小値テキスト"/>
        <xdr:cNvSpPr txBox="1"/>
      </xdr:nvSpPr>
      <xdr:spPr>
        <a:xfrm>
          <a:off x="4914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80735</xdr:rowOff>
    </xdr:from>
    <xdr:to>
      <xdr:col>24</xdr:col>
      <xdr:colOff>114300</xdr:colOff>
      <xdr:row>41</xdr:row>
      <xdr:rowOff>80735</xdr:rowOff>
    </xdr:to>
    <xdr:cxnSp macro="">
      <xdr:nvCxnSpPr>
        <xdr:cNvPr id="65" name="直線コネクタ 64"/>
        <xdr:cNvCxnSpPr/>
      </xdr:nvCxnSpPr>
      <xdr:spPr>
        <a:xfrm>
          <a:off x="4737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6"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7" name="直線コネクタ 66"/>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86178</xdr:rowOff>
    </xdr:from>
    <xdr:to>
      <xdr:col>24</xdr:col>
      <xdr:colOff>25400</xdr:colOff>
      <xdr:row>37</xdr:row>
      <xdr:rowOff>4536</xdr:rowOff>
    </xdr:to>
    <xdr:cxnSp macro="">
      <xdr:nvCxnSpPr>
        <xdr:cNvPr id="68" name="直線コネクタ 67"/>
        <xdr:cNvCxnSpPr/>
      </xdr:nvCxnSpPr>
      <xdr:spPr>
        <a:xfrm>
          <a:off x="3987800" y="6086928"/>
          <a:ext cx="8382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43741</xdr:rowOff>
    </xdr:from>
    <xdr:ext cx="762000" cy="259045"/>
    <xdr:sp macro="" textlink="">
      <xdr:nvSpPr>
        <xdr:cNvPr id="69" name="人件費平均値テキスト"/>
        <xdr:cNvSpPr txBox="1"/>
      </xdr:nvSpPr>
      <xdr:spPr>
        <a:xfrm>
          <a:off x="4914900" y="604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70" name="フローチャート: 判断 69"/>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42636</xdr:rowOff>
    </xdr:from>
    <xdr:to>
      <xdr:col>19</xdr:col>
      <xdr:colOff>187325</xdr:colOff>
      <xdr:row>35</xdr:row>
      <xdr:rowOff>86178</xdr:rowOff>
    </xdr:to>
    <xdr:cxnSp macro="">
      <xdr:nvCxnSpPr>
        <xdr:cNvPr id="71" name="直線コネクタ 70"/>
        <xdr:cNvCxnSpPr/>
      </xdr:nvCxnSpPr>
      <xdr:spPr>
        <a:xfrm>
          <a:off x="3098800" y="6043386"/>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24493</xdr:rowOff>
    </xdr:from>
    <xdr:to>
      <xdr:col>20</xdr:col>
      <xdr:colOff>38100</xdr:colOff>
      <xdr:row>35</xdr:row>
      <xdr:rowOff>126093</xdr:rowOff>
    </xdr:to>
    <xdr:sp macro="" textlink="">
      <xdr:nvSpPr>
        <xdr:cNvPr id="72" name="フローチャート: 判断 71"/>
        <xdr:cNvSpPr/>
      </xdr:nvSpPr>
      <xdr:spPr>
        <a:xfrm>
          <a:off x="3937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136270</xdr:rowOff>
    </xdr:from>
    <xdr:ext cx="736600" cy="259045"/>
    <xdr:sp macro="" textlink="">
      <xdr:nvSpPr>
        <xdr:cNvPr id="73" name="テキスト ボックス 72"/>
        <xdr:cNvSpPr txBox="1"/>
      </xdr:nvSpPr>
      <xdr:spPr>
        <a:xfrm>
          <a:off x="3606800" y="579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170543</xdr:rowOff>
    </xdr:from>
    <xdr:to>
      <xdr:col>15</xdr:col>
      <xdr:colOff>98425</xdr:colOff>
      <xdr:row>35</xdr:row>
      <xdr:rowOff>42636</xdr:rowOff>
    </xdr:to>
    <xdr:cxnSp macro="">
      <xdr:nvCxnSpPr>
        <xdr:cNvPr id="74" name="直線コネクタ 73"/>
        <xdr:cNvCxnSpPr/>
      </xdr:nvCxnSpPr>
      <xdr:spPr>
        <a:xfrm>
          <a:off x="2209800" y="59998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163286</xdr:rowOff>
    </xdr:from>
    <xdr:to>
      <xdr:col>15</xdr:col>
      <xdr:colOff>149225</xdr:colOff>
      <xdr:row>35</xdr:row>
      <xdr:rowOff>93436</xdr:rowOff>
    </xdr:to>
    <xdr:sp macro="" textlink="">
      <xdr:nvSpPr>
        <xdr:cNvPr id="75" name="フローチャート: 判断 74"/>
        <xdr:cNvSpPr/>
      </xdr:nvSpPr>
      <xdr:spPr>
        <a:xfrm>
          <a:off x="3048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103613</xdr:rowOff>
    </xdr:from>
    <xdr:ext cx="762000" cy="259045"/>
    <xdr:sp macro="" textlink="">
      <xdr:nvSpPr>
        <xdr:cNvPr id="76" name="テキスト ボックス 75"/>
        <xdr:cNvSpPr txBox="1"/>
      </xdr:nvSpPr>
      <xdr:spPr>
        <a:xfrm>
          <a:off x="2717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170543</xdr:rowOff>
    </xdr:from>
    <xdr:to>
      <xdr:col>11</xdr:col>
      <xdr:colOff>9525</xdr:colOff>
      <xdr:row>35</xdr:row>
      <xdr:rowOff>151493</xdr:rowOff>
    </xdr:to>
    <xdr:cxnSp macro="">
      <xdr:nvCxnSpPr>
        <xdr:cNvPr id="77" name="直線コネクタ 76"/>
        <xdr:cNvCxnSpPr/>
      </xdr:nvCxnSpPr>
      <xdr:spPr>
        <a:xfrm flipV="1">
          <a:off x="1320800" y="59998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108857</xdr:rowOff>
    </xdr:from>
    <xdr:to>
      <xdr:col>11</xdr:col>
      <xdr:colOff>60325</xdr:colOff>
      <xdr:row>35</xdr:row>
      <xdr:rowOff>39007</xdr:rowOff>
    </xdr:to>
    <xdr:sp macro="" textlink="">
      <xdr:nvSpPr>
        <xdr:cNvPr id="78" name="フローチャート: 判断 77"/>
        <xdr:cNvSpPr/>
      </xdr:nvSpPr>
      <xdr:spPr>
        <a:xfrm>
          <a:off x="2159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49184</xdr:rowOff>
    </xdr:from>
    <xdr:ext cx="762000" cy="259045"/>
    <xdr:sp macro="" textlink="">
      <xdr:nvSpPr>
        <xdr:cNvPr id="79" name="テキスト ボックス 78"/>
        <xdr:cNvSpPr txBox="1"/>
      </xdr:nvSpPr>
      <xdr:spPr>
        <a:xfrm>
          <a:off x="1828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108857</xdr:rowOff>
    </xdr:from>
    <xdr:to>
      <xdr:col>6</xdr:col>
      <xdr:colOff>171450</xdr:colOff>
      <xdr:row>35</xdr:row>
      <xdr:rowOff>39007</xdr:rowOff>
    </xdr:to>
    <xdr:sp macro="" textlink="">
      <xdr:nvSpPr>
        <xdr:cNvPr id="80" name="フローチャート: 判断 79"/>
        <xdr:cNvSpPr/>
      </xdr:nvSpPr>
      <xdr:spPr>
        <a:xfrm>
          <a:off x="1270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49184</xdr:rowOff>
    </xdr:from>
    <xdr:ext cx="762000" cy="259045"/>
    <xdr:sp macro="" textlink="">
      <xdr:nvSpPr>
        <xdr:cNvPr id="81" name="テキスト ボックス 80"/>
        <xdr:cNvSpPr txBox="1"/>
      </xdr:nvSpPr>
      <xdr:spPr>
        <a:xfrm>
          <a:off x="939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125186</xdr:rowOff>
    </xdr:from>
    <xdr:to>
      <xdr:col>24</xdr:col>
      <xdr:colOff>76200</xdr:colOff>
      <xdr:row>37</xdr:row>
      <xdr:rowOff>55336</xdr:rowOff>
    </xdr:to>
    <xdr:sp macro="" textlink="">
      <xdr:nvSpPr>
        <xdr:cNvPr id="87" name="楕円 86"/>
        <xdr:cNvSpPr/>
      </xdr:nvSpPr>
      <xdr:spPr>
        <a:xfrm>
          <a:off x="47752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97263</xdr:rowOff>
    </xdr:from>
    <xdr:ext cx="762000" cy="259045"/>
    <xdr:sp macro="" textlink="">
      <xdr:nvSpPr>
        <xdr:cNvPr id="88" name="人件費該当値テキスト"/>
        <xdr:cNvSpPr txBox="1"/>
      </xdr:nvSpPr>
      <xdr:spPr>
        <a:xfrm>
          <a:off x="4914900" y="626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35378</xdr:rowOff>
    </xdr:from>
    <xdr:to>
      <xdr:col>20</xdr:col>
      <xdr:colOff>38100</xdr:colOff>
      <xdr:row>35</xdr:row>
      <xdr:rowOff>136978</xdr:rowOff>
    </xdr:to>
    <xdr:sp macro="" textlink="">
      <xdr:nvSpPr>
        <xdr:cNvPr id="89" name="楕円 88"/>
        <xdr:cNvSpPr/>
      </xdr:nvSpPr>
      <xdr:spPr>
        <a:xfrm>
          <a:off x="3937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121755</xdr:rowOff>
    </xdr:from>
    <xdr:ext cx="736600" cy="259045"/>
    <xdr:sp macro="" textlink="">
      <xdr:nvSpPr>
        <xdr:cNvPr id="90" name="テキスト ボックス 89"/>
        <xdr:cNvSpPr txBox="1"/>
      </xdr:nvSpPr>
      <xdr:spPr>
        <a:xfrm>
          <a:off x="3606800" y="612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163286</xdr:rowOff>
    </xdr:from>
    <xdr:to>
      <xdr:col>15</xdr:col>
      <xdr:colOff>149225</xdr:colOff>
      <xdr:row>35</xdr:row>
      <xdr:rowOff>93436</xdr:rowOff>
    </xdr:to>
    <xdr:sp macro="" textlink="">
      <xdr:nvSpPr>
        <xdr:cNvPr id="91" name="楕円 90"/>
        <xdr:cNvSpPr/>
      </xdr:nvSpPr>
      <xdr:spPr>
        <a:xfrm>
          <a:off x="30480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78213</xdr:rowOff>
    </xdr:from>
    <xdr:ext cx="762000" cy="259045"/>
    <xdr:sp macro="" textlink="">
      <xdr:nvSpPr>
        <xdr:cNvPr id="92" name="テキスト ボックス 91"/>
        <xdr:cNvSpPr txBox="1"/>
      </xdr:nvSpPr>
      <xdr:spPr>
        <a:xfrm>
          <a:off x="2717800" y="607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119743</xdr:rowOff>
    </xdr:from>
    <xdr:to>
      <xdr:col>11</xdr:col>
      <xdr:colOff>60325</xdr:colOff>
      <xdr:row>35</xdr:row>
      <xdr:rowOff>49893</xdr:rowOff>
    </xdr:to>
    <xdr:sp macro="" textlink="">
      <xdr:nvSpPr>
        <xdr:cNvPr id="93" name="楕円 92"/>
        <xdr:cNvSpPr/>
      </xdr:nvSpPr>
      <xdr:spPr>
        <a:xfrm>
          <a:off x="21590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34670</xdr:rowOff>
    </xdr:from>
    <xdr:ext cx="762000" cy="259045"/>
    <xdr:sp macro="" textlink="">
      <xdr:nvSpPr>
        <xdr:cNvPr id="94" name="テキスト ボックス 93"/>
        <xdr:cNvSpPr txBox="1"/>
      </xdr:nvSpPr>
      <xdr:spPr>
        <a:xfrm>
          <a:off x="1828800" y="603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100693</xdr:rowOff>
    </xdr:from>
    <xdr:to>
      <xdr:col>6</xdr:col>
      <xdr:colOff>171450</xdr:colOff>
      <xdr:row>36</xdr:row>
      <xdr:rowOff>30843</xdr:rowOff>
    </xdr:to>
    <xdr:sp macro="" textlink="">
      <xdr:nvSpPr>
        <xdr:cNvPr id="95" name="楕円 94"/>
        <xdr:cNvSpPr/>
      </xdr:nvSpPr>
      <xdr:spPr>
        <a:xfrm>
          <a:off x="1270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15620</xdr:rowOff>
    </xdr:from>
    <xdr:ext cx="762000" cy="259045"/>
    <xdr:sp macro="" textlink="">
      <xdr:nvSpPr>
        <xdr:cNvPr id="96" name="テキスト ボックス 95"/>
        <xdr:cNvSpPr txBox="1"/>
      </xdr:nvSpPr>
      <xdr:spPr>
        <a:xfrm>
          <a:off x="939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廃棄物処理施設の包括的長期民間委託</a:t>
          </a:r>
          <a:r>
            <a:rPr kumimoji="1" lang="en-US" altLang="ja-JP" sz="900" b="0" i="0" u="none" strike="noStrike" kern="0" cap="none" spc="0" normalizeH="0" baseline="30000" noProof="0">
              <a:ln>
                <a:noFill/>
              </a:ln>
              <a:solidFill>
                <a:sysClr val="windowText" lastClr="000000"/>
              </a:solidFill>
              <a:effectLst/>
              <a:uLnTx/>
              <a:uFillTx/>
              <a:latin typeface="+mn-lt"/>
              <a:ea typeface="ＭＳ Ｐゴシック" panose="020B0600070205080204" pitchFamily="50" charset="-128"/>
              <a:cs typeface="+mn-cs"/>
            </a:rPr>
            <a:t>※1</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等に伴い、比率は平成</a:t>
          </a:r>
          <a:r>
            <a:rPr kumimoji="1"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28</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年度から大幅な増加</a:t>
          </a:r>
          <a:r>
            <a:rPr kumimoji="1" lang="ja-JP"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と</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なっており</a:t>
          </a:r>
          <a:r>
            <a:rPr kumimoji="1" lang="ja-JP"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また、令和</a:t>
          </a:r>
          <a:r>
            <a:rPr kumimoji="1"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年度は、会計年度任用職員制度の開始に伴う臨時賃金の廃止により比率は大幅に減少となっていますが、</a:t>
          </a:r>
          <a:r>
            <a:rPr kumimoji="0" lang="ja-JP"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類似団体</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の平均</a:t>
          </a:r>
          <a:r>
            <a:rPr kumimoji="0" lang="ja-JP"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を</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上</a:t>
          </a:r>
          <a:r>
            <a:rPr kumimoji="0" lang="ja-JP"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回る水準となっています。今後も施設管理経費等において増加が見込まれるため、行財政改革の取り組みによる、より一層の削減に努めていく必要があります。</a:t>
          </a:r>
          <a:endParaRPr kumimoji="0"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altLang="ja-JP" sz="5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&lt;</a:t>
          </a:r>
          <a:r>
            <a:rPr kumimoji="0" lang="ja-JP" altLang="en-US" sz="7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参考</a:t>
          </a:r>
          <a:r>
            <a:rPr kumimoji="0" lang="en-US" altLang="ja-JP" sz="7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&gt;</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7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0" lang="en-US" altLang="ja-JP" sz="7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a:t>
          </a:r>
          <a:r>
            <a:rPr kumimoji="0" lang="ja-JP" altLang="en-US" sz="7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ja-JP" sz="7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廃棄物処理施設の包括的長期民間委託</a:t>
          </a:r>
          <a:r>
            <a:rPr kumimoji="1" lang="en-US" altLang="ja-JP" sz="7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 10</a:t>
          </a:r>
          <a:r>
            <a:rPr kumimoji="1" lang="ja-JP" altLang="en-US" sz="7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年間の債務負担行為に基づく委託契約。</a:t>
          </a:r>
          <a:r>
            <a:rPr kumimoji="1" lang="en-US" altLang="ja-JP" sz="7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10</a:t>
          </a:r>
          <a:r>
            <a:rPr kumimoji="1" lang="ja-JP" altLang="en-US" sz="7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a:t>
          </a:r>
          <a:r>
            <a:rPr kumimoji="1" lang="ja-JP" altLang="ja-JP" sz="7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間に係る</a:t>
          </a:r>
          <a:r>
            <a:rPr kumimoji="1" lang="ja-JP" altLang="en-US" sz="7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管</a:t>
          </a:r>
          <a:endParaRPr kumimoji="1" lang="en-US" altLang="ja-JP" sz="7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7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理経費を平準化しているため、契約</a:t>
          </a:r>
          <a:r>
            <a:rPr kumimoji="1" lang="ja-JP" altLang="ja-JP" sz="7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開始から数年間は割高</a:t>
          </a:r>
          <a:r>
            <a:rPr kumimoji="1" lang="ja-JP" altLang="en-US" sz="7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endParaRPr kumimoji="1" lang="en-US" altLang="ja-JP" sz="7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7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en-US" altLang="ja-JP" sz="7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a:t>
          </a:r>
          <a:r>
            <a:rPr kumimoji="1" lang="ja-JP" altLang="en-US" sz="7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ふるさと納税に係る必要経費（返礼品や手数料等）については「臨時的経費」として区分しているため、</a:t>
          </a:r>
          <a:endParaRPr kumimoji="1" lang="en-US" altLang="ja-JP" sz="7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7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決算額（必要経費）が増加しても、経常収支比率には影響なし。</a:t>
          </a:r>
          <a:endParaRPr kumimoji="0" lang="ja-JP" altLang="ja-JP" sz="7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12700</xdr:rowOff>
    </xdr:from>
    <xdr:to>
      <xdr:col>82</xdr:col>
      <xdr:colOff>107950</xdr:colOff>
      <xdr:row>20</xdr:row>
      <xdr:rowOff>165100</xdr:rowOff>
    </xdr:to>
    <xdr:cxnSp macro="">
      <xdr:nvCxnSpPr>
        <xdr:cNvPr id="124" name="直線コネクタ 123"/>
        <xdr:cNvCxnSpPr/>
      </xdr:nvCxnSpPr>
      <xdr:spPr>
        <a:xfrm flipV="1">
          <a:off x="16510000" y="22415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5"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6" name="直線コネクタ 125"/>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99077</xdr:rowOff>
    </xdr:from>
    <xdr:ext cx="762000" cy="259045"/>
    <xdr:sp macro="" textlink="">
      <xdr:nvSpPr>
        <xdr:cNvPr id="127" name="物件費最大値テキスト"/>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12700</xdr:rowOff>
    </xdr:from>
    <xdr:to>
      <xdr:col>82</xdr:col>
      <xdr:colOff>196850</xdr:colOff>
      <xdr:row>13</xdr:row>
      <xdr:rowOff>12700</xdr:rowOff>
    </xdr:to>
    <xdr:cxnSp macro="">
      <xdr:nvCxnSpPr>
        <xdr:cNvPr id="128" name="直線コネクタ 127"/>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50800</xdr:rowOff>
    </xdr:from>
    <xdr:to>
      <xdr:col>82</xdr:col>
      <xdr:colOff>107950</xdr:colOff>
      <xdr:row>21</xdr:row>
      <xdr:rowOff>88900</xdr:rowOff>
    </xdr:to>
    <xdr:cxnSp macro="">
      <xdr:nvCxnSpPr>
        <xdr:cNvPr id="129" name="直線コネクタ 128"/>
        <xdr:cNvCxnSpPr/>
      </xdr:nvCxnSpPr>
      <xdr:spPr>
        <a:xfrm flipV="1">
          <a:off x="15671800" y="330835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149877</xdr:rowOff>
    </xdr:from>
    <xdr:ext cx="762000" cy="259045"/>
    <xdr:sp macro="" textlink="">
      <xdr:nvSpPr>
        <xdr:cNvPr id="130" name="物件費平均値テキスト"/>
        <xdr:cNvSpPr txBox="1"/>
      </xdr:nvSpPr>
      <xdr:spPr>
        <a:xfrm>
          <a:off x="16598900" y="2721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133350</xdr:rowOff>
    </xdr:from>
    <xdr:to>
      <xdr:col>82</xdr:col>
      <xdr:colOff>158750</xdr:colOff>
      <xdr:row>17</xdr:row>
      <xdr:rowOff>63500</xdr:rowOff>
    </xdr:to>
    <xdr:sp macro="" textlink="">
      <xdr:nvSpPr>
        <xdr:cNvPr id="131" name="フローチャート: 判断 130"/>
        <xdr:cNvSpPr/>
      </xdr:nvSpPr>
      <xdr:spPr>
        <a:xfrm>
          <a:off x="164592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69850</xdr:rowOff>
    </xdr:from>
    <xdr:to>
      <xdr:col>78</xdr:col>
      <xdr:colOff>69850</xdr:colOff>
      <xdr:row>21</xdr:row>
      <xdr:rowOff>88900</xdr:rowOff>
    </xdr:to>
    <xdr:cxnSp macro="">
      <xdr:nvCxnSpPr>
        <xdr:cNvPr id="132" name="直線コネクタ 131"/>
        <xdr:cNvCxnSpPr/>
      </xdr:nvCxnSpPr>
      <xdr:spPr>
        <a:xfrm>
          <a:off x="14782800" y="3670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114300</xdr:rowOff>
    </xdr:from>
    <xdr:to>
      <xdr:col>78</xdr:col>
      <xdr:colOff>120650</xdr:colOff>
      <xdr:row>19</xdr:row>
      <xdr:rowOff>44450</xdr:rowOff>
    </xdr:to>
    <xdr:sp macro="" textlink="">
      <xdr:nvSpPr>
        <xdr:cNvPr id="133" name="フローチャート: 判断 132"/>
        <xdr:cNvSpPr/>
      </xdr:nvSpPr>
      <xdr:spPr>
        <a:xfrm>
          <a:off x="15621000" y="320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54627</xdr:rowOff>
    </xdr:from>
    <xdr:ext cx="736600" cy="259045"/>
    <xdr:sp macro="" textlink="">
      <xdr:nvSpPr>
        <xdr:cNvPr id="134" name="テキスト ボックス 133"/>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31750</xdr:rowOff>
    </xdr:from>
    <xdr:to>
      <xdr:col>73</xdr:col>
      <xdr:colOff>180975</xdr:colOff>
      <xdr:row>21</xdr:row>
      <xdr:rowOff>69850</xdr:rowOff>
    </xdr:to>
    <xdr:cxnSp macro="">
      <xdr:nvCxnSpPr>
        <xdr:cNvPr id="135" name="直線コネクタ 134"/>
        <xdr:cNvCxnSpPr/>
      </xdr:nvCxnSpPr>
      <xdr:spPr>
        <a:xfrm>
          <a:off x="13893800" y="34607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95250</xdr:rowOff>
    </xdr:from>
    <xdr:to>
      <xdr:col>74</xdr:col>
      <xdr:colOff>31750</xdr:colOff>
      <xdr:row>19</xdr:row>
      <xdr:rowOff>25400</xdr:rowOff>
    </xdr:to>
    <xdr:sp macro="" textlink="">
      <xdr:nvSpPr>
        <xdr:cNvPr id="136" name="フローチャート: 判断 135"/>
        <xdr:cNvSpPr/>
      </xdr:nvSpPr>
      <xdr:spPr>
        <a:xfrm>
          <a:off x="14732000" y="318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35577</xdr:rowOff>
    </xdr:from>
    <xdr:ext cx="762000" cy="259045"/>
    <xdr:sp macro="" textlink="">
      <xdr:nvSpPr>
        <xdr:cNvPr id="137" name="テキスト ボックス 136"/>
        <xdr:cNvSpPr txBox="1"/>
      </xdr:nvSpPr>
      <xdr:spPr>
        <a:xfrm>
          <a:off x="14401800" y="295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50800</xdr:rowOff>
    </xdr:from>
    <xdr:to>
      <xdr:col>69</xdr:col>
      <xdr:colOff>92075</xdr:colOff>
      <xdr:row>20</xdr:row>
      <xdr:rowOff>31750</xdr:rowOff>
    </xdr:to>
    <xdr:cxnSp macro="">
      <xdr:nvCxnSpPr>
        <xdr:cNvPr id="138" name="直線コネクタ 137"/>
        <xdr:cNvCxnSpPr/>
      </xdr:nvCxnSpPr>
      <xdr:spPr>
        <a:xfrm>
          <a:off x="13004800" y="33083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9" name="フローチャート: 判断 138"/>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73677</xdr:rowOff>
    </xdr:from>
    <xdr:ext cx="762000" cy="259045"/>
    <xdr:sp macro="" textlink="">
      <xdr:nvSpPr>
        <xdr:cNvPr id="140" name="テキスト ボックス 139"/>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41" name="フローチャート: 判断 140"/>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42" name="テキスト ボックス 141"/>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0</xdr:rowOff>
    </xdr:from>
    <xdr:to>
      <xdr:col>82</xdr:col>
      <xdr:colOff>158750</xdr:colOff>
      <xdr:row>19</xdr:row>
      <xdr:rowOff>101600</xdr:rowOff>
    </xdr:to>
    <xdr:sp macro="" textlink="">
      <xdr:nvSpPr>
        <xdr:cNvPr id="148" name="楕円 147"/>
        <xdr:cNvSpPr/>
      </xdr:nvSpPr>
      <xdr:spPr>
        <a:xfrm>
          <a:off x="16459200" y="325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143527</xdr:rowOff>
    </xdr:from>
    <xdr:ext cx="762000" cy="259045"/>
    <xdr:sp macro="" textlink="">
      <xdr:nvSpPr>
        <xdr:cNvPr id="149" name="物件費該当値テキスト"/>
        <xdr:cNvSpPr txBox="1"/>
      </xdr:nvSpPr>
      <xdr:spPr>
        <a:xfrm>
          <a:off x="16598900" y="322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38100</xdr:rowOff>
    </xdr:from>
    <xdr:to>
      <xdr:col>78</xdr:col>
      <xdr:colOff>120650</xdr:colOff>
      <xdr:row>21</xdr:row>
      <xdr:rowOff>139700</xdr:rowOff>
    </xdr:to>
    <xdr:sp macro="" textlink="">
      <xdr:nvSpPr>
        <xdr:cNvPr id="150" name="楕円 149"/>
        <xdr:cNvSpPr/>
      </xdr:nvSpPr>
      <xdr:spPr>
        <a:xfrm>
          <a:off x="15621000" y="363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124477</xdr:rowOff>
    </xdr:from>
    <xdr:ext cx="736600" cy="259045"/>
    <xdr:sp macro="" textlink="">
      <xdr:nvSpPr>
        <xdr:cNvPr id="151" name="テキスト ボックス 150"/>
        <xdr:cNvSpPr txBox="1"/>
      </xdr:nvSpPr>
      <xdr:spPr>
        <a:xfrm>
          <a:off x="15290800" y="3724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19050</xdr:rowOff>
    </xdr:from>
    <xdr:to>
      <xdr:col>74</xdr:col>
      <xdr:colOff>31750</xdr:colOff>
      <xdr:row>21</xdr:row>
      <xdr:rowOff>120650</xdr:rowOff>
    </xdr:to>
    <xdr:sp macro="" textlink="">
      <xdr:nvSpPr>
        <xdr:cNvPr id="152" name="楕円 151"/>
        <xdr:cNvSpPr/>
      </xdr:nvSpPr>
      <xdr:spPr>
        <a:xfrm>
          <a:off x="147320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105427</xdr:rowOff>
    </xdr:from>
    <xdr:ext cx="762000" cy="259045"/>
    <xdr:sp macro="" textlink="">
      <xdr:nvSpPr>
        <xdr:cNvPr id="153" name="テキスト ボックス 152"/>
        <xdr:cNvSpPr txBox="1"/>
      </xdr:nvSpPr>
      <xdr:spPr>
        <a:xfrm>
          <a:off x="144018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152400</xdr:rowOff>
    </xdr:from>
    <xdr:to>
      <xdr:col>69</xdr:col>
      <xdr:colOff>142875</xdr:colOff>
      <xdr:row>20</xdr:row>
      <xdr:rowOff>82550</xdr:rowOff>
    </xdr:to>
    <xdr:sp macro="" textlink="">
      <xdr:nvSpPr>
        <xdr:cNvPr id="154" name="楕円 153"/>
        <xdr:cNvSpPr/>
      </xdr:nvSpPr>
      <xdr:spPr>
        <a:xfrm>
          <a:off x="13843000" y="340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67327</xdr:rowOff>
    </xdr:from>
    <xdr:ext cx="762000" cy="259045"/>
    <xdr:sp macro="" textlink="">
      <xdr:nvSpPr>
        <xdr:cNvPr id="155" name="テキスト ボックス 154"/>
        <xdr:cNvSpPr txBox="1"/>
      </xdr:nvSpPr>
      <xdr:spPr>
        <a:xfrm>
          <a:off x="13512800" y="349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0</xdr:rowOff>
    </xdr:from>
    <xdr:to>
      <xdr:col>65</xdr:col>
      <xdr:colOff>53975</xdr:colOff>
      <xdr:row>19</xdr:row>
      <xdr:rowOff>101600</xdr:rowOff>
    </xdr:to>
    <xdr:sp macro="" textlink="">
      <xdr:nvSpPr>
        <xdr:cNvPr id="156" name="楕円 155"/>
        <xdr:cNvSpPr/>
      </xdr:nvSpPr>
      <xdr:spPr>
        <a:xfrm>
          <a:off x="12954000" y="325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86377</xdr:rowOff>
    </xdr:from>
    <xdr:ext cx="762000" cy="259045"/>
    <xdr:sp macro="" textlink="">
      <xdr:nvSpPr>
        <xdr:cNvPr id="157" name="テキスト ボックス 156"/>
        <xdr:cNvSpPr txBox="1"/>
      </xdr:nvSpPr>
      <xdr:spPr>
        <a:xfrm>
          <a:off x="12623800" y="334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年度は会計年度任用職員制度の開始による公立保育所等の臨時賃金の減などにより比率が減少しました。比率は類似団体の平均並みで推移しています。</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しかしながら、</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少子高齢化が著しい本町では</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今後</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増加が見込まれるため、その推移に注視していく必要があります。</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20865</xdr:rowOff>
    </xdr:from>
    <xdr:to>
      <xdr:col>24</xdr:col>
      <xdr:colOff>25400</xdr:colOff>
      <xdr:row>61</xdr:row>
      <xdr:rowOff>102507</xdr:rowOff>
    </xdr:to>
    <xdr:cxnSp macro="">
      <xdr:nvCxnSpPr>
        <xdr:cNvPr id="187" name="直線コネクタ 186"/>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8"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9" name="直線コネクタ 188"/>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107242</xdr:rowOff>
    </xdr:from>
    <xdr:ext cx="762000" cy="259045"/>
    <xdr:sp macro="" textlink="">
      <xdr:nvSpPr>
        <xdr:cNvPr id="190"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20865</xdr:rowOff>
    </xdr:from>
    <xdr:to>
      <xdr:col>24</xdr:col>
      <xdr:colOff>114300</xdr:colOff>
      <xdr:row>53</xdr:row>
      <xdr:rowOff>20865</xdr:rowOff>
    </xdr:to>
    <xdr:cxnSp macro="">
      <xdr:nvCxnSpPr>
        <xdr:cNvPr id="191" name="直線コネクタ 190"/>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167822</xdr:rowOff>
    </xdr:from>
    <xdr:to>
      <xdr:col>24</xdr:col>
      <xdr:colOff>25400</xdr:colOff>
      <xdr:row>56</xdr:row>
      <xdr:rowOff>127000</xdr:rowOff>
    </xdr:to>
    <xdr:cxnSp macro="">
      <xdr:nvCxnSpPr>
        <xdr:cNvPr id="192" name="直線コネクタ 191"/>
        <xdr:cNvCxnSpPr/>
      </xdr:nvCxnSpPr>
      <xdr:spPr>
        <a:xfrm flipV="1">
          <a:off x="3987800" y="9597572"/>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138084</xdr:rowOff>
    </xdr:from>
    <xdr:ext cx="762000" cy="259045"/>
    <xdr:sp macro="" textlink="">
      <xdr:nvSpPr>
        <xdr:cNvPr id="193" name="扶助費平均値テキスト"/>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4" name="フローチャート: 判断 193"/>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110672</xdr:rowOff>
    </xdr:from>
    <xdr:to>
      <xdr:col>19</xdr:col>
      <xdr:colOff>187325</xdr:colOff>
      <xdr:row>56</xdr:row>
      <xdr:rowOff>127000</xdr:rowOff>
    </xdr:to>
    <xdr:cxnSp macro="">
      <xdr:nvCxnSpPr>
        <xdr:cNvPr id="195" name="直線コネクタ 194"/>
        <xdr:cNvCxnSpPr/>
      </xdr:nvCxnSpPr>
      <xdr:spPr>
        <a:xfrm>
          <a:off x="3098800" y="97118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6" name="フローチャート: 判断 195"/>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197" name="テキスト ボックス 196"/>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110672</xdr:rowOff>
    </xdr:to>
    <xdr:cxnSp macro="">
      <xdr:nvCxnSpPr>
        <xdr:cNvPr id="198" name="直線コネクタ 197"/>
        <xdr:cNvCxnSpPr/>
      </xdr:nvCxnSpPr>
      <xdr:spPr>
        <a:xfrm>
          <a:off x="2209800" y="96139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xdr:rowOff>
    </xdr:from>
    <xdr:to>
      <xdr:col>15</xdr:col>
      <xdr:colOff>149225</xdr:colOff>
      <xdr:row>56</xdr:row>
      <xdr:rowOff>112485</xdr:rowOff>
    </xdr:to>
    <xdr:sp macro="" textlink="">
      <xdr:nvSpPr>
        <xdr:cNvPr id="199" name="フローチャート: 判断 198"/>
        <xdr:cNvSpPr/>
      </xdr:nvSpPr>
      <xdr:spPr>
        <a:xfrm>
          <a:off x="3048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122662</xdr:rowOff>
    </xdr:from>
    <xdr:ext cx="762000" cy="259045"/>
    <xdr:sp macro="" textlink="">
      <xdr:nvSpPr>
        <xdr:cNvPr id="200" name="テキスト ボックス 199"/>
        <xdr:cNvSpPr txBox="1"/>
      </xdr:nvSpPr>
      <xdr:spPr>
        <a:xfrm>
          <a:off x="2717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45357</xdr:rowOff>
    </xdr:to>
    <xdr:cxnSp macro="">
      <xdr:nvCxnSpPr>
        <xdr:cNvPr id="201" name="直線コネクタ 200"/>
        <xdr:cNvCxnSpPr/>
      </xdr:nvCxnSpPr>
      <xdr:spPr>
        <a:xfrm flipV="1">
          <a:off x="1320800" y="9613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149678</xdr:rowOff>
    </xdr:from>
    <xdr:to>
      <xdr:col>11</xdr:col>
      <xdr:colOff>60325</xdr:colOff>
      <xdr:row>56</xdr:row>
      <xdr:rowOff>79828</xdr:rowOff>
    </xdr:to>
    <xdr:sp macro="" textlink="">
      <xdr:nvSpPr>
        <xdr:cNvPr id="202" name="フローチャート: 判断 201"/>
        <xdr:cNvSpPr/>
      </xdr:nvSpPr>
      <xdr:spPr>
        <a:xfrm>
          <a:off x="2159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64605</xdr:rowOff>
    </xdr:from>
    <xdr:ext cx="762000" cy="259045"/>
    <xdr:sp macro="" textlink="">
      <xdr:nvSpPr>
        <xdr:cNvPr id="203" name="テキスト ボックス 202"/>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4" name="フローチャート: 判断 203"/>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05" name="テキスト ボックス 204"/>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211" name="楕円 210"/>
        <xdr:cNvSpPr/>
      </xdr:nvSpPr>
      <xdr:spPr>
        <a:xfrm>
          <a:off x="4775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133549</xdr:rowOff>
    </xdr:from>
    <xdr:ext cx="762000" cy="259045"/>
    <xdr:sp macro="" textlink="">
      <xdr:nvSpPr>
        <xdr:cNvPr id="212" name="扶助費該当値テキスト"/>
        <xdr:cNvSpPr txBox="1"/>
      </xdr:nvSpPr>
      <xdr:spPr>
        <a:xfrm>
          <a:off x="4914900" y="939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13" name="楕円 212"/>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14" name="テキスト ボックス 213"/>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59872</xdr:rowOff>
    </xdr:from>
    <xdr:to>
      <xdr:col>15</xdr:col>
      <xdr:colOff>149225</xdr:colOff>
      <xdr:row>56</xdr:row>
      <xdr:rowOff>161472</xdr:rowOff>
    </xdr:to>
    <xdr:sp macro="" textlink="">
      <xdr:nvSpPr>
        <xdr:cNvPr id="215" name="楕円 214"/>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216" name="テキスト ボックス 215"/>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7" name="楕円 216"/>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8" name="テキスト ボックス 217"/>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19" name="楕円 218"/>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80934</xdr:rowOff>
    </xdr:from>
    <xdr:ext cx="762000" cy="259045"/>
    <xdr:sp macro="" textlink="">
      <xdr:nvSpPr>
        <xdr:cNvPr id="220" name="テキスト ボックス 219"/>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簡易水道事業特別会計を水道事業会計へ統合したことに伴い、水道事業会計への出資金は増となりましたが、簡易水道事業特別会計の廃止による繰出金の大幅な減により、その他の比率は減少し、類似団体の平均より低い水準となっています。</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しかしながら、人口減少や高齢化等に伴い、国保や後期高齢者、介護保険、診療所等の各特別会計への繰出金は、今後増加が見込まれており、また、令和</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一部事務組合解散による特別養護老人ホーム（窪川荘・四万十荘）特別会計が新設され、今後繰出金の増加が見込まれるため、保険税や料金等の歳入確保とあわせて歳出削減の取り組みを強化し、負担の軽減（繰出金の抑制等）に努めていく必要があります。</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55563</xdr:rowOff>
    </xdr:from>
    <xdr:to>
      <xdr:col>82</xdr:col>
      <xdr:colOff>107950</xdr:colOff>
      <xdr:row>61</xdr:row>
      <xdr:rowOff>84138</xdr:rowOff>
    </xdr:to>
    <xdr:cxnSp macro="">
      <xdr:nvCxnSpPr>
        <xdr:cNvPr id="252" name="直線コネクタ 251"/>
        <xdr:cNvCxnSpPr/>
      </xdr:nvCxnSpPr>
      <xdr:spPr>
        <a:xfrm flipV="1">
          <a:off x="16510000" y="9142413"/>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56215</xdr:rowOff>
    </xdr:from>
    <xdr:ext cx="762000" cy="259045"/>
    <xdr:sp macro="" textlink="">
      <xdr:nvSpPr>
        <xdr:cNvPr id="253" name="その他最小値テキスト"/>
        <xdr:cNvSpPr txBox="1"/>
      </xdr:nvSpPr>
      <xdr:spPr>
        <a:xfrm>
          <a:off x="16598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84138</xdr:rowOff>
    </xdr:from>
    <xdr:to>
      <xdr:col>82</xdr:col>
      <xdr:colOff>196850</xdr:colOff>
      <xdr:row>61</xdr:row>
      <xdr:rowOff>84138</xdr:rowOff>
    </xdr:to>
    <xdr:cxnSp macro="">
      <xdr:nvCxnSpPr>
        <xdr:cNvPr id="254" name="直線コネクタ 253"/>
        <xdr:cNvCxnSpPr/>
      </xdr:nvCxnSpPr>
      <xdr:spPr>
        <a:xfrm>
          <a:off x="16421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141940</xdr:rowOff>
    </xdr:from>
    <xdr:ext cx="762000" cy="259045"/>
    <xdr:sp macro="" textlink="">
      <xdr:nvSpPr>
        <xdr:cNvPr id="255" name="その他最大値テキスト"/>
        <xdr:cNvSpPr txBox="1"/>
      </xdr:nvSpPr>
      <xdr:spPr>
        <a:xfrm>
          <a:off x="16598900" y="888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55563</xdr:rowOff>
    </xdr:from>
    <xdr:to>
      <xdr:col>82</xdr:col>
      <xdr:colOff>196850</xdr:colOff>
      <xdr:row>53</xdr:row>
      <xdr:rowOff>55563</xdr:rowOff>
    </xdr:to>
    <xdr:cxnSp macro="">
      <xdr:nvCxnSpPr>
        <xdr:cNvPr id="256" name="直線コネクタ 255"/>
        <xdr:cNvCxnSpPr/>
      </xdr:nvCxnSpPr>
      <xdr:spPr>
        <a:xfrm>
          <a:off x="16421100" y="914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127000</xdr:rowOff>
    </xdr:from>
    <xdr:to>
      <xdr:col>82</xdr:col>
      <xdr:colOff>107950</xdr:colOff>
      <xdr:row>57</xdr:row>
      <xdr:rowOff>141288</xdr:rowOff>
    </xdr:to>
    <xdr:cxnSp macro="">
      <xdr:nvCxnSpPr>
        <xdr:cNvPr id="257" name="直線コネクタ 256"/>
        <xdr:cNvCxnSpPr/>
      </xdr:nvCxnSpPr>
      <xdr:spPr>
        <a:xfrm flipV="1">
          <a:off x="15671800" y="9556750"/>
          <a:ext cx="838200" cy="35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48277</xdr:rowOff>
    </xdr:from>
    <xdr:ext cx="762000" cy="259045"/>
    <xdr:sp macro="" textlink="">
      <xdr:nvSpPr>
        <xdr:cNvPr id="258" name="その他平均値テキスト"/>
        <xdr:cNvSpPr txBox="1"/>
      </xdr:nvSpPr>
      <xdr:spPr>
        <a:xfrm>
          <a:off x="16598900" y="9820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59" name="フローチャート: 判断 258"/>
        <xdr:cNvSpPr/>
      </xdr:nvSpPr>
      <xdr:spPr>
        <a:xfrm>
          <a:off x="16459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98425</xdr:rowOff>
    </xdr:from>
    <xdr:to>
      <xdr:col>78</xdr:col>
      <xdr:colOff>69850</xdr:colOff>
      <xdr:row>57</xdr:row>
      <xdr:rowOff>141288</xdr:rowOff>
    </xdr:to>
    <xdr:cxnSp macro="">
      <xdr:nvCxnSpPr>
        <xdr:cNvPr id="260" name="直線コネクタ 259"/>
        <xdr:cNvCxnSpPr/>
      </xdr:nvCxnSpPr>
      <xdr:spPr>
        <a:xfrm>
          <a:off x="14782800" y="9871075"/>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119063</xdr:rowOff>
    </xdr:from>
    <xdr:to>
      <xdr:col>78</xdr:col>
      <xdr:colOff>120650</xdr:colOff>
      <xdr:row>58</xdr:row>
      <xdr:rowOff>49213</xdr:rowOff>
    </xdr:to>
    <xdr:sp macro="" textlink="">
      <xdr:nvSpPr>
        <xdr:cNvPr id="261" name="フローチャート: 判断 260"/>
        <xdr:cNvSpPr/>
      </xdr:nvSpPr>
      <xdr:spPr>
        <a:xfrm>
          <a:off x="15621000" y="989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33990</xdr:rowOff>
    </xdr:from>
    <xdr:ext cx="736600" cy="259045"/>
    <xdr:sp macro="" textlink="">
      <xdr:nvSpPr>
        <xdr:cNvPr id="262" name="テキスト ボックス 261"/>
        <xdr:cNvSpPr txBox="1"/>
      </xdr:nvSpPr>
      <xdr:spPr>
        <a:xfrm>
          <a:off x="15290800" y="9978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98425</xdr:rowOff>
    </xdr:from>
    <xdr:to>
      <xdr:col>73</xdr:col>
      <xdr:colOff>180975</xdr:colOff>
      <xdr:row>57</xdr:row>
      <xdr:rowOff>112713</xdr:rowOff>
    </xdr:to>
    <xdr:cxnSp macro="">
      <xdr:nvCxnSpPr>
        <xdr:cNvPr id="263" name="直線コネクタ 262"/>
        <xdr:cNvCxnSpPr/>
      </xdr:nvCxnSpPr>
      <xdr:spPr>
        <a:xfrm flipV="1">
          <a:off x="13893800" y="987107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90488</xdr:rowOff>
    </xdr:from>
    <xdr:to>
      <xdr:col>74</xdr:col>
      <xdr:colOff>31750</xdr:colOff>
      <xdr:row>58</xdr:row>
      <xdr:rowOff>20638</xdr:rowOff>
    </xdr:to>
    <xdr:sp macro="" textlink="">
      <xdr:nvSpPr>
        <xdr:cNvPr id="264" name="フローチャート: 判断 263"/>
        <xdr:cNvSpPr/>
      </xdr:nvSpPr>
      <xdr:spPr>
        <a:xfrm>
          <a:off x="14732000" y="986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5415</xdr:rowOff>
    </xdr:from>
    <xdr:ext cx="762000" cy="259045"/>
    <xdr:sp macro="" textlink="">
      <xdr:nvSpPr>
        <xdr:cNvPr id="265" name="テキスト ボックス 264"/>
        <xdr:cNvSpPr txBox="1"/>
      </xdr:nvSpPr>
      <xdr:spPr>
        <a:xfrm>
          <a:off x="14401800" y="994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55563</xdr:rowOff>
    </xdr:from>
    <xdr:to>
      <xdr:col>69</xdr:col>
      <xdr:colOff>92075</xdr:colOff>
      <xdr:row>57</xdr:row>
      <xdr:rowOff>112713</xdr:rowOff>
    </xdr:to>
    <xdr:cxnSp macro="">
      <xdr:nvCxnSpPr>
        <xdr:cNvPr id="266" name="直線コネクタ 265"/>
        <xdr:cNvCxnSpPr/>
      </xdr:nvCxnSpPr>
      <xdr:spPr>
        <a:xfrm>
          <a:off x="13004800" y="982821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104775</xdr:rowOff>
    </xdr:from>
    <xdr:to>
      <xdr:col>69</xdr:col>
      <xdr:colOff>142875</xdr:colOff>
      <xdr:row>58</xdr:row>
      <xdr:rowOff>34925</xdr:rowOff>
    </xdr:to>
    <xdr:sp macro="" textlink="">
      <xdr:nvSpPr>
        <xdr:cNvPr id="267" name="フローチャート: 判断 266"/>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19702</xdr:rowOff>
    </xdr:from>
    <xdr:ext cx="762000" cy="259045"/>
    <xdr:sp macro="" textlink="">
      <xdr:nvSpPr>
        <xdr:cNvPr id="268" name="テキスト ボックス 267"/>
        <xdr:cNvSpPr txBox="1"/>
      </xdr:nvSpPr>
      <xdr:spPr>
        <a:xfrm>
          <a:off x="13512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119063</xdr:rowOff>
    </xdr:from>
    <xdr:to>
      <xdr:col>65</xdr:col>
      <xdr:colOff>53975</xdr:colOff>
      <xdr:row>58</xdr:row>
      <xdr:rowOff>49213</xdr:rowOff>
    </xdr:to>
    <xdr:sp macro="" textlink="">
      <xdr:nvSpPr>
        <xdr:cNvPr id="269" name="フローチャート: 判断 268"/>
        <xdr:cNvSpPr/>
      </xdr:nvSpPr>
      <xdr:spPr>
        <a:xfrm>
          <a:off x="12954000" y="989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33990</xdr:rowOff>
    </xdr:from>
    <xdr:ext cx="762000" cy="259045"/>
    <xdr:sp macro="" textlink="">
      <xdr:nvSpPr>
        <xdr:cNvPr id="270" name="テキスト ボックス 269"/>
        <xdr:cNvSpPr txBox="1"/>
      </xdr:nvSpPr>
      <xdr:spPr>
        <a:xfrm>
          <a:off x="12623800" y="997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76200</xdr:rowOff>
    </xdr:from>
    <xdr:to>
      <xdr:col>82</xdr:col>
      <xdr:colOff>158750</xdr:colOff>
      <xdr:row>56</xdr:row>
      <xdr:rowOff>6350</xdr:rowOff>
    </xdr:to>
    <xdr:sp macro="" textlink="">
      <xdr:nvSpPr>
        <xdr:cNvPr id="276" name="楕円 275"/>
        <xdr:cNvSpPr/>
      </xdr:nvSpPr>
      <xdr:spPr>
        <a:xfrm>
          <a:off x="16459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92727</xdr:rowOff>
    </xdr:from>
    <xdr:ext cx="762000" cy="259045"/>
    <xdr:sp macro="" textlink="">
      <xdr:nvSpPr>
        <xdr:cNvPr id="277" name="その他該当値テキスト"/>
        <xdr:cNvSpPr txBox="1"/>
      </xdr:nvSpPr>
      <xdr:spPr>
        <a:xfrm>
          <a:off x="16598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90488</xdr:rowOff>
    </xdr:from>
    <xdr:to>
      <xdr:col>78</xdr:col>
      <xdr:colOff>120650</xdr:colOff>
      <xdr:row>58</xdr:row>
      <xdr:rowOff>20638</xdr:rowOff>
    </xdr:to>
    <xdr:sp macro="" textlink="">
      <xdr:nvSpPr>
        <xdr:cNvPr id="278" name="楕円 277"/>
        <xdr:cNvSpPr/>
      </xdr:nvSpPr>
      <xdr:spPr>
        <a:xfrm>
          <a:off x="15621000" y="986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30815</xdr:rowOff>
    </xdr:from>
    <xdr:ext cx="736600" cy="259045"/>
    <xdr:sp macro="" textlink="">
      <xdr:nvSpPr>
        <xdr:cNvPr id="279" name="テキスト ボックス 278"/>
        <xdr:cNvSpPr txBox="1"/>
      </xdr:nvSpPr>
      <xdr:spPr>
        <a:xfrm>
          <a:off x="15290800" y="963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47625</xdr:rowOff>
    </xdr:from>
    <xdr:to>
      <xdr:col>74</xdr:col>
      <xdr:colOff>31750</xdr:colOff>
      <xdr:row>57</xdr:row>
      <xdr:rowOff>149225</xdr:rowOff>
    </xdr:to>
    <xdr:sp macro="" textlink="">
      <xdr:nvSpPr>
        <xdr:cNvPr id="280" name="楕円 279"/>
        <xdr:cNvSpPr/>
      </xdr:nvSpPr>
      <xdr:spPr>
        <a:xfrm>
          <a:off x="14732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159402</xdr:rowOff>
    </xdr:from>
    <xdr:ext cx="762000" cy="259045"/>
    <xdr:sp macro="" textlink="">
      <xdr:nvSpPr>
        <xdr:cNvPr id="281" name="テキスト ボックス 280"/>
        <xdr:cNvSpPr txBox="1"/>
      </xdr:nvSpPr>
      <xdr:spPr>
        <a:xfrm>
          <a:off x="14401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61913</xdr:rowOff>
    </xdr:from>
    <xdr:to>
      <xdr:col>69</xdr:col>
      <xdr:colOff>142875</xdr:colOff>
      <xdr:row>57</xdr:row>
      <xdr:rowOff>163513</xdr:rowOff>
    </xdr:to>
    <xdr:sp macro="" textlink="">
      <xdr:nvSpPr>
        <xdr:cNvPr id="282" name="楕円 281"/>
        <xdr:cNvSpPr/>
      </xdr:nvSpPr>
      <xdr:spPr>
        <a:xfrm>
          <a:off x="13843000" y="98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2240</xdr:rowOff>
    </xdr:from>
    <xdr:ext cx="762000" cy="259045"/>
    <xdr:sp macro="" textlink="">
      <xdr:nvSpPr>
        <xdr:cNvPr id="283" name="テキスト ボックス 282"/>
        <xdr:cNvSpPr txBox="1"/>
      </xdr:nvSpPr>
      <xdr:spPr>
        <a:xfrm>
          <a:off x="13512800" y="960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4763</xdr:rowOff>
    </xdr:from>
    <xdr:to>
      <xdr:col>65</xdr:col>
      <xdr:colOff>53975</xdr:colOff>
      <xdr:row>57</xdr:row>
      <xdr:rowOff>106363</xdr:rowOff>
    </xdr:to>
    <xdr:sp macro="" textlink="">
      <xdr:nvSpPr>
        <xdr:cNvPr id="284" name="楕円 283"/>
        <xdr:cNvSpPr/>
      </xdr:nvSpPr>
      <xdr:spPr>
        <a:xfrm>
          <a:off x="12954000" y="977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116540</xdr:rowOff>
    </xdr:from>
    <xdr:ext cx="762000" cy="259045"/>
    <xdr:sp macro="" textlink="">
      <xdr:nvSpPr>
        <xdr:cNvPr id="285" name="テキスト ボックス 284"/>
        <xdr:cNvSpPr txBox="1"/>
      </xdr:nvSpPr>
      <xdr:spPr>
        <a:xfrm>
          <a:off x="12623800" y="954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水道事業会計への補助金（公債費財源）の増により経常経費充当一般財源は増加しましたが、比率については前年度と変わらず、引き続き類似団体の平均より低い水準で推移しています。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一方、合併後の新たな支援や外郭団体への補助金等が年々増加傾向にあり、これらの支援・補助は、開始後の見直しや打ち切り等が非常に難しく、増加する一方となる恐れがあるため、開始時における十分な検討と合わせて随時見直しを図りながら、補助費等の抑制に努めていく必要があります。</a:t>
          </a: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69850</xdr:rowOff>
    </xdr:from>
    <xdr:to>
      <xdr:col>85</xdr:col>
      <xdr:colOff>66675</xdr:colOff>
      <xdr:row>42</xdr:row>
      <xdr:rowOff>69850</xdr:rowOff>
    </xdr:to>
    <xdr:cxnSp macro="">
      <xdr:nvCxnSpPr>
        <xdr:cNvPr id="300" name="直線コネクタ 299"/>
        <xdr:cNvCxnSpPr/>
      </xdr:nvCxnSpPr>
      <xdr:spPr>
        <a:xfrm>
          <a:off x="12446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99077</xdr:rowOff>
    </xdr:from>
    <xdr:ext cx="508000" cy="259045"/>
    <xdr:sp macro="" textlink="">
      <xdr:nvSpPr>
        <xdr:cNvPr id="301" name="テキスト ボックス 300"/>
        <xdr:cNvSpPr txBox="1"/>
      </xdr:nvSpPr>
      <xdr:spPr>
        <a:xfrm>
          <a:off x="11938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302" name="直線コネクタ 30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303" name="テキスト ボックス 30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12700</xdr:rowOff>
    </xdr:from>
    <xdr:to>
      <xdr:col>85</xdr:col>
      <xdr:colOff>66675</xdr:colOff>
      <xdr:row>39</xdr:row>
      <xdr:rowOff>12700</xdr:rowOff>
    </xdr:to>
    <xdr:cxnSp macro="">
      <xdr:nvCxnSpPr>
        <xdr:cNvPr id="304" name="直線コネクタ 303"/>
        <xdr:cNvCxnSpPr/>
      </xdr:nvCxnSpPr>
      <xdr:spPr>
        <a:xfrm>
          <a:off x="12446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41927</xdr:rowOff>
    </xdr:from>
    <xdr:ext cx="508000" cy="259045"/>
    <xdr:sp macro="" textlink="">
      <xdr:nvSpPr>
        <xdr:cNvPr id="305" name="テキスト ボックス 304"/>
        <xdr:cNvSpPr txBox="1"/>
      </xdr:nvSpPr>
      <xdr:spPr>
        <a:xfrm>
          <a:off x="11938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6" name="直線コネクタ 30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7" name="テキスト ボックス 30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127000</xdr:rowOff>
    </xdr:from>
    <xdr:to>
      <xdr:col>85</xdr:col>
      <xdr:colOff>66675</xdr:colOff>
      <xdr:row>35</xdr:row>
      <xdr:rowOff>127000</xdr:rowOff>
    </xdr:to>
    <xdr:cxnSp macro="">
      <xdr:nvCxnSpPr>
        <xdr:cNvPr id="308" name="直線コネクタ 307"/>
        <xdr:cNvCxnSpPr/>
      </xdr:nvCxnSpPr>
      <xdr:spPr>
        <a:xfrm>
          <a:off x="12446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156227</xdr:rowOff>
    </xdr:from>
    <xdr:ext cx="508000" cy="259045"/>
    <xdr:sp macro="" textlink="">
      <xdr:nvSpPr>
        <xdr:cNvPr id="309" name="テキスト ボックス 308"/>
        <xdr:cNvSpPr txBox="1"/>
      </xdr:nvSpPr>
      <xdr:spPr>
        <a:xfrm>
          <a:off x="11938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10" name="直線コネクタ 30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11" name="テキスト ボックス 31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69850</xdr:rowOff>
    </xdr:from>
    <xdr:to>
      <xdr:col>85</xdr:col>
      <xdr:colOff>66675</xdr:colOff>
      <xdr:row>32</xdr:row>
      <xdr:rowOff>69850</xdr:rowOff>
    </xdr:to>
    <xdr:cxnSp macro="">
      <xdr:nvCxnSpPr>
        <xdr:cNvPr id="312" name="直線コネクタ 311"/>
        <xdr:cNvCxnSpPr/>
      </xdr:nvCxnSpPr>
      <xdr:spPr>
        <a:xfrm>
          <a:off x="12446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99077</xdr:rowOff>
    </xdr:from>
    <xdr:ext cx="508000" cy="259045"/>
    <xdr:sp macro="" textlink="">
      <xdr:nvSpPr>
        <xdr:cNvPr id="313" name="テキスト ボックス 312"/>
        <xdr:cNvSpPr txBox="1"/>
      </xdr:nvSpPr>
      <xdr:spPr>
        <a:xfrm>
          <a:off x="11938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4" name="直線コネクタ 31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5" name="テキスト ボックス 31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79375</xdr:rowOff>
    </xdr:from>
    <xdr:to>
      <xdr:col>82</xdr:col>
      <xdr:colOff>107950</xdr:colOff>
      <xdr:row>41</xdr:row>
      <xdr:rowOff>88900</xdr:rowOff>
    </xdr:to>
    <xdr:cxnSp macro="">
      <xdr:nvCxnSpPr>
        <xdr:cNvPr id="317" name="直線コネクタ 316"/>
        <xdr:cNvCxnSpPr/>
      </xdr:nvCxnSpPr>
      <xdr:spPr>
        <a:xfrm flipV="1">
          <a:off x="16510000" y="573722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60977</xdr:rowOff>
    </xdr:from>
    <xdr:ext cx="762000" cy="259045"/>
    <xdr:sp macro="" textlink="">
      <xdr:nvSpPr>
        <xdr:cNvPr id="318"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88900</xdr:rowOff>
    </xdr:from>
    <xdr:to>
      <xdr:col>82</xdr:col>
      <xdr:colOff>196850</xdr:colOff>
      <xdr:row>41</xdr:row>
      <xdr:rowOff>88900</xdr:rowOff>
    </xdr:to>
    <xdr:cxnSp macro="">
      <xdr:nvCxnSpPr>
        <xdr:cNvPr id="319" name="直線コネクタ 318"/>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165752</xdr:rowOff>
    </xdr:from>
    <xdr:ext cx="762000" cy="259045"/>
    <xdr:sp macro="" textlink="">
      <xdr:nvSpPr>
        <xdr:cNvPr id="320" name="補助費等最大値テキスト"/>
        <xdr:cNvSpPr txBox="1"/>
      </xdr:nvSpPr>
      <xdr:spPr>
        <a:xfrm>
          <a:off x="16598900" y="548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79375</xdr:rowOff>
    </xdr:from>
    <xdr:to>
      <xdr:col>82</xdr:col>
      <xdr:colOff>196850</xdr:colOff>
      <xdr:row>33</xdr:row>
      <xdr:rowOff>79375</xdr:rowOff>
    </xdr:to>
    <xdr:cxnSp macro="">
      <xdr:nvCxnSpPr>
        <xdr:cNvPr id="321" name="直線コネクタ 320"/>
        <xdr:cNvCxnSpPr/>
      </xdr:nvCxnSpPr>
      <xdr:spPr>
        <a:xfrm>
          <a:off x="16421100" y="573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117475</xdr:rowOff>
    </xdr:from>
    <xdr:to>
      <xdr:col>82</xdr:col>
      <xdr:colOff>107950</xdr:colOff>
      <xdr:row>34</xdr:row>
      <xdr:rowOff>117475</xdr:rowOff>
    </xdr:to>
    <xdr:cxnSp macro="">
      <xdr:nvCxnSpPr>
        <xdr:cNvPr id="322" name="直線コネクタ 321"/>
        <xdr:cNvCxnSpPr/>
      </xdr:nvCxnSpPr>
      <xdr:spPr>
        <a:xfrm>
          <a:off x="15671800" y="59467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86377</xdr:rowOff>
    </xdr:from>
    <xdr:ext cx="762000" cy="259045"/>
    <xdr:sp macro="" textlink="">
      <xdr:nvSpPr>
        <xdr:cNvPr id="323"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24" name="フローチャート: 判断 323"/>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107950</xdr:rowOff>
    </xdr:from>
    <xdr:to>
      <xdr:col>78</xdr:col>
      <xdr:colOff>69850</xdr:colOff>
      <xdr:row>34</xdr:row>
      <xdr:rowOff>117475</xdr:rowOff>
    </xdr:to>
    <xdr:cxnSp macro="">
      <xdr:nvCxnSpPr>
        <xdr:cNvPr id="325" name="直線コネクタ 324"/>
        <xdr:cNvCxnSpPr/>
      </xdr:nvCxnSpPr>
      <xdr:spPr>
        <a:xfrm>
          <a:off x="14782800" y="59372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104775</xdr:rowOff>
    </xdr:from>
    <xdr:to>
      <xdr:col>78</xdr:col>
      <xdr:colOff>120650</xdr:colOff>
      <xdr:row>37</xdr:row>
      <xdr:rowOff>34925</xdr:rowOff>
    </xdr:to>
    <xdr:sp macro="" textlink="">
      <xdr:nvSpPr>
        <xdr:cNvPr id="326" name="フローチャート: 判断 325"/>
        <xdr:cNvSpPr/>
      </xdr:nvSpPr>
      <xdr:spPr>
        <a:xfrm>
          <a:off x="15621000" y="62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19702</xdr:rowOff>
    </xdr:from>
    <xdr:ext cx="736600" cy="259045"/>
    <xdr:sp macro="" textlink="">
      <xdr:nvSpPr>
        <xdr:cNvPr id="327" name="テキスト ボックス 326"/>
        <xdr:cNvSpPr txBox="1"/>
      </xdr:nvSpPr>
      <xdr:spPr>
        <a:xfrm>
          <a:off x="15290800" y="6363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22225</xdr:rowOff>
    </xdr:from>
    <xdr:to>
      <xdr:col>73</xdr:col>
      <xdr:colOff>180975</xdr:colOff>
      <xdr:row>34</xdr:row>
      <xdr:rowOff>107950</xdr:rowOff>
    </xdr:to>
    <xdr:cxnSp macro="">
      <xdr:nvCxnSpPr>
        <xdr:cNvPr id="328" name="直線コネクタ 327"/>
        <xdr:cNvCxnSpPr/>
      </xdr:nvCxnSpPr>
      <xdr:spPr>
        <a:xfrm>
          <a:off x="13893800" y="58515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29" name="フローチャート: 判断 328"/>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29227</xdr:rowOff>
    </xdr:from>
    <xdr:ext cx="762000" cy="259045"/>
    <xdr:sp macro="" textlink="">
      <xdr:nvSpPr>
        <xdr:cNvPr id="330" name="テキスト ボックス 329"/>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3175</xdr:rowOff>
    </xdr:from>
    <xdr:to>
      <xdr:col>69</xdr:col>
      <xdr:colOff>92075</xdr:colOff>
      <xdr:row>34</xdr:row>
      <xdr:rowOff>22225</xdr:rowOff>
    </xdr:to>
    <xdr:cxnSp macro="">
      <xdr:nvCxnSpPr>
        <xdr:cNvPr id="331" name="直線コネクタ 330"/>
        <xdr:cNvCxnSpPr/>
      </xdr:nvCxnSpPr>
      <xdr:spPr>
        <a:xfrm>
          <a:off x="13004800" y="58324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161925</xdr:rowOff>
    </xdr:from>
    <xdr:to>
      <xdr:col>69</xdr:col>
      <xdr:colOff>142875</xdr:colOff>
      <xdr:row>37</xdr:row>
      <xdr:rowOff>92075</xdr:rowOff>
    </xdr:to>
    <xdr:sp macro="" textlink="">
      <xdr:nvSpPr>
        <xdr:cNvPr id="332" name="フローチャート: 判断 331"/>
        <xdr:cNvSpPr/>
      </xdr:nvSpPr>
      <xdr:spPr>
        <a:xfrm>
          <a:off x="1384300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76852</xdr:rowOff>
    </xdr:from>
    <xdr:ext cx="762000" cy="259045"/>
    <xdr:sp macro="" textlink="">
      <xdr:nvSpPr>
        <xdr:cNvPr id="333" name="テキスト ボックス 332"/>
        <xdr:cNvSpPr txBox="1"/>
      </xdr:nvSpPr>
      <xdr:spPr>
        <a:xfrm>
          <a:off x="13512800" y="642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95250</xdr:rowOff>
    </xdr:from>
    <xdr:to>
      <xdr:col>65</xdr:col>
      <xdr:colOff>53975</xdr:colOff>
      <xdr:row>37</xdr:row>
      <xdr:rowOff>25400</xdr:rowOff>
    </xdr:to>
    <xdr:sp macro="" textlink="">
      <xdr:nvSpPr>
        <xdr:cNvPr id="334" name="フローチャート: 判断 333"/>
        <xdr:cNvSpPr/>
      </xdr:nvSpPr>
      <xdr:spPr>
        <a:xfrm>
          <a:off x="129540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10177</xdr:rowOff>
    </xdr:from>
    <xdr:ext cx="762000" cy="259045"/>
    <xdr:sp macro="" textlink="">
      <xdr:nvSpPr>
        <xdr:cNvPr id="335" name="テキスト ボックス 334"/>
        <xdr:cNvSpPr txBox="1"/>
      </xdr:nvSpPr>
      <xdr:spPr>
        <a:xfrm>
          <a:off x="12623800" y="635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6" name="テキスト ボックス 33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7" name="テキスト ボックス 33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8" name="テキスト ボックス 33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9" name="テキスト ボックス 33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40" name="テキスト ボックス 33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66675</xdr:rowOff>
    </xdr:from>
    <xdr:to>
      <xdr:col>82</xdr:col>
      <xdr:colOff>158750</xdr:colOff>
      <xdr:row>34</xdr:row>
      <xdr:rowOff>168275</xdr:rowOff>
    </xdr:to>
    <xdr:sp macro="" textlink="">
      <xdr:nvSpPr>
        <xdr:cNvPr id="341" name="楕円 340"/>
        <xdr:cNvSpPr/>
      </xdr:nvSpPr>
      <xdr:spPr>
        <a:xfrm>
          <a:off x="16459200" y="589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83202</xdr:rowOff>
    </xdr:from>
    <xdr:ext cx="762000" cy="259045"/>
    <xdr:sp macro="" textlink="">
      <xdr:nvSpPr>
        <xdr:cNvPr id="342" name="補助費等該当値テキスト"/>
        <xdr:cNvSpPr txBox="1"/>
      </xdr:nvSpPr>
      <xdr:spPr>
        <a:xfrm>
          <a:off x="16598900" y="5741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66675</xdr:rowOff>
    </xdr:from>
    <xdr:to>
      <xdr:col>78</xdr:col>
      <xdr:colOff>120650</xdr:colOff>
      <xdr:row>34</xdr:row>
      <xdr:rowOff>168275</xdr:rowOff>
    </xdr:to>
    <xdr:sp macro="" textlink="">
      <xdr:nvSpPr>
        <xdr:cNvPr id="343" name="楕円 342"/>
        <xdr:cNvSpPr/>
      </xdr:nvSpPr>
      <xdr:spPr>
        <a:xfrm>
          <a:off x="15621000" y="589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7002</xdr:rowOff>
    </xdr:from>
    <xdr:ext cx="736600" cy="259045"/>
    <xdr:sp macro="" textlink="">
      <xdr:nvSpPr>
        <xdr:cNvPr id="344" name="テキスト ボックス 343"/>
        <xdr:cNvSpPr txBox="1"/>
      </xdr:nvSpPr>
      <xdr:spPr>
        <a:xfrm>
          <a:off x="15290800" y="5664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57150</xdr:rowOff>
    </xdr:from>
    <xdr:to>
      <xdr:col>74</xdr:col>
      <xdr:colOff>31750</xdr:colOff>
      <xdr:row>34</xdr:row>
      <xdr:rowOff>158750</xdr:rowOff>
    </xdr:to>
    <xdr:sp macro="" textlink="">
      <xdr:nvSpPr>
        <xdr:cNvPr id="345" name="楕円 344"/>
        <xdr:cNvSpPr/>
      </xdr:nvSpPr>
      <xdr:spPr>
        <a:xfrm>
          <a:off x="147320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168927</xdr:rowOff>
    </xdr:from>
    <xdr:ext cx="762000" cy="259045"/>
    <xdr:sp macro="" textlink="">
      <xdr:nvSpPr>
        <xdr:cNvPr id="346" name="テキスト ボックス 345"/>
        <xdr:cNvSpPr txBox="1"/>
      </xdr:nvSpPr>
      <xdr:spPr>
        <a:xfrm>
          <a:off x="14401800" y="565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142875</xdr:rowOff>
    </xdr:from>
    <xdr:to>
      <xdr:col>69</xdr:col>
      <xdr:colOff>142875</xdr:colOff>
      <xdr:row>34</xdr:row>
      <xdr:rowOff>73025</xdr:rowOff>
    </xdr:to>
    <xdr:sp macro="" textlink="">
      <xdr:nvSpPr>
        <xdr:cNvPr id="347" name="楕円 346"/>
        <xdr:cNvSpPr/>
      </xdr:nvSpPr>
      <xdr:spPr>
        <a:xfrm>
          <a:off x="13843000" y="580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83202</xdr:rowOff>
    </xdr:from>
    <xdr:ext cx="762000" cy="259045"/>
    <xdr:sp macro="" textlink="">
      <xdr:nvSpPr>
        <xdr:cNvPr id="348" name="テキスト ボックス 347"/>
        <xdr:cNvSpPr txBox="1"/>
      </xdr:nvSpPr>
      <xdr:spPr>
        <a:xfrm>
          <a:off x="13512800" y="556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123825</xdr:rowOff>
    </xdr:from>
    <xdr:to>
      <xdr:col>65</xdr:col>
      <xdr:colOff>53975</xdr:colOff>
      <xdr:row>34</xdr:row>
      <xdr:rowOff>53975</xdr:rowOff>
    </xdr:to>
    <xdr:sp macro="" textlink="">
      <xdr:nvSpPr>
        <xdr:cNvPr id="349" name="楕円 348"/>
        <xdr:cNvSpPr/>
      </xdr:nvSpPr>
      <xdr:spPr>
        <a:xfrm>
          <a:off x="12954000" y="578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64152</xdr:rowOff>
    </xdr:from>
    <xdr:ext cx="762000" cy="259045"/>
    <xdr:sp macro="" textlink="">
      <xdr:nvSpPr>
        <xdr:cNvPr id="350" name="テキスト ボックス 349"/>
        <xdr:cNvSpPr txBox="1"/>
      </xdr:nvSpPr>
      <xdr:spPr>
        <a:xfrm>
          <a:off x="12623800" y="555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51" name="正方形/長方形 35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52" name="正方形/長方形 35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53" name="正方形/長方形 35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4" name="正方形/長方形 35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5" name="正方形/長方形 35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6" name="正方形/長方形 35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7" name="正方形/長方形 35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正方形/長方形 35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9" name="正方形/長方形 35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60" name="正方形/長方形 35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61" name="テキスト ボックス 36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借り入れた過疎対策事業債などの元金償還が始まったことにより、経常経費充当一般財源（分子）は増加していますが、普通交付税の増などによる歳入経常一般財源（分母）の増加により比率は減少しています。（分子の増を分母の増が上回ったため）</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地方債残高は依然として高水準で推移する見込みであり、財政硬直化の最大の要因となっています。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今後は四万十町中期財政計画等に沿って、地方債の計画的な発行（対象事業の厳選と新規発行債の抑制）に、より一層努めていく必要があります。</a:t>
          </a:r>
        </a:p>
      </xdr:txBody>
    </xdr:sp>
    <xdr:clientData/>
  </xdr:twoCellAnchor>
  <xdr:oneCellAnchor>
    <xdr:from>
      <xdr:col>3</xdr:col>
      <xdr:colOff>123825</xdr:colOff>
      <xdr:row>69</xdr:row>
      <xdr:rowOff>107950</xdr:rowOff>
    </xdr:from>
    <xdr:ext cx="298543" cy="225703"/>
    <xdr:sp macro="" textlink="">
      <xdr:nvSpPr>
        <xdr:cNvPr id="362" name="テキスト ボックス 36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63" name="直線コネクタ 36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4" name="テキスト ボックス 36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5" name="直線コネクタ 36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6" name="テキスト ボックス 36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7" name="直線コネクタ 36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8" name="テキスト ボックス 36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9" name="直線コネクタ 36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70" name="テキスト ボックス 36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71" name="直線コネクタ 37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72" name="テキスト ボックス 37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73" name="直線コネクタ 37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4" name="テキスト ボックス 37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5" name="直線コネクタ 37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6" name="テキスト ボックス 37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82</xdr:row>
      <xdr:rowOff>50800</xdr:rowOff>
    </xdr:to>
    <xdr:cxnSp macro="">
      <xdr:nvCxnSpPr>
        <xdr:cNvPr id="378" name="直線コネクタ 377"/>
        <xdr:cNvCxnSpPr/>
      </xdr:nvCxnSpPr>
      <xdr:spPr>
        <a:xfrm flipV="1">
          <a:off x="4826000" y="126771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9"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80" name="直線コネクタ 379"/>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81"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82" name="直線コネクタ 381"/>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43180</xdr:rowOff>
    </xdr:from>
    <xdr:to>
      <xdr:col>24</xdr:col>
      <xdr:colOff>25400</xdr:colOff>
      <xdr:row>80</xdr:row>
      <xdr:rowOff>73661</xdr:rowOff>
    </xdr:to>
    <xdr:cxnSp macro="">
      <xdr:nvCxnSpPr>
        <xdr:cNvPr id="383" name="直線コネクタ 382"/>
        <xdr:cNvCxnSpPr/>
      </xdr:nvCxnSpPr>
      <xdr:spPr>
        <a:xfrm flipV="1">
          <a:off x="3987800" y="137591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100347</xdr:rowOff>
    </xdr:from>
    <xdr:ext cx="762000" cy="259045"/>
    <xdr:sp macro="" textlink="">
      <xdr:nvSpPr>
        <xdr:cNvPr id="384" name="公債費平均値テキスト"/>
        <xdr:cNvSpPr txBox="1"/>
      </xdr:nvSpPr>
      <xdr:spPr>
        <a:xfrm>
          <a:off x="4914900" y="13301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83820</xdr:rowOff>
    </xdr:from>
    <xdr:to>
      <xdr:col>24</xdr:col>
      <xdr:colOff>76200</xdr:colOff>
      <xdr:row>79</xdr:row>
      <xdr:rowOff>13970</xdr:rowOff>
    </xdr:to>
    <xdr:sp macro="" textlink="">
      <xdr:nvSpPr>
        <xdr:cNvPr id="385" name="フローチャート: 判断 384"/>
        <xdr:cNvSpPr/>
      </xdr:nvSpPr>
      <xdr:spPr>
        <a:xfrm>
          <a:off x="47752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66039</xdr:rowOff>
    </xdr:from>
    <xdr:to>
      <xdr:col>19</xdr:col>
      <xdr:colOff>187325</xdr:colOff>
      <xdr:row>80</xdr:row>
      <xdr:rowOff>73661</xdr:rowOff>
    </xdr:to>
    <xdr:cxnSp macro="">
      <xdr:nvCxnSpPr>
        <xdr:cNvPr id="386" name="直線コネクタ 385"/>
        <xdr:cNvCxnSpPr/>
      </xdr:nvCxnSpPr>
      <xdr:spPr>
        <a:xfrm>
          <a:off x="3098800" y="137820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53339</xdr:rowOff>
    </xdr:from>
    <xdr:to>
      <xdr:col>20</xdr:col>
      <xdr:colOff>38100</xdr:colOff>
      <xdr:row>78</xdr:row>
      <xdr:rowOff>154939</xdr:rowOff>
    </xdr:to>
    <xdr:sp macro="" textlink="">
      <xdr:nvSpPr>
        <xdr:cNvPr id="387" name="フローチャート: 判断 386"/>
        <xdr:cNvSpPr/>
      </xdr:nvSpPr>
      <xdr:spPr>
        <a:xfrm>
          <a:off x="3937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165116</xdr:rowOff>
    </xdr:from>
    <xdr:ext cx="736600" cy="259045"/>
    <xdr:sp macro="" textlink="">
      <xdr:nvSpPr>
        <xdr:cNvPr id="388" name="テキスト ボックス 387"/>
        <xdr:cNvSpPr txBox="1"/>
      </xdr:nvSpPr>
      <xdr:spPr>
        <a:xfrm>
          <a:off x="3606800" y="1319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66039</xdr:rowOff>
    </xdr:from>
    <xdr:to>
      <xdr:col>15</xdr:col>
      <xdr:colOff>98425</xdr:colOff>
      <xdr:row>81</xdr:row>
      <xdr:rowOff>138430</xdr:rowOff>
    </xdr:to>
    <xdr:cxnSp macro="">
      <xdr:nvCxnSpPr>
        <xdr:cNvPr id="389" name="直線コネクタ 388"/>
        <xdr:cNvCxnSpPr/>
      </xdr:nvCxnSpPr>
      <xdr:spPr>
        <a:xfrm flipV="1">
          <a:off x="2209800" y="13782039"/>
          <a:ext cx="889000" cy="2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91439</xdr:rowOff>
    </xdr:from>
    <xdr:to>
      <xdr:col>15</xdr:col>
      <xdr:colOff>149225</xdr:colOff>
      <xdr:row>79</xdr:row>
      <xdr:rowOff>21589</xdr:rowOff>
    </xdr:to>
    <xdr:sp macro="" textlink="">
      <xdr:nvSpPr>
        <xdr:cNvPr id="390" name="フローチャート: 判断 389"/>
        <xdr:cNvSpPr/>
      </xdr:nvSpPr>
      <xdr:spPr>
        <a:xfrm>
          <a:off x="30480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31766</xdr:rowOff>
    </xdr:from>
    <xdr:ext cx="762000" cy="259045"/>
    <xdr:sp macro="" textlink="">
      <xdr:nvSpPr>
        <xdr:cNvPr id="391" name="テキスト ボックス 390"/>
        <xdr:cNvSpPr txBox="1"/>
      </xdr:nvSpPr>
      <xdr:spPr>
        <a:xfrm>
          <a:off x="2717800" y="1323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85089</xdr:rowOff>
    </xdr:from>
    <xdr:to>
      <xdr:col>11</xdr:col>
      <xdr:colOff>9525</xdr:colOff>
      <xdr:row>81</xdr:row>
      <xdr:rowOff>138430</xdr:rowOff>
    </xdr:to>
    <xdr:cxnSp macro="">
      <xdr:nvCxnSpPr>
        <xdr:cNvPr id="392" name="直線コネクタ 391"/>
        <xdr:cNvCxnSpPr/>
      </xdr:nvCxnSpPr>
      <xdr:spPr>
        <a:xfrm>
          <a:off x="1320800" y="139725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114300</xdr:rowOff>
    </xdr:from>
    <xdr:to>
      <xdr:col>11</xdr:col>
      <xdr:colOff>60325</xdr:colOff>
      <xdr:row>79</xdr:row>
      <xdr:rowOff>44450</xdr:rowOff>
    </xdr:to>
    <xdr:sp macro="" textlink="">
      <xdr:nvSpPr>
        <xdr:cNvPr id="393" name="フローチャート: 判断 392"/>
        <xdr:cNvSpPr/>
      </xdr:nvSpPr>
      <xdr:spPr>
        <a:xfrm>
          <a:off x="2159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54627</xdr:rowOff>
    </xdr:from>
    <xdr:ext cx="762000" cy="259045"/>
    <xdr:sp macro="" textlink="">
      <xdr:nvSpPr>
        <xdr:cNvPr id="394" name="テキスト ボックス 393"/>
        <xdr:cNvSpPr txBox="1"/>
      </xdr:nvSpPr>
      <xdr:spPr>
        <a:xfrm>
          <a:off x="1828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91439</xdr:rowOff>
    </xdr:from>
    <xdr:to>
      <xdr:col>6</xdr:col>
      <xdr:colOff>171450</xdr:colOff>
      <xdr:row>79</xdr:row>
      <xdr:rowOff>21589</xdr:rowOff>
    </xdr:to>
    <xdr:sp macro="" textlink="">
      <xdr:nvSpPr>
        <xdr:cNvPr id="395" name="フローチャート: 判断 394"/>
        <xdr:cNvSpPr/>
      </xdr:nvSpPr>
      <xdr:spPr>
        <a:xfrm>
          <a:off x="12700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31766</xdr:rowOff>
    </xdr:from>
    <xdr:ext cx="762000" cy="259045"/>
    <xdr:sp macro="" textlink="">
      <xdr:nvSpPr>
        <xdr:cNvPr id="396" name="テキスト ボックス 395"/>
        <xdr:cNvSpPr txBox="1"/>
      </xdr:nvSpPr>
      <xdr:spPr>
        <a:xfrm>
          <a:off x="939800" y="1323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7" name="テキスト ボックス 39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8" name="テキスト ボックス 39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9" name="テキスト ボックス 39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400" name="テキスト ボックス 39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401" name="テキスト ボックス 40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163830</xdr:rowOff>
    </xdr:from>
    <xdr:to>
      <xdr:col>24</xdr:col>
      <xdr:colOff>76200</xdr:colOff>
      <xdr:row>80</xdr:row>
      <xdr:rowOff>93980</xdr:rowOff>
    </xdr:to>
    <xdr:sp macro="" textlink="">
      <xdr:nvSpPr>
        <xdr:cNvPr id="402" name="楕円 401"/>
        <xdr:cNvSpPr/>
      </xdr:nvSpPr>
      <xdr:spPr>
        <a:xfrm>
          <a:off x="47752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135907</xdr:rowOff>
    </xdr:from>
    <xdr:ext cx="762000" cy="259045"/>
    <xdr:sp macro="" textlink="">
      <xdr:nvSpPr>
        <xdr:cNvPr id="403" name="公債費該当値テキスト"/>
        <xdr:cNvSpPr txBox="1"/>
      </xdr:nvSpPr>
      <xdr:spPr>
        <a:xfrm>
          <a:off x="49149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22861</xdr:rowOff>
    </xdr:from>
    <xdr:to>
      <xdr:col>20</xdr:col>
      <xdr:colOff>38100</xdr:colOff>
      <xdr:row>80</xdr:row>
      <xdr:rowOff>124461</xdr:rowOff>
    </xdr:to>
    <xdr:sp macro="" textlink="">
      <xdr:nvSpPr>
        <xdr:cNvPr id="404" name="楕円 403"/>
        <xdr:cNvSpPr/>
      </xdr:nvSpPr>
      <xdr:spPr>
        <a:xfrm>
          <a:off x="3937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109238</xdr:rowOff>
    </xdr:from>
    <xdr:ext cx="736600" cy="259045"/>
    <xdr:sp macro="" textlink="">
      <xdr:nvSpPr>
        <xdr:cNvPr id="405" name="テキスト ボックス 404"/>
        <xdr:cNvSpPr txBox="1"/>
      </xdr:nvSpPr>
      <xdr:spPr>
        <a:xfrm>
          <a:off x="3606800" y="13825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15239</xdr:rowOff>
    </xdr:from>
    <xdr:to>
      <xdr:col>15</xdr:col>
      <xdr:colOff>149225</xdr:colOff>
      <xdr:row>80</xdr:row>
      <xdr:rowOff>116839</xdr:rowOff>
    </xdr:to>
    <xdr:sp macro="" textlink="">
      <xdr:nvSpPr>
        <xdr:cNvPr id="406" name="楕円 405"/>
        <xdr:cNvSpPr/>
      </xdr:nvSpPr>
      <xdr:spPr>
        <a:xfrm>
          <a:off x="3048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101616</xdr:rowOff>
    </xdr:from>
    <xdr:ext cx="762000" cy="259045"/>
    <xdr:sp macro="" textlink="">
      <xdr:nvSpPr>
        <xdr:cNvPr id="407" name="テキスト ボックス 406"/>
        <xdr:cNvSpPr txBox="1"/>
      </xdr:nvSpPr>
      <xdr:spPr>
        <a:xfrm>
          <a:off x="27178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87630</xdr:rowOff>
    </xdr:from>
    <xdr:to>
      <xdr:col>11</xdr:col>
      <xdr:colOff>60325</xdr:colOff>
      <xdr:row>82</xdr:row>
      <xdr:rowOff>17780</xdr:rowOff>
    </xdr:to>
    <xdr:sp macro="" textlink="">
      <xdr:nvSpPr>
        <xdr:cNvPr id="408" name="楕円 407"/>
        <xdr:cNvSpPr/>
      </xdr:nvSpPr>
      <xdr:spPr>
        <a:xfrm>
          <a:off x="2159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82</xdr:row>
      <xdr:rowOff>2557</xdr:rowOff>
    </xdr:from>
    <xdr:ext cx="762000" cy="259045"/>
    <xdr:sp macro="" textlink="">
      <xdr:nvSpPr>
        <xdr:cNvPr id="409" name="テキスト ボックス 408"/>
        <xdr:cNvSpPr txBox="1"/>
      </xdr:nvSpPr>
      <xdr:spPr>
        <a:xfrm>
          <a:off x="1828800" y="1406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34289</xdr:rowOff>
    </xdr:from>
    <xdr:to>
      <xdr:col>6</xdr:col>
      <xdr:colOff>171450</xdr:colOff>
      <xdr:row>81</xdr:row>
      <xdr:rowOff>135889</xdr:rowOff>
    </xdr:to>
    <xdr:sp macro="" textlink="">
      <xdr:nvSpPr>
        <xdr:cNvPr id="410" name="楕円 409"/>
        <xdr:cNvSpPr/>
      </xdr:nvSpPr>
      <xdr:spPr>
        <a:xfrm>
          <a:off x="1270000" y="1392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120666</xdr:rowOff>
    </xdr:from>
    <xdr:ext cx="762000" cy="259045"/>
    <xdr:sp macro="" textlink="">
      <xdr:nvSpPr>
        <xdr:cNvPr id="411" name="テキスト ボックス 410"/>
        <xdr:cNvSpPr txBox="1"/>
      </xdr:nvSpPr>
      <xdr:spPr>
        <a:xfrm>
          <a:off x="939800" y="14008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12" name="正方形/長方形 41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3" name="正方形/長方形 41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4" name="正方形/長方形 41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5" name="正方形/長方形 41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6" name="正方形/長方形 41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7" name="正方形/長方形 41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8" name="正方形/長方形 41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9" name="正方形/長方形 41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20" name="正方形/長方形 41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21" name="正方形/長方形 42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22" name="テキスト ボックス 42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公債費以外では、物件費を除き、類似団体の平均並みか平均を下回る水準で推移していますが、今後は扶助費や物件費等での増加が見込まれ、今後の動向に注視していく必要があります。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また、地方交付税に依存している本町としては、歳入</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分母</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における普通交付税や臨時財政対策債の増減が比率の算定に大きく影響するため、引き続き経常経費の削減に努めていく必要があります。</a:t>
          </a:r>
        </a:p>
      </xdr:txBody>
    </xdr:sp>
    <xdr:clientData/>
  </xdr:twoCellAnchor>
  <xdr:oneCellAnchor>
    <xdr:from>
      <xdr:col>62</xdr:col>
      <xdr:colOff>6350</xdr:colOff>
      <xdr:row>69</xdr:row>
      <xdr:rowOff>107950</xdr:rowOff>
    </xdr:from>
    <xdr:ext cx="298543" cy="225703"/>
    <xdr:sp macro="" textlink="">
      <xdr:nvSpPr>
        <xdr:cNvPr id="423" name="テキスト ボックス 42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4" name="直線コネクタ 42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5" name="テキスト ボックス 42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6" name="直線コネクタ 42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7" name="テキスト ボックス 42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8" name="直線コネクタ 42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9" name="テキスト ボックス 42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30" name="直線コネクタ 42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31" name="テキスト ボックス 43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32" name="直線コネクタ 43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33" name="テキスト ボックス 43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4" name="直線コネクタ 43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5" name="テキスト ボックス 43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159004</xdr:rowOff>
    </xdr:from>
    <xdr:to>
      <xdr:col>82</xdr:col>
      <xdr:colOff>107950</xdr:colOff>
      <xdr:row>80</xdr:row>
      <xdr:rowOff>168148</xdr:rowOff>
    </xdr:to>
    <xdr:cxnSp macro="">
      <xdr:nvCxnSpPr>
        <xdr:cNvPr id="437" name="直線コネクタ 436"/>
        <xdr:cNvCxnSpPr/>
      </xdr:nvCxnSpPr>
      <xdr:spPr>
        <a:xfrm flipV="1">
          <a:off x="16510000" y="1250340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140225</xdr:rowOff>
    </xdr:from>
    <xdr:ext cx="762000" cy="259045"/>
    <xdr:sp macro="" textlink="">
      <xdr:nvSpPr>
        <xdr:cNvPr id="438"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168148</xdr:rowOff>
    </xdr:from>
    <xdr:to>
      <xdr:col>82</xdr:col>
      <xdr:colOff>196850</xdr:colOff>
      <xdr:row>80</xdr:row>
      <xdr:rowOff>168148</xdr:rowOff>
    </xdr:to>
    <xdr:cxnSp macro="">
      <xdr:nvCxnSpPr>
        <xdr:cNvPr id="439" name="直線コネクタ 438"/>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73931</xdr:rowOff>
    </xdr:from>
    <xdr:ext cx="762000" cy="259045"/>
    <xdr:sp macro="" textlink="">
      <xdr:nvSpPr>
        <xdr:cNvPr id="440" name="公債費以外最大値テキスト"/>
        <xdr:cNvSpPr txBox="1"/>
      </xdr:nvSpPr>
      <xdr:spPr>
        <a:xfrm>
          <a:off x="16598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159004</xdr:rowOff>
    </xdr:from>
    <xdr:to>
      <xdr:col>82</xdr:col>
      <xdr:colOff>196850</xdr:colOff>
      <xdr:row>72</xdr:row>
      <xdr:rowOff>159004</xdr:rowOff>
    </xdr:to>
    <xdr:cxnSp macro="">
      <xdr:nvCxnSpPr>
        <xdr:cNvPr id="441" name="直線コネクタ 440"/>
        <xdr:cNvCxnSpPr/>
      </xdr:nvCxnSpPr>
      <xdr:spPr>
        <a:xfrm>
          <a:off x="16421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19558</xdr:rowOff>
    </xdr:from>
    <xdr:to>
      <xdr:col>82</xdr:col>
      <xdr:colOff>107950</xdr:colOff>
      <xdr:row>76</xdr:row>
      <xdr:rowOff>113285</xdr:rowOff>
    </xdr:to>
    <xdr:cxnSp macro="">
      <xdr:nvCxnSpPr>
        <xdr:cNvPr id="442" name="直線コネクタ 441"/>
        <xdr:cNvCxnSpPr/>
      </xdr:nvCxnSpPr>
      <xdr:spPr>
        <a:xfrm flipV="1">
          <a:off x="15671800" y="12878308"/>
          <a:ext cx="838200" cy="26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126001</xdr:rowOff>
    </xdr:from>
    <xdr:ext cx="762000" cy="259045"/>
    <xdr:sp macro="" textlink="">
      <xdr:nvSpPr>
        <xdr:cNvPr id="443" name="公債費以外平均値テキスト"/>
        <xdr:cNvSpPr txBox="1"/>
      </xdr:nvSpPr>
      <xdr:spPr>
        <a:xfrm>
          <a:off x="16598900" y="13156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44" name="フローチャート: 判断 443"/>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21844</xdr:rowOff>
    </xdr:from>
    <xdr:to>
      <xdr:col>78</xdr:col>
      <xdr:colOff>69850</xdr:colOff>
      <xdr:row>76</xdr:row>
      <xdr:rowOff>113285</xdr:rowOff>
    </xdr:to>
    <xdr:cxnSp macro="">
      <xdr:nvCxnSpPr>
        <xdr:cNvPr id="445" name="直線コネクタ 444"/>
        <xdr:cNvCxnSpPr/>
      </xdr:nvCxnSpPr>
      <xdr:spPr>
        <a:xfrm>
          <a:off x="14782800" y="13052044"/>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46" name="フローチャート: 判断 445"/>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47" name="テキスト ボックス 446"/>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99568</xdr:rowOff>
    </xdr:from>
    <xdr:to>
      <xdr:col>73</xdr:col>
      <xdr:colOff>180975</xdr:colOff>
      <xdr:row>76</xdr:row>
      <xdr:rowOff>21844</xdr:rowOff>
    </xdr:to>
    <xdr:cxnSp macro="">
      <xdr:nvCxnSpPr>
        <xdr:cNvPr id="448" name="直線コネクタ 447"/>
        <xdr:cNvCxnSpPr/>
      </xdr:nvCxnSpPr>
      <xdr:spPr>
        <a:xfrm>
          <a:off x="13893800" y="12786868"/>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49" name="フローチャート: 判断 448"/>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50" name="テキスト ボックス 449"/>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99568</xdr:rowOff>
    </xdr:from>
    <xdr:to>
      <xdr:col>69</xdr:col>
      <xdr:colOff>92075</xdr:colOff>
      <xdr:row>74</xdr:row>
      <xdr:rowOff>117856</xdr:rowOff>
    </xdr:to>
    <xdr:cxnSp macro="">
      <xdr:nvCxnSpPr>
        <xdr:cNvPr id="451" name="直線コネクタ 450"/>
        <xdr:cNvCxnSpPr/>
      </xdr:nvCxnSpPr>
      <xdr:spPr>
        <a:xfrm flipV="1">
          <a:off x="13004800" y="127868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71628</xdr:rowOff>
    </xdr:from>
    <xdr:to>
      <xdr:col>69</xdr:col>
      <xdr:colOff>142875</xdr:colOff>
      <xdr:row>77</xdr:row>
      <xdr:rowOff>1778</xdr:rowOff>
    </xdr:to>
    <xdr:sp macro="" textlink="">
      <xdr:nvSpPr>
        <xdr:cNvPr id="452" name="フローチャート: 判断 451"/>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158005</xdr:rowOff>
    </xdr:from>
    <xdr:ext cx="762000" cy="259045"/>
    <xdr:sp macro="" textlink="">
      <xdr:nvSpPr>
        <xdr:cNvPr id="453" name="テキスト ボックス 452"/>
        <xdr:cNvSpPr txBox="1"/>
      </xdr:nvSpPr>
      <xdr:spPr>
        <a:xfrm>
          <a:off x="13512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54" name="フローチャート: 判断 453"/>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57421</xdr:rowOff>
    </xdr:from>
    <xdr:ext cx="762000" cy="259045"/>
    <xdr:sp macro="" textlink="">
      <xdr:nvSpPr>
        <xdr:cNvPr id="455" name="テキスト ボックス 454"/>
        <xdr:cNvSpPr txBox="1"/>
      </xdr:nvSpPr>
      <xdr:spPr>
        <a:xfrm>
          <a:off x="12623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6" name="テキスト ボックス 45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7" name="テキスト ボックス 45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8" name="テキスト ボックス 45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9" name="テキスト ボックス 45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60" name="テキスト ボックス 45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140208</xdr:rowOff>
    </xdr:from>
    <xdr:to>
      <xdr:col>82</xdr:col>
      <xdr:colOff>158750</xdr:colOff>
      <xdr:row>75</xdr:row>
      <xdr:rowOff>70358</xdr:rowOff>
    </xdr:to>
    <xdr:sp macro="" textlink="">
      <xdr:nvSpPr>
        <xdr:cNvPr id="461" name="楕円 460"/>
        <xdr:cNvSpPr/>
      </xdr:nvSpPr>
      <xdr:spPr>
        <a:xfrm>
          <a:off x="164592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156735</xdr:rowOff>
    </xdr:from>
    <xdr:ext cx="762000" cy="259045"/>
    <xdr:sp macro="" textlink="">
      <xdr:nvSpPr>
        <xdr:cNvPr id="462" name="公債費以外該当値テキスト"/>
        <xdr:cNvSpPr txBox="1"/>
      </xdr:nvSpPr>
      <xdr:spPr>
        <a:xfrm>
          <a:off x="16598900" y="12672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62485</xdr:rowOff>
    </xdr:from>
    <xdr:to>
      <xdr:col>78</xdr:col>
      <xdr:colOff>120650</xdr:colOff>
      <xdr:row>76</xdr:row>
      <xdr:rowOff>164085</xdr:rowOff>
    </xdr:to>
    <xdr:sp macro="" textlink="">
      <xdr:nvSpPr>
        <xdr:cNvPr id="463" name="楕円 462"/>
        <xdr:cNvSpPr/>
      </xdr:nvSpPr>
      <xdr:spPr>
        <a:xfrm>
          <a:off x="15621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64" name="テキスト ボックス 463"/>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142494</xdr:rowOff>
    </xdr:from>
    <xdr:to>
      <xdr:col>74</xdr:col>
      <xdr:colOff>31750</xdr:colOff>
      <xdr:row>76</xdr:row>
      <xdr:rowOff>72644</xdr:rowOff>
    </xdr:to>
    <xdr:sp macro="" textlink="">
      <xdr:nvSpPr>
        <xdr:cNvPr id="465" name="楕円 464"/>
        <xdr:cNvSpPr/>
      </xdr:nvSpPr>
      <xdr:spPr>
        <a:xfrm>
          <a:off x="14732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82821</xdr:rowOff>
    </xdr:from>
    <xdr:ext cx="762000" cy="259045"/>
    <xdr:sp macro="" textlink="">
      <xdr:nvSpPr>
        <xdr:cNvPr id="466" name="テキスト ボックス 465"/>
        <xdr:cNvSpPr txBox="1"/>
      </xdr:nvSpPr>
      <xdr:spPr>
        <a:xfrm>
          <a:off x="14401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48768</xdr:rowOff>
    </xdr:from>
    <xdr:to>
      <xdr:col>69</xdr:col>
      <xdr:colOff>142875</xdr:colOff>
      <xdr:row>74</xdr:row>
      <xdr:rowOff>150368</xdr:rowOff>
    </xdr:to>
    <xdr:sp macro="" textlink="">
      <xdr:nvSpPr>
        <xdr:cNvPr id="467" name="楕円 466"/>
        <xdr:cNvSpPr/>
      </xdr:nvSpPr>
      <xdr:spPr>
        <a:xfrm>
          <a:off x="138430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160545</xdr:rowOff>
    </xdr:from>
    <xdr:ext cx="762000" cy="259045"/>
    <xdr:sp macro="" textlink="">
      <xdr:nvSpPr>
        <xdr:cNvPr id="468" name="テキスト ボックス 467"/>
        <xdr:cNvSpPr txBox="1"/>
      </xdr:nvSpPr>
      <xdr:spPr>
        <a:xfrm>
          <a:off x="13512800" y="1250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67056</xdr:rowOff>
    </xdr:from>
    <xdr:to>
      <xdr:col>65</xdr:col>
      <xdr:colOff>53975</xdr:colOff>
      <xdr:row>74</xdr:row>
      <xdr:rowOff>168656</xdr:rowOff>
    </xdr:to>
    <xdr:sp macro="" textlink="">
      <xdr:nvSpPr>
        <xdr:cNvPr id="469" name="楕円 468"/>
        <xdr:cNvSpPr/>
      </xdr:nvSpPr>
      <xdr:spPr>
        <a:xfrm>
          <a:off x="129540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7383</xdr:rowOff>
    </xdr:from>
    <xdr:ext cx="762000" cy="259045"/>
    <xdr:sp macro="" textlink="">
      <xdr:nvSpPr>
        <xdr:cNvPr id="470" name="テキスト ボックス 469"/>
        <xdr:cNvSpPr txBox="1"/>
      </xdr:nvSpPr>
      <xdr:spPr>
        <a:xfrm>
          <a:off x="12623800" y="1252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高知県四万十町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74562</xdr:rowOff>
    </xdr:from>
    <xdr:to>
      <xdr:col>29</xdr:col>
      <xdr:colOff>127000</xdr:colOff>
      <xdr:row>20</xdr:row>
      <xdr:rowOff>36385</xdr:rowOff>
    </xdr:to>
    <xdr:cxnSp macro="">
      <xdr:nvCxnSpPr>
        <xdr:cNvPr id="45" name="直線コネクタ 44"/>
        <xdr:cNvCxnSpPr/>
      </xdr:nvCxnSpPr>
      <xdr:spPr bwMode="auto">
        <a:xfrm flipV="1">
          <a:off x="5651500" y="2179587"/>
          <a:ext cx="0" cy="13334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8462</xdr:rowOff>
    </xdr:from>
    <xdr:ext cx="762000" cy="259045"/>
    <xdr:sp macro="" textlink="">
      <xdr:nvSpPr>
        <xdr:cNvPr id="46" name="人口1人当たり決算額の推移最小値テキスト130"/>
        <xdr:cNvSpPr txBox="1"/>
      </xdr:nvSpPr>
      <xdr:spPr>
        <a:xfrm>
          <a:off x="5740400" y="3485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36385</xdr:rowOff>
    </xdr:from>
    <xdr:to>
      <xdr:col>30</xdr:col>
      <xdr:colOff>25400</xdr:colOff>
      <xdr:row>20</xdr:row>
      <xdr:rowOff>36385</xdr:rowOff>
    </xdr:to>
    <xdr:cxnSp macro="">
      <xdr:nvCxnSpPr>
        <xdr:cNvPr id="47" name="直線コネクタ 46"/>
        <xdr:cNvCxnSpPr/>
      </xdr:nvCxnSpPr>
      <xdr:spPr bwMode="auto">
        <a:xfrm>
          <a:off x="5562600" y="35130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160939</xdr:rowOff>
    </xdr:from>
    <xdr:ext cx="762000" cy="259045"/>
    <xdr:sp macro="" textlink="">
      <xdr:nvSpPr>
        <xdr:cNvPr id="48" name="人口1人当たり決算額の推移最大値テキスト130"/>
        <xdr:cNvSpPr txBox="1"/>
      </xdr:nvSpPr>
      <xdr:spPr>
        <a:xfrm>
          <a:off x="5740400" y="192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74562</xdr:rowOff>
    </xdr:from>
    <xdr:to>
      <xdr:col>30</xdr:col>
      <xdr:colOff>25400</xdr:colOff>
      <xdr:row>12</xdr:row>
      <xdr:rowOff>74562</xdr:rowOff>
    </xdr:to>
    <xdr:cxnSp macro="">
      <xdr:nvCxnSpPr>
        <xdr:cNvPr id="49" name="直線コネクタ 48"/>
        <xdr:cNvCxnSpPr/>
      </xdr:nvCxnSpPr>
      <xdr:spPr bwMode="auto">
        <a:xfrm>
          <a:off x="5562600" y="21795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79172</xdr:rowOff>
    </xdr:from>
    <xdr:to>
      <xdr:col>29</xdr:col>
      <xdr:colOff>127000</xdr:colOff>
      <xdr:row>13</xdr:row>
      <xdr:rowOff>3937</xdr:rowOff>
    </xdr:to>
    <xdr:cxnSp macro="">
      <xdr:nvCxnSpPr>
        <xdr:cNvPr id="50" name="直線コネクタ 49"/>
        <xdr:cNvCxnSpPr/>
      </xdr:nvCxnSpPr>
      <xdr:spPr bwMode="auto">
        <a:xfrm flipV="1">
          <a:off x="5003800" y="2184197"/>
          <a:ext cx="647700" cy="96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62488</xdr:rowOff>
    </xdr:from>
    <xdr:ext cx="762000" cy="259045"/>
    <xdr:sp macro="" textlink="">
      <xdr:nvSpPr>
        <xdr:cNvPr id="51" name="人口1人当たり決算額の推移平均値テキスト130"/>
        <xdr:cNvSpPr txBox="1"/>
      </xdr:nvSpPr>
      <xdr:spPr>
        <a:xfrm>
          <a:off x="5740400" y="2681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90411</xdr:rowOff>
    </xdr:from>
    <xdr:to>
      <xdr:col>29</xdr:col>
      <xdr:colOff>177800</xdr:colOff>
      <xdr:row>16</xdr:row>
      <xdr:rowOff>20561</xdr:rowOff>
    </xdr:to>
    <xdr:sp macro="" textlink="">
      <xdr:nvSpPr>
        <xdr:cNvPr id="52" name="フローチャート: 判断 51"/>
        <xdr:cNvSpPr/>
      </xdr:nvSpPr>
      <xdr:spPr bwMode="auto">
        <a:xfrm>
          <a:off x="5600700" y="2709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3937</xdr:rowOff>
    </xdr:from>
    <xdr:to>
      <xdr:col>26</xdr:col>
      <xdr:colOff>50800</xdr:colOff>
      <xdr:row>13</xdr:row>
      <xdr:rowOff>88506</xdr:rowOff>
    </xdr:to>
    <xdr:cxnSp macro="">
      <xdr:nvCxnSpPr>
        <xdr:cNvPr id="53" name="直線コネクタ 52"/>
        <xdr:cNvCxnSpPr/>
      </xdr:nvCxnSpPr>
      <xdr:spPr bwMode="auto">
        <a:xfrm flipV="1">
          <a:off x="4305300" y="2280412"/>
          <a:ext cx="698500" cy="84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103111</xdr:rowOff>
    </xdr:from>
    <xdr:to>
      <xdr:col>26</xdr:col>
      <xdr:colOff>101600</xdr:colOff>
      <xdr:row>16</xdr:row>
      <xdr:rowOff>33261</xdr:rowOff>
    </xdr:to>
    <xdr:sp macro="" textlink="">
      <xdr:nvSpPr>
        <xdr:cNvPr id="54" name="フローチャート: 判断 53"/>
        <xdr:cNvSpPr/>
      </xdr:nvSpPr>
      <xdr:spPr bwMode="auto">
        <a:xfrm>
          <a:off x="4953000" y="2722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18038</xdr:rowOff>
    </xdr:from>
    <xdr:ext cx="736600" cy="259045"/>
    <xdr:sp macro="" textlink="">
      <xdr:nvSpPr>
        <xdr:cNvPr id="55" name="テキスト ボックス 54"/>
        <xdr:cNvSpPr txBox="1"/>
      </xdr:nvSpPr>
      <xdr:spPr>
        <a:xfrm>
          <a:off x="4622800" y="2808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88506</xdr:rowOff>
    </xdr:from>
    <xdr:to>
      <xdr:col>22</xdr:col>
      <xdr:colOff>114300</xdr:colOff>
      <xdr:row>13</xdr:row>
      <xdr:rowOff>122733</xdr:rowOff>
    </xdr:to>
    <xdr:cxnSp macro="">
      <xdr:nvCxnSpPr>
        <xdr:cNvPr id="56" name="直線コネクタ 55"/>
        <xdr:cNvCxnSpPr/>
      </xdr:nvCxnSpPr>
      <xdr:spPr bwMode="auto">
        <a:xfrm flipV="1">
          <a:off x="3606800" y="2364981"/>
          <a:ext cx="698500" cy="34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158445</xdr:rowOff>
    </xdr:from>
    <xdr:to>
      <xdr:col>22</xdr:col>
      <xdr:colOff>165100</xdr:colOff>
      <xdr:row>16</xdr:row>
      <xdr:rowOff>88595</xdr:rowOff>
    </xdr:to>
    <xdr:sp macro="" textlink="">
      <xdr:nvSpPr>
        <xdr:cNvPr id="57" name="フローチャート: 判断 56"/>
        <xdr:cNvSpPr/>
      </xdr:nvSpPr>
      <xdr:spPr bwMode="auto">
        <a:xfrm>
          <a:off x="4254500" y="2777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73372</xdr:rowOff>
    </xdr:from>
    <xdr:ext cx="762000" cy="259045"/>
    <xdr:sp macro="" textlink="">
      <xdr:nvSpPr>
        <xdr:cNvPr id="58" name="テキスト ボックス 57"/>
        <xdr:cNvSpPr txBox="1"/>
      </xdr:nvSpPr>
      <xdr:spPr>
        <a:xfrm>
          <a:off x="3924300" y="286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122733</xdr:rowOff>
    </xdr:from>
    <xdr:to>
      <xdr:col>18</xdr:col>
      <xdr:colOff>177800</xdr:colOff>
      <xdr:row>14</xdr:row>
      <xdr:rowOff>13487</xdr:rowOff>
    </xdr:to>
    <xdr:cxnSp macro="">
      <xdr:nvCxnSpPr>
        <xdr:cNvPr id="59" name="直線コネクタ 58"/>
        <xdr:cNvCxnSpPr/>
      </xdr:nvCxnSpPr>
      <xdr:spPr bwMode="auto">
        <a:xfrm flipV="1">
          <a:off x="2908300" y="2399208"/>
          <a:ext cx="698500" cy="62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30607</xdr:rowOff>
    </xdr:from>
    <xdr:to>
      <xdr:col>19</xdr:col>
      <xdr:colOff>38100</xdr:colOff>
      <xdr:row>16</xdr:row>
      <xdr:rowOff>132207</xdr:rowOff>
    </xdr:to>
    <xdr:sp macro="" textlink="">
      <xdr:nvSpPr>
        <xdr:cNvPr id="60" name="フローチャート: 判断 59"/>
        <xdr:cNvSpPr/>
      </xdr:nvSpPr>
      <xdr:spPr bwMode="auto">
        <a:xfrm>
          <a:off x="3556000" y="2821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116984</xdr:rowOff>
    </xdr:from>
    <xdr:ext cx="762000" cy="259045"/>
    <xdr:sp macro="" textlink="">
      <xdr:nvSpPr>
        <xdr:cNvPr id="61" name="テキスト ボックス 60"/>
        <xdr:cNvSpPr txBox="1"/>
      </xdr:nvSpPr>
      <xdr:spPr>
        <a:xfrm>
          <a:off x="3225800" y="290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40881</xdr:rowOff>
    </xdr:from>
    <xdr:to>
      <xdr:col>15</xdr:col>
      <xdr:colOff>101600</xdr:colOff>
      <xdr:row>16</xdr:row>
      <xdr:rowOff>142481</xdr:rowOff>
    </xdr:to>
    <xdr:sp macro="" textlink="">
      <xdr:nvSpPr>
        <xdr:cNvPr id="62" name="フローチャート: 判断 61"/>
        <xdr:cNvSpPr/>
      </xdr:nvSpPr>
      <xdr:spPr bwMode="auto">
        <a:xfrm>
          <a:off x="2857500" y="28317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127258</xdr:rowOff>
    </xdr:from>
    <xdr:ext cx="762000" cy="259045"/>
    <xdr:sp macro="" textlink="">
      <xdr:nvSpPr>
        <xdr:cNvPr id="63" name="テキスト ボックス 62"/>
        <xdr:cNvSpPr txBox="1"/>
      </xdr:nvSpPr>
      <xdr:spPr>
        <a:xfrm>
          <a:off x="2527300" y="2918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28372</xdr:rowOff>
    </xdr:from>
    <xdr:to>
      <xdr:col>29</xdr:col>
      <xdr:colOff>177800</xdr:colOff>
      <xdr:row>12</xdr:row>
      <xdr:rowOff>129972</xdr:rowOff>
    </xdr:to>
    <xdr:sp macro="" textlink="">
      <xdr:nvSpPr>
        <xdr:cNvPr id="69" name="楕円 68"/>
        <xdr:cNvSpPr/>
      </xdr:nvSpPr>
      <xdr:spPr bwMode="auto">
        <a:xfrm>
          <a:off x="5600700" y="2133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141889</xdr:rowOff>
    </xdr:from>
    <xdr:ext cx="762000" cy="259045"/>
    <xdr:sp macro="" textlink="">
      <xdr:nvSpPr>
        <xdr:cNvPr id="70" name="人口1人当たり決算額の推移該当値テキスト130"/>
        <xdr:cNvSpPr txBox="1"/>
      </xdr:nvSpPr>
      <xdr:spPr>
        <a:xfrm>
          <a:off x="5740400" y="207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124587</xdr:rowOff>
    </xdr:from>
    <xdr:to>
      <xdr:col>26</xdr:col>
      <xdr:colOff>101600</xdr:colOff>
      <xdr:row>13</xdr:row>
      <xdr:rowOff>54737</xdr:rowOff>
    </xdr:to>
    <xdr:sp macro="" textlink="">
      <xdr:nvSpPr>
        <xdr:cNvPr id="71" name="楕円 70"/>
        <xdr:cNvSpPr/>
      </xdr:nvSpPr>
      <xdr:spPr bwMode="auto">
        <a:xfrm>
          <a:off x="4953000" y="2229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64914</xdr:rowOff>
    </xdr:from>
    <xdr:ext cx="736600" cy="259045"/>
    <xdr:sp macro="" textlink="">
      <xdr:nvSpPr>
        <xdr:cNvPr id="72" name="テキスト ボックス 71"/>
        <xdr:cNvSpPr txBox="1"/>
      </xdr:nvSpPr>
      <xdr:spPr>
        <a:xfrm>
          <a:off x="4622800" y="199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37706</xdr:rowOff>
    </xdr:from>
    <xdr:to>
      <xdr:col>22</xdr:col>
      <xdr:colOff>165100</xdr:colOff>
      <xdr:row>13</xdr:row>
      <xdr:rowOff>139306</xdr:rowOff>
    </xdr:to>
    <xdr:sp macro="" textlink="">
      <xdr:nvSpPr>
        <xdr:cNvPr id="73" name="楕円 72"/>
        <xdr:cNvSpPr/>
      </xdr:nvSpPr>
      <xdr:spPr bwMode="auto">
        <a:xfrm>
          <a:off x="4254500" y="2314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149483</xdr:rowOff>
    </xdr:from>
    <xdr:ext cx="762000" cy="259045"/>
    <xdr:sp macro="" textlink="">
      <xdr:nvSpPr>
        <xdr:cNvPr id="74" name="テキスト ボックス 73"/>
        <xdr:cNvSpPr txBox="1"/>
      </xdr:nvSpPr>
      <xdr:spPr>
        <a:xfrm>
          <a:off x="3924300" y="208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71933</xdr:rowOff>
    </xdr:from>
    <xdr:to>
      <xdr:col>19</xdr:col>
      <xdr:colOff>38100</xdr:colOff>
      <xdr:row>14</xdr:row>
      <xdr:rowOff>2083</xdr:rowOff>
    </xdr:to>
    <xdr:sp macro="" textlink="">
      <xdr:nvSpPr>
        <xdr:cNvPr id="75" name="楕円 74"/>
        <xdr:cNvSpPr/>
      </xdr:nvSpPr>
      <xdr:spPr bwMode="auto">
        <a:xfrm>
          <a:off x="3556000" y="2348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12260</xdr:rowOff>
    </xdr:from>
    <xdr:ext cx="762000" cy="259045"/>
    <xdr:sp macro="" textlink="">
      <xdr:nvSpPr>
        <xdr:cNvPr id="76" name="テキスト ボックス 75"/>
        <xdr:cNvSpPr txBox="1"/>
      </xdr:nvSpPr>
      <xdr:spPr>
        <a:xfrm>
          <a:off x="3225800" y="2117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134137</xdr:rowOff>
    </xdr:from>
    <xdr:to>
      <xdr:col>15</xdr:col>
      <xdr:colOff>101600</xdr:colOff>
      <xdr:row>14</xdr:row>
      <xdr:rowOff>64287</xdr:rowOff>
    </xdr:to>
    <xdr:sp macro="" textlink="">
      <xdr:nvSpPr>
        <xdr:cNvPr id="77" name="楕円 76"/>
        <xdr:cNvSpPr/>
      </xdr:nvSpPr>
      <xdr:spPr bwMode="auto">
        <a:xfrm>
          <a:off x="2857500" y="2410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74464</xdr:rowOff>
    </xdr:from>
    <xdr:ext cx="762000" cy="259045"/>
    <xdr:sp macro="" textlink="">
      <xdr:nvSpPr>
        <xdr:cNvPr id="78" name="テキスト ボックス 77"/>
        <xdr:cNvSpPr txBox="1"/>
      </xdr:nvSpPr>
      <xdr:spPr>
        <a:xfrm>
          <a:off x="2527300" y="21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51333</xdr:rowOff>
    </xdr:from>
    <xdr:to>
      <xdr:col>29</xdr:col>
      <xdr:colOff>127000</xdr:colOff>
      <xdr:row>37</xdr:row>
      <xdr:rowOff>288489</xdr:rowOff>
    </xdr:to>
    <xdr:cxnSp macro="">
      <xdr:nvCxnSpPr>
        <xdr:cNvPr id="109" name="直線コネクタ 108"/>
        <xdr:cNvCxnSpPr/>
      </xdr:nvCxnSpPr>
      <xdr:spPr bwMode="auto">
        <a:xfrm flipV="1">
          <a:off x="5651500" y="5975883"/>
          <a:ext cx="0" cy="1437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260566</xdr:rowOff>
    </xdr:from>
    <xdr:ext cx="762000" cy="259045"/>
    <xdr:sp macro="" textlink="">
      <xdr:nvSpPr>
        <xdr:cNvPr id="110" name="人口1人当たり決算額の推移最小値テキスト445"/>
        <xdr:cNvSpPr txBox="1"/>
      </xdr:nvSpPr>
      <xdr:spPr>
        <a:xfrm>
          <a:off x="5740400" y="7385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288489</xdr:rowOff>
    </xdr:from>
    <xdr:to>
      <xdr:col>30</xdr:col>
      <xdr:colOff>25400</xdr:colOff>
      <xdr:row>37</xdr:row>
      <xdr:rowOff>288489</xdr:rowOff>
    </xdr:to>
    <xdr:cxnSp macro="">
      <xdr:nvCxnSpPr>
        <xdr:cNvPr id="111" name="直線コネクタ 110"/>
        <xdr:cNvCxnSpPr/>
      </xdr:nvCxnSpPr>
      <xdr:spPr bwMode="auto">
        <a:xfrm>
          <a:off x="5562600" y="7413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309160</xdr:rowOff>
    </xdr:from>
    <xdr:ext cx="762000" cy="259045"/>
    <xdr:sp macro="" textlink="">
      <xdr:nvSpPr>
        <xdr:cNvPr id="112" name="人口1人当たり決算額の推移最大値テキスト445"/>
        <xdr:cNvSpPr txBox="1"/>
      </xdr:nvSpPr>
      <xdr:spPr>
        <a:xfrm>
          <a:off x="5740400" y="57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51333</xdr:rowOff>
    </xdr:from>
    <xdr:to>
      <xdr:col>30</xdr:col>
      <xdr:colOff>25400</xdr:colOff>
      <xdr:row>33</xdr:row>
      <xdr:rowOff>51333</xdr:rowOff>
    </xdr:to>
    <xdr:cxnSp macro="">
      <xdr:nvCxnSpPr>
        <xdr:cNvPr id="113" name="直線コネクタ 112"/>
        <xdr:cNvCxnSpPr/>
      </xdr:nvCxnSpPr>
      <xdr:spPr bwMode="auto">
        <a:xfrm>
          <a:off x="5562600" y="59758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140945</xdr:rowOff>
    </xdr:from>
    <xdr:to>
      <xdr:col>29</xdr:col>
      <xdr:colOff>127000</xdr:colOff>
      <xdr:row>35</xdr:row>
      <xdr:rowOff>163837</xdr:rowOff>
    </xdr:to>
    <xdr:cxnSp macro="">
      <xdr:nvCxnSpPr>
        <xdr:cNvPr id="114" name="直線コネクタ 113"/>
        <xdr:cNvCxnSpPr/>
      </xdr:nvCxnSpPr>
      <xdr:spPr bwMode="auto">
        <a:xfrm>
          <a:off x="5003800" y="6751295"/>
          <a:ext cx="647700" cy="22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199842</xdr:rowOff>
    </xdr:from>
    <xdr:ext cx="762000" cy="259045"/>
    <xdr:sp macro="" textlink="">
      <xdr:nvSpPr>
        <xdr:cNvPr id="115" name="人口1人当たり決算額の推移平均値テキスト445"/>
        <xdr:cNvSpPr txBox="1"/>
      </xdr:nvSpPr>
      <xdr:spPr>
        <a:xfrm>
          <a:off x="5740400" y="6467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11865</xdr:rowOff>
    </xdr:from>
    <xdr:to>
      <xdr:col>29</xdr:col>
      <xdr:colOff>177800</xdr:colOff>
      <xdr:row>35</xdr:row>
      <xdr:rowOff>113465</xdr:rowOff>
    </xdr:to>
    <xdr:sp macro="" textlink="">
      <xdr:nvSpPr>
        <xdr:cNvPr id="116" name="フローチャート: 判断 115"/>
        <xdr:cNvSpPr/>
      </xdr:nvSpPr>
      <xdr:spPr bwMode="auto">
        <a:xfrm>
          <a:off x="5600700" y="6622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140945</xdr:rowOff>
    </xdr:from>
    <xdr:to>
      <xdr:col>26</xdr:col>
      <xdr:colOff>50800</xdr:colOff>
      <xdr:row>35</xdr:row>
      <xdr:rowOff>241071</xdr:rowOff>
    </xdr:to>
    <xdr:cxnSp macro="">
      <xdr:nvCxnSpPr>
        <xdr:cNvPr id="117" name="直線コネクタ 116"/>
        <xdr:cNvCxnSpPr/>
      </xdr:nvCxnSpPr>
      <xdr:spPr bwMode="auto">
        <a:xfrm flipV="1">
          <a:off x="4305300" y="6751295"/>
          <a:ext cx="698500" cy="100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329391</xdr:rowOff>
    </xdr:from>
    <xdr:to>
      <xdr:col>26</xdr:col>
      <xdr:colOff>101600</xdr:colOff>
      <xdr:row>35</xdr:row>
      <xdr:rowOff>88091</xdr:rowOff>
    </xdr:to>
    <xdr:sp macro="" textlink="">
      <xdr:nvSpPr>
        <xdr:cNvPr id="118" name="フローチャート: 判断 117"/>
        <xdr:cNvSpPr/>
      </xdr:nvSpPr>
      <xdr:spPr bwMode="auto">
        <a:xfrm>
          <a:off x="4953000" y="65968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98268</xdr:rowOff>
    </xdr:from>
    <xdr:ext cx="736600" cy="259045"/>
    <xdr:sp macro="" textlink="">
      <xdr:nvSpPr>
        <xdr:cNvPr id="119" name="テキスト ボックス 118"/>
        <xdr:cNvSpPr txBox="1"/>
      </xdr:nvSpPr>
      <xdr:spPr>
        <a:xfrm>
          <a:off x="4622800" y="6365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97445</xdr:rowOff>
    </xdr:from>
    <xdr:to>
      <xdr:col>22</xdr:col>
      <xdr:colOff>114300</xdr:colOff>
      <xdr:row>35</xdr:row>
      <xdr:rowOff>241071</xdr:rowOff>
    </xdr:to>
    <xdr:cxnSp macro="">
      <xdr:nvCxnSpPr>
        <xdr:cNvPr id="120" name="直線コネクタ 119"/>
        <xdr:cNvCxnSpPr/>
      </xdr:nvCxnSpPr>
      <xdr:spPr bwMode="auto">
        <a:xfrm>
          <a:off x="3606800" y="6364895"/>
          <a:ext cx="698500" cy="486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26333</xdr:rowOff>
    </xdr:from>
    <xdr:to>
      <xdr:col>22</xdr:col>
      <xdr:colOff>165100</xdr:colOff>
      <xdr:row>35</xdr:row>
      <xdr:rowOff>127933</xdr:rowOff>
    </xdr:to>
    <xdr:sp macro="" textlink="">
      <xdr:nvSpPr>
        <xdr:cNvPr id="121" name="フローチャート: 判断 120"/>
        <xdr:cNvSpPr/>
      </xdr:nvSpPr>
      <xdr:spPr bwMode="auto">
        <a:xfrm>
          <a:off x="4254500" y="6636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138110</xdr:rowOff>
    </xdr:from>
    <xdr:ext cx="762000" cy="259045"/>
    <xdr:sp macro="" textlink="">
      <xdr:nvSpPr>
        <xdr:cNvPr id="122" name="テキスト ボックス 121"/>
        <xdr:cNvSpPr txBox="1"/>
      </xdr:nvSpPr>
      <xdr:spPr>
        <a:xfrm>
          <a:off x="3924300" y="6405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97445</xdr:rowOff>
    </xdr:from>
    <xdr:to>
      <xdr:col>18</xdr:col>
      <xdr:colOff>177800</xdr:colOff>
      <xdr:row>34</xdr:row>
      <xdr:rowOff>281534</xdr:rowOff>
    </xdr:to>
    <xdr:cxnSp macro="">
      <xdr:nvCxnSpPr>
        <xdr:cNvPr id="123" name="直線コネクタ 122"/>
        <xdr:cNvCxnSpPr/>
      </xdr:nvCxnSpPr>
      <xdr:spPr bwMode="auto">
        <a:xfrm flipV="1">
          <a:off x="2908300" y="6364895"/>
          <a:ext cx="698500" cy="184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336738</xdr:rowOff>
    </xdr:from>
    <xdr:to>
      <xdr:col>19</xdr:col>
      <xdr:colOff>38100</xdr:colOff>
      <xdr:row>35</xdr:row>
      <xdr:rowOff>95438</xdr:rowOff>
    </xdr:to>
    <xdr:sp macro="" textlink="">
      <xdr:nvSpPr>
        <xdr:cNvPr id="124" name="フローチャート: 判断 123"/>
        <xdr:cNvSpPr/>
      </xdr:nvSpPr>
      <xdr:spPr bwMode="auto">
        <a:xfrm>
          <a:off x="3556000" y="66041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80215</xdr:rowOff>
    </xdr:from>
    <xdr:ext cx="762000" cy="259045"/>
    <xdr:sp macro="" textlink="">
      <xdr:nvSpPr>
        <xdr:cNvPr id="125" name="テキスト ボックス 124"/>
        <xdr:cNvSpPr txBox="1"/>
      </xdr:nvSpPr>
      <xdr:spPr>
        <a:xfrm>
          <a:off x="3225800" y="669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12747</xdr:rowOff>
    </xdr:from>
    <xdr:to>
      <xdr:col>15</xdr:col>
      <xdr:colOff>101600</xdr:colOff>
      <xdr:row>35</xdr:row>
      <xdr:rowOff>114347</xdr:rowOff>
    </xdr:to>
    <xdr:sp macro="" textlink="">
      <xdr:nvSpPr>
        <xdr:cNvPr id="126" name="フローチャート: 判断 125"/>
        <xdr:cNvSpPr/>
      </xdr:nvSpPr>
      <xdr:spPr bwMode="auto">
        <a:xfrm>
          <a:off x="2857500" y="66230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99124</xdr:rowOff>
    </xdr:from>
    <xdr:ext cx="762000" cy="259045"/>
    <xdr:sp macro="" textlink="">
      <xdr:nvSpPr>
        <xdr:cNvPr id="127" name="テキスト ボックス 126"/>
        <xdr:cNvSpPr txBox="1"/>
      </xdr:nvSpPr>
      <xdr:spPr>
        <a:xfrm>
          <a:off x="2527300" y="670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113037</xdr:rowOff>
    </xdr:from>
    <xdr:to>
      <xdr:col>29</xdr:col>
      <xdr:colOff>177800</xdr:colOff>
      <xdr:row>35</xdr:row>
      <xdr:rowOff>214637</xdr:rowOff>
    </xdr:to>
    <xdr:sp macro="" textlink="">
      <xdr:nvSpPr>
        <xdr:cNvPr id="133" name="楕円 132"/>
        <xdr:cNvSpPr/>
      </xdr:nvSpPr>
      <xdr:spPr bwMode="auto">
        <a:xfrm>
          <a:off x="5600700" y="6723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85114</xdr:rowOff>
    </xdr:from>
    <xdr:ext cx="762000" cy="259045"/>
    <xdr:sp macro="" textlink="">
      <xdr:nvSpPr>
        <xdr:cNvPr id="134" name="人口1人当たり決算額の推移該当値テキスト445"/>
        <xdr:cNvSpPr txBox="1"/>
      </xdr:nvSpPr>
      <xdr:spPr>
        <a:xfrm>
          <a:off x="5740400" y="669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90145</xdr:rowOff>
    </xdr:from>
    <xdr:to>
      <xdr:col>26</xdr:col>
      <xdr:colOff>101600</xdr:colOff>
      <xdr:row>35</xdr:row>
      <xdr:rowOff>191745</xdr:rowOff>
    </xdr:to>
    <xdr:sp macro="" textlink="">
      <xdr:nvSpPr>
        <xdr:cNvPr id="135" name="楕円 134"/>
        <xdr:cNvSpPr/>
      </xdr:nvSpPr>
      <xdr:spPr bwMode="auto">
        <a:xfrm>
          <a:off x="4953000" y="6700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176522</xdr:rowOff>
    </xdr:from>
    <xdr:ext cx="736600" cy="259045"/>
    <xdr:sp macro="" textlink="">
      <xdr:nvSpPr>
        <xdr:cNvPr id="136" name="テキスト ボックス 135"/>
        <xdr:cNvSpPr txBox="1"/>
      </xdr:nvSpPr>
      <xdr:spPr>
        <a:xfrm>
          <a:off x="4622800" y="678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190271</xdr:rowOff>
    </xdr:from>
    <xdr:to>
      <xdr:col>22</xdr:col>
      <xdr:colOff>165100</xdr:colOff>
      <xdr:row>35</xdr:row>
      <xdr:rowOff>291871</xdr:rowOff>
    </xdr:to>
    <xdr:sp macro="" textlink="">
      <xdr:nvSpPr>
        <xdr:cNvPr id="137" name="楕円 136"/>
        <xdr:cNvSpPr/>
      </xdr:nvSpPr>
      <xdr:spPr bwMode="auto">
        <a:xfrm>
          <a:off x="4254500" y="6800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276648</xdr:rowOff>
    </xdr:from>
    <xdr:ext cx="762000" cy="259045"/>
    <xdr:sp macro="" textlink="">
      <xdr:nvSpPr>
        <xdr:cNvPr id="138" name="テキスト ボックス 137"/>
        <xdr:cNvSpPr txBox="1"/>
      </xdr:nvSpPr>
      <xdr:spPr>
        <a:xfrm>
          <a:off x="3924300" y="688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46645</xdr:rowOff>
    </xdr:from>
    <xdr:to>
      <xdr:col>19</xdr:col>
      <xdr:colOff>38100</xdr:colOff>
      <xdr:row>34</xdr:row>
      <xdr:rowOff>148245</xdr:rowOff>
    </xdr:to>
    <xdr:sp macro="" textlink="">
      <xdr:nvSpPr>
        <xdr:cNvPr id="139" name="楕円 138"/>
        <xdr:cNvSpPr/>
      </xdr:nvSpPr>
      <xdr:spPr bwMode="auto">
        <a:xfrm>
          <a:off x="3556000" y="6314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158422</xdr:rowOff>
    </xdr:from>
    <xdr:ext cx="762000" cy="259045"/>
    <xdr:sp macro="" textlink="">
      <xdr:nvSpPr>
        <xdr:cNvPr id="140" name="テキスト ボックス 139"/>
        <xdr:cNvSpPr txBox="1"/>
      </xdr:nvSpPr>
      <xdr:spPr>
        <a:xfrm>
          <a:off x="3225800" y="6082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230734</xdr:rowOff>
    </xdr:from>
    <xdr:to>
      <xdr:col>15</xdr:col>
      <xdr:colOff>101600</xdr:colOff>
      <xdr:row>34</xdr:row>
      <xdr:rowOff>332333</xdr:rowOff>
    </xdr:to>
    <xdr:sp macro="" textlink="">
      <xdr:nvSpPr>
        <xdr:cNvPr id="141" name="楕円 140"/>
        <xdr:cNvSpPr/>
      </xdr:nvSpPr>
      <xdr:spPr bwMode="auto">
        <a:xfrm>
          <a:off x="2857500" y="649818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342511</xdr:rowOff>
    </xdr:from>
    <xdr:ext cx="762000" cy="259045"/>
    <xdr:sp macro="" textlink="">
      <xdr:nvSpPr>
        <xdr:cNvPr id="142" name="テキスト ボックス 141"/>
        <xdr:cNvSpPr txBox="1"/>
      </xdr:nvSpPr>
      <xdr:spPr>
        <a:xfrm>
          <a:off x="2527300" y="626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高知県四万十町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16,465
16,370
642.28
20,799,997
20,251,117
395,178
8,967,043
18,577,532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17383</xdr:rowOff>
    </xdr:from>
    <xdr:to>
      <xdr:col>24</xdr:col>
      <xdr:colOff>62865</xdr:colOff>
      <xdr:row>39</xdr:row>
      <xdr:rowOff>43312</xdr:rowOff>
    </xdr:to>
    <xdr:cxnSp macro="">
      <xdr:nvCxnSpPr>
        <xdr:cNvPr id="58" name="直線コネクタ 57"/>
        <xdr:cNvCxnSpPr/>
      </xdr:nvCxnSpPr>
      <xdr:spPr>
        <a:xfrm flipV="1">
          <a:off x="4633595" y="5160883"/>
          <a:ext cx="1270" cy="1568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47139</xdr:rowOff>
    </xdr:from>
    <xdr:ext cx="534377" cy="259045"/>
    <xdr:sp macro="" textlink="">
      <xdr:nvSpPr>
        <xdr:cNvPr id="59" name="人件費最小値テキスト"/>
        <xdr:cNvSpPr txBox="1"/>
      </xdr:nvSpPr>
      <xdr:spPr>
        <a:xfrm>
          <a:off x="4686300" y="673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43312</xdr:rowOff>
    </xdr:from>
    <xdr:to>
      <xdr:col>24</xdr:col>
      <xdr:colOff>152400</xdr:colOff>
      <xdr:row>39</xdr:row>
      <xdr:rowOff>43312</xdr:rowOff>
    </xdr:to>
    <xdr:cxnSp macro="">
      <xdr:nvCxnSpPr>
        <xdr:cNvPr id="60" name="直線コネクタ 59"/>
        <xdr:cNvCxnSpPr/>
      </xdr:nvCxnSpPr>
      <xdr:spPr>
        <a:xfrm>
          <a:off x="4546600" y="672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135510</xdr:rowOff>
    </xdr:from>
    <xdr:ext cx="599010" cy="259045"/>
    <xdr:sp macro="" textlink="">
      <xdr:nvSpPr>
        <xdr:cNvPr id="61" name="人件費最大値テキスト"/>
        <xdr:cNvSpPr txBox="1"/>
      </xdr:nvSpPr>
      <xdr:spPr>
        <a:xfrm>
          <a:off x="4686300" y="4936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17383</xdr:rowOff>
    </xdr:from>
    <xdr:to>
      <xdr:col>24</xdr:col>
      <xdr:colOff>152400</xdr:colOff>
      <xdr:row>30</xdr:row>
      <xdr:rowOff>17383</xdr:rowOff>
    </xdr:to>
    <xdr:cxnSp macro="">
      <xdr:nvCxnSpPr>
        <xdr:cNvPr id="62" name="直線コネクタ 61"/>
        <xdr:cNvCxnSpPr/>
      </xdr:nvCxnSpPr>
      <xdr:spPr>
        <a:xfrm>
          <a:off x="4546600" y="516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168161</xdr:rowOff>
    </xdr:from>
    <xdr:to>
      <xdr:col>24</xdr:col>
      <xdr:colOff>63500</xdr:colOff>
      <xdr:row>33</xdr:row>
      <xdr:rowOff>9594</xdr:rowOff>
    </xdr:to>
    <xdr:cxnSp macro="">
      <xdr:nvCxnSpPr>
        <xdr:cNvPr id="63" name="直線コネクタ 62"/>
        <xdr:cNvCxnSpPr/>
      </xdr:nvCxnSpPr>
      <xdr:spPr>
        <a:xfrm flipV="1">
          <a:off x="3797300" y="5311661"/>
          <a:ext cx="838200" cy="35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100196</xdr:rowOff>
    </xdr:from>
    <xdr:ext cx="599010" cy="259045"/>
    <xdr:sp macro="" textlink="">
      <xdr:nvSpPr>
        <xdr:cNvPr id="64" name="人件費平均値テキスト"/>
        <xdr:cNvSpPr txBox="1"/>
      </xdr:nvSpPr>
      <xdr:spPr>
        <a:xfrm>
          <a:off x="4686300" y="59294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121769</xdr:rowOff>
    </xdr:from>
    <xdr:to>
      <xdr:col>24</xdr:col>
      <xdr:colOff>114300</xdr:colOff>
      <xdr:row>35</xdr:row>
      <xdr:rowOff>51919</xdr:rowOff>
    </xdr:to>
    <xdr:sp macro="" textlink="">
      <xdr:nvSpPr>
        <xdr:cNvPr id="65" name="フローチャート: 判断 64"/>
        <xdr:cNvSpPr/>
      </xdr:nvSpPr>
      <xdr:spPr>
        <a:xfrm>
          <a:off x="4584700" y="595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9594</xdr:rowOff>
    </xdr:from>
    <xdr:to>
      <xdr:col>19</xdr:col>
      <xdr:colOff>177800</xdr:colOff>
      <xdr:row>33</xdr:row>
      <xdr:rowOff>123077</xdr:rowOff>
    </xdr:to>
    <xdr:cxnSp macro="">
      <xdr:nvCxnSpPr>
        <xdr:cNvPr id="66" name="直線コネクタ 65"/>
        <xdr:cNvCxnSpPr/>
      </xdr:nvCxnSpPr>
      <xdr:spPr>
        <a:xfrm flipV="1">
          <a:off x="2908300" y="5667444"/>
          <a:ext cx="889000" cy="11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152679</xdr:rowOff>
    </xdr:from>
    <xdr:to>
      <xdr:col>20</xdr:col>
      <xdr:colOff>38100</xdr:colOff>
      <xdr:row>36</xdr:row>
      <xdr:rowOff>82829</xdr:rowOff>
    </xdr:to>
    <xdr:sp macro="" textlink="">
      <xdr:nvSpPr>
        <xdr:cNvPr id="67" name="フローチャート: 判断 66"/>
        <xdr:cNvSpPr/>
      </xdr:nvSpPr>
      <xdr:spPr>
        <a:xfrm>
          <a:off x="3746500" y="615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73956</xdr:rowOff>
    </xdr:from>
    <xdr:ext cx="534377" cy="259045"/>
    <xdr:sp macro="" textlink="">
      <xdr:nvSpPr>
        <xdr:cNvPr id="68" name="テキスト ボックス 67"/>
        <xdr:cNvSpPr txBox="1"/>
      </xdr:nvSpPr>
      <xdr:spPr>
        <a:xfrm>
          <a:off x="3530111" y="624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123077</xdr:rowOff>
    </xdr:from>
    <xdr:to>
      <xdr:col>15</xdr:col>
      <xdr:colOff>50800</xdr:colOff>
      <xdr:row>33</xdr:row>
      <xdr:rowOff>149530</xdr:rowOff>
    </xdr:to>
    <xdr:cxnSp macro="">
      <xdr:nvCxnSpPr>
        <xdr:cNvPr id="69" name="直線コネクタ 68"/>
        <xdr:cNvCxnSpPr/>
      </xdr:nvCxnSpPr>
      <xdr:spPr>
        <a:xfrm flipV="1">
          <a:off x="2019300" y="5780927"/>
          <a:ext cx="8890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48748</xdr:rowOff>
    </xdr:from>
    <xdr:to>
      <xdr:col>15</xdr:col>
      <xdr:colOff>101600</xdr:colOff>
      <xdr:row>36</xdr:row>
      <xdr:rowOff>150348</xdr:rowOff>
    </xdr:to>
    <xdr:sp macro="" textlink="">
      <xdr:nvSpPr>
        <xdr:cNvPr id="70" name="フローチャート: 判断 69"/>
        <xdr:cNvSpPr/>
      </xdr:nvSpPr>
      <xdr:spPr>
        <a:xfrm>
          <a:off x="2857500" y="622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141475</xdr:rowOff>
    </xdr:from>
    <xdr:ext cx="534377" cy="259045"/>
    <xdr:sp macro="" textlink="">
      <xdr:nvSpPr>
        <xdr:cNvPr id="71" name="テキスト ボックス 70"/>
        <xdr:cNvSpPr txBox="1"/>
      </xdr:nvSpPr>
      <xdr:spPr>
        <a:xfrm>
          <a:off x="2641111" y="631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91955</xdr:rowOff>
    </xdr:from>
    <xdr:to>
      <xdr:col>10</xdr:col>
      <xdr:colOff>114300</xdr:colOff>
      <xdr:row>33</xdr:row>
      <xdr:rowOff>149530</xdr:rowOff>
    </xdr:to>
    <xdr:cxnSp macro="">
      <xdr:nvCxnSpPr>
        <xdr:cNvPr id="72" name="直線コネクタ 71"/>
        <xdr:cNvCxnSpPr/>
      </xdr:nvCxnSpPr>
      <xdr:spPr>
        <a:xfrm>
          <a:off x="1130300" y="5749805"/>
          <a:ext cx="889000" cy="5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68604</xdr:rowOff>
    </xdr:from>
    <xdr:to>
      <xdr:col>10</xdr:col>
      <xdr:colOff>165100</xdr:colOff>
      <xdr:row>36</xdr:row>
      <xdr:rowOff>170204</xdr:rowOff>
    </xdr:to>
    <xdr:sp macro="" textlink="">
      <xdr:nvSpPr>
        <xdr:cNvPr id="73" name="フローチャート: 判断 72"/>
        <xdr:cNvSpPr/>
      </xdr:nvSpPr>
      <xdr:spPr>
        <a:xfrm>
          <a:off x="19685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161331</xdr:rowOff>
    </xdr:from>
    <xdr:ext cx="534377" cy="259045"/>
    <xdr:sp macro="" textlink="">
      <xdr:nvSpPr>
        <xdr:cNvPr id="74" name="テキスト ボックス 73"/>
        <xdr:cNvSpPr txBox="1"/>
      </xdr:nvSpPr>
      <xdr:spPr>
        <a:xfrm>
          <a:off x="1752111" y="633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66644</xdr:rowOff>
    </xdr:from>
    <xdr:to>
      <xdr:col>6</xdr:col>
      <xdr:colOff>38100</xdr:colOff>
      <xdr:row>36</xdr:row>
      <xdr:rowOff>168244</xdr:rowOff>
    </xdr:to>
    <xdr:sp macro="" textlink="">
      <xdr:nvSpPr>
        <xdr:cNvPr id="75" name="フローチャート: 判断 74"/>
        <xdr:cNvSpPr/>
      </xdr:nvSpPr>
      <xdr:spPr>
        <a:xfrm>
          <a:off x="1079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159371</xdr:rowOff>
    </xdr:from>
    <xdr:ext cx="534377" cy="259045"/>
    <xdr:sp macro="" textlink="">
      <xdr:nvSpPr>
        <xdr:cNvPr id="76" name="テキスト ボックス 75"/>
        <xdr:cNvSpPr txBox="1"/>
      </xdr:nvSpPr>
      <xdr:spPr>
        <a:xfrm>
          <a:off x="863111" y="633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117361</xdr:rowOff>
    </xdr:from>
    <xdr:to>
      <xdr:col>24</xdr:col>
      <xdr:colOff>114300</xdr:colOff>
      <xdr:row>31</xdr:row>
      <xdr:rowOff>47511</xdr:rowOff>
    </xdr:to>
    <xdr:sp macro="" textlink="">
      <xdr:nvSpPr>
        <xdr:cNvPr id="82" name="楕円 81"/>
        <xdr:cNvSpPr/>
      </xdr:nvSpPr>
      <xdr:spPr>
        <a:xfrm>
          <a:off x="4584700" y="526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140238</xdr:rowOff>
    </xdr:from>
    <xdr:ext cx="599010" cy="259045"/>
    <xdr:sp macro="" textlink="">
      <xdr:nvSpPr>
        <xdr:cNvPr id="83" name="人件費該当値テキスト"/>
        <xdr:cNvSpPr txBox="1"/>
      </xdr:nvSpPr>
      <xdr:spPr>
        <a:xfrm>
          <a:off x="4686300" y="5112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130244</xdr:rowOff>
    </xdr:from>
    <xdr:to>
      <xdr:col>20</xdr:col>
      <xdr:colOff>38100</xdr:colOff>
      <xdr:row>33</xdr:row>
      <xdr:rowOff>60394</xdr:rowOff>
    </xdr:to>
    <xdr:sp macro="" textlink="">
      <xdr:nvSpPr>
        <xdr:cNvPr id="84" name="楕円 83"/>
        <xdr:cNvSpPr/>
      </xdr:nvSpPr>
      <xdr:spPr>
        <a:xfrm>
          <a:off x="3746500" y="561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76921</xdr:rowOff>
    </xdr:from>
    <xdr:ext cx="599010" cy="259045"/>
    <xdr:sp macro="" textlink="">
      <xdr:nvSpPr>
        <xdr:cNvPr id="85" name="テキスト ボックス 84"/>
        <xdr:cNvSpPr txBox="1"/>
      </xdr:nvSpPr>
      <xdr:spPr>
        <a:xfrm>
          <a:off x="3497795" y="5391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72277</xdr:rowOff>
    </xdr:from>
    <xdr:to>
      <xdr:col>15</xdr:col>
      <xdr:colOff>101600</xdr:colOff>
      <xdr:row>34</xdr:row>
      <xdr:rowOff>2427</xdr:rowOff>
    </xdr:to>
    <xdr:sp macro="" textlink="">
      <xdr:nvSpPr>
        <xdr:cNvPr id="86" name="楕円 85"/>
        <xdr:cNvSpPr/>
      </xdr:nvSpPr>
      <xdr:spPr>
        <a:xfrm>
          <a:off x="2857500" y="573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18954</xdr:rowOff>
    </xdr:from>
    <xdr:ext cx="599010" cy="259045"/>
    <xdr:sp macro="" textlink="">
      <xdr:nvSpPr>
        <xdr:cNvPr id="87" name="テキスト ボックス 86"/>
        <xdr:cNvSpPr txBox="1"/>
      </xdr:nvSpPr>
      <xdr:spPr>
        <a:xfrm>
          <a:off x="2608795" y="550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98730</xdr:rowOff>
    </xdr:from>
    <xdr:to>
      <xdr:col>10</xdr:col>
      <xdr:colOff>165100</xdr:colOff>
      <xdr:row>34</xdr:row>
      <xdr:rowOff>28880</xdr:rowOff>
    </xdr:to>
    <xdr:sp macro="" textlink="">
      <xdr:nvSpPr>
        <xdr:cNvPr id="88" name="楕円 87"/>
        <xdr:cNvSpPr/>
      </xdr:nvSpPr>
      <xdr:spPr>
        <a:xfrm>
          <a:off x="1968500" y="575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45407</xdr:rowOff>
    </xdr:from>
    <xdr:ext cx="599010" cy="259045"/>
    <xdr:sp macro="" textlink="">
      <xdr:nvSpPr>
        <xdr:cNvPr id="89" name="テキスト ボックス 88"/>
        <xdr:cNvSpPr txBox="1"/>
      </xdr:nvSpPr>
      <xdr:spPr>
        <a:xfrm>
          <a:off x="1719795" y="5531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41155</xdr:rowOff>
    </xdr:from>
    <xdr:to>
      <xdr:col>6</xdr:col>
      <xdr:colOff>38100</xdr:colOff>
      <xdr:row>33</xdr:row>
      <xdr:rowOff>142755</xdr:rowOff>
    </xdr:to>
    <xdr:sp macro="" textlink="">
      <xdr:nvSpPr>
        <xdr:cNvPr id="90" name="楕円 89"/>
        <xdr:cNvSpPr/>
      </xdr:nvSpPr>
      <xdr:spPr>
        <a:xfrm>
          <a:off x="1079500" y="569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159282</xdr:rowOff>
    </xdr:from>
    <xdr:ext cx="599010" cy="259045"/>
    <xdr:sp macro="" textlink="">
      <xdr:nvSpPr>
        <xdr:cNvPr id="91" name="テキスト ボックス 90"/>
        <xdr:cNvSpPr txBox="1"/>
      </xdr:nvSpPr>
      <xdr:spPr>
        <a:xfrm>
          <a:off x="830795" y="5474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71381</xdr:rowOff>
    </xdr:from>
    <xdr:to>
      <xdr:col>24</xdr:col>
      <xdr:colOff>62865</xdr:colOff>
      <xdr:row>58</xdr:row>
      <xdr:rowOff>125505</xdr:rowOff>
    </xdr:to>
    <xdr:cxnSp macro="">
      <xdr:nvCxnSpPr>
        <xdr:cNvPr id="118" name="直線コネクタ 117"/>
        <xdr:cNvCxnSpPr/>
      </xdr:nvCxnSpPr>
      <xdr:spPr>
        <a:xfrm flipV="1">
          <a:off x="4633595" y="8815331"/>
          <a:ext cx="1270" cy="1254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129332</xdr:rowOff>
    </xdr:from>
    <xdr:ext cx="534377" cy="259045"/>
    <xdr:sp macro="" textlink="">
      <xdr:nvSpPr>
        <xdr:cNvPr id="119" name="物件費最小値テキスト"/>
        <xdr:cNvSpPr txBox="1"/>
      </xdr:nvSpPr>
      <xdr:spPr>
        <a:xfrm>
          <a:off x="4686300" y="1007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125505</xdr:rowOff>
    </xdr:from>
    <xdr:to>
      <xdr:col>24</xdr:col>
      <xdr:colOff>152400</xdr:colOff>
      <xdr:row>58</xdr:row>
      <xdr:rowOff>125505</xdr:rowOff>
    </xdr:to>
    <xdr:cxnSp macro="">
      <xdr:nvCxnSpPr>
        <xdr:cNvPr id="120" name="直線コネクタ 119"/>
        <xdr:cNvCxnSpPr/>
      </xdr:nvCxnSpPr>
      <xdr:spPr>
        <a:xfrm>
          <a:off x="4546600" y="1006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18058</xdr:rowOff>
    </xdr:from>
    <xdr:ext cx="599010" cy="259045"/>
    <xdr:sp macro="" textlink="">
      <xdr:nvSpPr>
        <xdr:cNvPr id="121" name="物件費最大値テキスト"/>
        <xdr:cNvSpPr txBox="1"/>
      </xdr:nvSpPr>
      <xdr:spPr>
        <a:xfrm>
          <a:off x="4686300" y="8590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71381</xdr:rowOff>
    </xdr:from>
    <xdr:to>
      <xdr:col>24</xdr:col>
      <xdr:colOff>152400</xdr:colOff>
      <xdr:row>51</xdr:row>
      <xdr:rowOff>71381</xdr:rowOff>
    </xdr:to>
    <xdr:cxnSp macro="">
      <xdr:nvCxnSpPr>
        <xdr:cNvPr id="122" name="直線コネクタ 121"/>
        <xdr:cNvCxnSpPr/>
      </xdr:nvCxnSpPr>
      <xdr:spPr>
        <a:xfrm>
          <a:off x="4546600" y="8815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71381</xdr:rowOff>
    </xdr:from>
    <xdr:to>
      <xdr:col>24</xdr:col>
      <xdr:colOff>63500</xdr:colOff>
      <xdr:row>52</xdr:row>
      <xdr:rowOff>67811</xdr:rowOff>
    </xdr:to>
    <xdr:cxnSp macro="">
      <xdr:nvCxnSpPr>
        <xdr:cNvPr id="123" name="直線コネクタ 122"/>
        <xdr:cNvCxnSpPr/>
      </xdr:nvCxnSpPr>
      <xdr:spPr>
        <a:xfrm flipV="1">
          <a:off x="3797300" y="8815331"/>
          <a:ext cx="838200" cy="16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47918</xdr:rowOff>
    </xdr:from>
    <xdr:ext cx="599010" cy="259045"/>
    <xdr:sp macro="" textlink="">
      <xdr:nvSpPr>
        <xdr:cNvPr id="124" name="物件費平均値テキスト"/>
        <xdr:cNvSpPr txBox="1"/>
      </xdr:nvSpPr>
      <xdr:spPr>
        <a:xfrm>
          <a:off x="4686300" y="9649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69491</xdr:rowOff>
    </xdr:from>
    <xdr:to>
      <xdr:col>24</xdr:col>
      <xdr:colOff>114300</xdr:colOff>
      <xdr:row>56</xdr:row>
      <xdr:rowOff>171091</xdr:rowOff>
    </xdr:to>
    <xdr:sp macro="" textlink="">
      <xdr:nvSpPr>
        <xdr:cNvPr id="125" name="フローチャート: 判断 124"/>
        <xdr:cNvSpPr/>
      </xdr:nvSpPr>
      <xdr:spPr>
        <a:xfrm>
          <a:off x="4584700" y="967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54073</xdr:rowOff>
    </xdr:from>
    <xdr:to>
      <xdr:col>19</xdr:col>
      <xdr:colOff>177800</xdr:colOff>
      <xdr:row>52</xdr:row>
      <xdr:rowOff>67811</xdr:rowOff>
    </xdr:to>
    <xdr:cxnSp macro="">
      <xdr:nvCxnSpPr>
        <xdr:cNvPr id="126" name="直線コネクタ 125"/>
        <xdr:cNvCxnSpPr/>
      </xdr:nvCxnSpPr>
      <xdr:spPr>
        <a:xfrm>
          <a:off x="2908300" y="8798023"/>
          <a:ext cx="889000" cy="18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83729</xdr:rowOff>
    </xdr:from>
    <xdr:to>
      <xdr:col>20</xdr:col>
      <xdr:colOff>38100</xdr:colOff>
      <xdr:row>57</xdr:row>
      <xdr:rowOff>13879</xdr:rowOff>
    </xdr:to>
    <xdr:sp macro="" textlink="">
      <xdr:nvSpPr>
        <xdr:cNvPr id="127" name="フローチャート: 判断 126"/>
        <xdr:cNvSpPr/>
      </xdr:nvSpPr>
      <xdr:spPr>
        <a:xfrm>
          <a:off x="3746500" y="968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5006</xdr:rowOff>
    </xdr:from>
    <xdr:ext cx="599010" cy="259045"/>
    <xdr:sp macro="" textlink="">
      <xdr:nvSpPr>
        <xdr:cNvPr id="128" name="テキスト ボックス 127"/>
        <xdr:cNvSpPr txBox="1"/>
      </xdr:nvSpPr>
      <xdr:spPr>
        <a:xfrm>
          <a:off x="3497795" y="9777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54073</xdr:rowOff>
    </xdr:from>
    <xdr:to>
      <xdr:col>15</xdr:col>
      <xdr:colOff>50800</xdr:colOff>
      <xdr:row>52</xdr:row>
      <xdr:rowOff>91346</xdr:rowOff>
    </xdr:to>
    <xdr:cxnSp macro="">
      <xdr:nvCxnSpPr>
        <xdr:cNvPr id="129" name="直線コネクタ 128"/>
        <xdr:cNvCxnSpPr/>
      </xdr:nvCxnSpPr>
      <xdr:spPr>
        <a:xfrm flipV="1">
          <a:off x="2019300" y="8798023"/>
          <a:ext cx="889000" cy="20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47284</xdr:rowOff>
    </xdr:from>
    <xdr:to>
      <xdr:col>15</xdr:col>
      <xdr:colOff>101600</xdr:colOff>
      <xdr:row>56</xdr:row>
      <xdr:rowOff>148884</xdr:rowOff>
    </xdr:to>
    <xdr:sp macro="" textlink="">
      <xdr:nvSpPr>
        <xdr:cNvPr id="130" name="フローチャート: 判断 129"/>
        <xdr:cNvSpPr/>
      </xdr:nvSpPr>
      <xdr:spPr>
        <a:xfrm>
          <a:off x="2857500" y="9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140011</xdr:rowOff>
    </xdr:from>
    <xdr:ext cx="599010" cy="259045"/>
    <xdr:sp macro="" textlink="">
      <xdr:nvSpPr>
        <xdr:cNvPr id="131" name="テキスト ボックス 130"/>
        <xdr:cNvSpPr txBox="1"/>
      </xdr:nvSpPr>
      <xdr:spPr>
        <a:xfrm>
          <a:off x="2608795" y="9741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91346</xdr:rowOff>
    </xdr:from>
    <xdr:to>
      <xdr:col>10</xdr:col>
      <xdr:colOff>114300</xdr:colOff>
      <xdr:row>52</xdr:row>
      <xdr:rowOff>114075</xdr:rowOff>
    </xdr:to>
    <xdr:cxnSp macro="">
      <xdr:nvCxnSpPr>
        <xdr:cNvPr id="132" name="直線コネクタ 131"/>
        <xdr:cNvCxnSpPr/>
      </xdr:nvCxnSpPr>
      <xdr:spPr>
        <a:xfrm flipV="1">
          <a:off x="1130300" y="9006746"/>
          <a:ext cx="889000" cy="2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164719</xdr:rowOff>
    </xdr:from>
    <xdr:to>
      <xdr:col>10</xdr:col>
      <xdr:colOff>165100</xdr:colOff>
      <xdr:row>57</xdr:row>
      <xdr:rowOff>94869</xdr:rowOff>
    </xdr:to>
    <xdr:sp macro="" textlink="">
      <xdr:nvSpPr>
        <xdr:cNvPr id="133" name="フローチャート: 判断 132"/>
        <xdr:cNvSpPr/>
      </xdr:nvSpPr>
      <xdr:spPr>
        <a:xfrm>
          <a:off x="1968500" y="97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85996</xdr:rowOff>
    </xdr:from>
    <xdr:ext cx="534377" cy="259045"/>
    <xdr:sp macro="" textlink="">
      <xdr:nvSpPr>
        <xdr:cNvPr id="134" name="テキスト ボックス 133"/>
        <xdr:cNvSpPr txBox="1"/>
      </xdr:nvSpPr>
      <xdr:spPr>
        <a:xfrm>
          <a:off x="1752111" y="985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21376</xdr:rowOff>
    </xdr:from>
    <xdr:to>
      <xdr:col>6</xdr:col>
      <xdr:colOff>38100</xdr:colOff>
      <xdr:row>57</xdr:row>
      <xdr:rowOff>122976</xdr:rowOff>
    </xdr:to>
    <xdr:sp macro="" textlink="">
      <xdr:nvSpPr>
        <xdr:cNvPr id="135" name="フローチャート: 判断 134"/>
        <xdr:cNvSpPr/>
      </xdr:nvSpPr>
      <xdr:spPr>
        <a:xfrm>
          <a:off x="1079500" y="979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114103</xdr:rowOff>
    </xdr:from>
    <xdr:ext cx="534377" cy="259045"/>
    <xdr:sp macro="" textlink="">
      <xdr:nvSpPr>
        <xdr:cNvPr id="136" name="テキスト ボックス 135"/>
        <xdr:cNvSpPr txBox="1"/>
      </xdr:nvSpPr>
      <xdr:spPr>
        <a:xfrm>
          <a:off x="863111" y="988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20581</xdr:rowOff>
    </xdr:from>
    <xdr:to>
      <xdr:col>24</xdr:col>
      <xdr:colOff>114300</xdr:colOff>
      <xdr:row>51</xdr:row>
      <xdr:rowOff>122181</xdr:rowOff>
    </xdr:to>
    <xdr:sp macro="" textlink="">
      <xdr:nvSpPr>
        <xdr:cNvPr id="142" name="楕円 141"/>
        <xdr:cNvSpPr/>
      </xdr:nvSpPr>
      <xdr:spPr>
        <a:xfrm>
          <a:off x="4584700" y="876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145058</xdr:rowOff>
    </xdr:from>
    <xdr:ext cx="599010" cy="259045"/>
    <xdr:sp macro="" textlink="">
      <xdr:nvSpPr>
        <xdr:cNvPr id="143" name="物件費該当値テキスト"/>
        <xdr:cNvSpPr txBox="1"/>
      </xdr:nvSpPr>
      <xdr:spPr>
        <a:xfrm>
          <a:off x="4686300" y="8717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17011</xdr:rowOff>
    </xdr:from>
    <xdr:to>
      <xdr:col>20</xdr:col>
      <xdr:colOff>38100</xdr:colOff>
      <xdr:row>52</xdr:row>
      <xdr:rowOff>118611</xdr:rowOff>
    </xdr:to>
    <xdr:sp macro="" textlink="">
      <xdr:nvSpPr>
        <xdr:cNvPr id="144" name="楕円 143"/>
        <xdr:cNvSpPr/>
      </xdr:nvSpPr>
      <xdr:spPr>
        <a:xfrm>
          <a:off x="3746500" y="893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135138</xdr:rowOff>
    </xdr:from>
    <xdr:ext cx="599010" cy="259045"/>
    <xdr:sp macro="" textlink="">
      <xdr:nvSpPr>
        <xdr:cNvPr id="145" name="テキスト ボックス 144"/>
        <xdr:cNvSpPr txBox="1"/>
      </xdr:nvSpPr>
      <xdr:spPr>
        <a:xfrm>
          <a:off x="3497795" y="870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3273</xdr:rowOff>
    </xdr:from>
    <xdr:to>
      <xdr:col>15</xdr:col>
      <xdr:colOff>101600</xdr:colOff>
      <xdr:row>51</xdr:row>
      <xdr:rowOff>104873</xdr:rowOff>
    </xdr:to>
    <xdr:sp macro="" textlink="">
      <xdr:nvSpPr>
        <xdr:cNvPr id="146" name="楕円 145"/>
        <xdr:cNvSpPr/>
      </xdr:nvSpPr>
      <xdr:spPr>
        <a:xfrm>
          <a:off x="2857500" y="874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121400</xdr:rowOff>
    </xdr:from>
    <xdr:ext cx="599010" cy="259045"/>
    <xdr:sp macro="" textlink="">
      <xdr:nvSpPr>
        <xdr:cNvPr id="147" name="テキスト ボックス 146"/>
        <xdr:cNvSpPr txBox="1"/>
      </xdr:nvSpPr>
      <xdr:spPr>
        <a:xfrm>
          <a:off x="2608795" y="8522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40546</xdr:rowOff>
    </xdr:from>
    <xdr:to>
      <xdr:col>10</xdr:col>
      <xdr:colOff>165100</xdr:colOff>
      <xdr:row>52</xdr:row>
      <xdr:rowOff>142146</xdr:rowOff>
    </xdr:to>
    <xdr:sp macro="" textlink="">
      <xdr:nvSpPr>
        <xdr:cNvPr id="148" name="楕円 147"/>
        <xdr:cNvSpPr/>
      </xdr:nvSpPr>
      <xdr:spPr>
        <a:xfrm>
          <a:off x="1968500" y="895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158673</xdr:rowOff>
    </xdr:from>
    <xdr:ext cx="599010" cy="259045"/>
    <xdr:sp macro="" textlink="">
      <xdr:nvSpPr>
        <xdr:cNvPr id="149" name="テキスト ボックス 148"/>
        <xdr:cNvSpPr txBox="1"/>
      </xdr:nvSpPr>
      <xdr:spPr>
        <a:xfrm>
          <a:off x="1719795" y="8731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63275</xdr:rowOff>
    </xdr:from>
    <xdr:to>
      <xdr:col>6</xdr:col>
      <xdr:colOff>38100</xdr:colOff>
      <xdr:row>52</xdr:row>
      <xdr:rowOff>164875</xdr:rowOff>
    </xdr:to>
    <xdr:sp macro="" textlink="">
      <xdr:nvSpPr>
        <xdr:cNvPr id="150" name="楕円 149"/>
        <xdr:cNvSpPr/>
      </xdr:nvSpPr>
      <xdr:spPr>
        <a:xfrm>
          <a:off x="1079500" y="897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9952</xdr:rowOff>
    </xdr:from>
    <xdr:ext cx="599010" cy="259045"/>
    <xdr:sp macro="" textlink="">
      <xdr:nvSpPr>
        <xdr:cNvPr id="151" name="テキスト ボックス 150"/>
        <xdr:cNvSpPr txBox="1"/>
      </xdr:nvSpPr>
      <xdr:spPr>
        <a:xfrm>
          <a:off x="830795" y="8753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111171</xdr:rowOff>
    </xdr:from>
    <xdr:to>
      <xdr:col>24</xdr:col>
      <xdr:colOff>62865</xdr:colOff>
      <xdr:row>78</xdr:row>
      <xdr:rowOff>52512</xdr:rowOff>
    </xdr:to>
    <xdr:cxnSp macro="">
      <xdr:nvCxnSpPr>
        <xdr:cNvPr id="173" name="直線コネクタ 172"/>
        <xdr:cNvCxnSpPr/>
      </xdr:nvCxnSpPr>
      <xdr:spPr>
        <a:xfrm flipV="1">
          <a:off x="4633595" y="12284121"/>
          <a:ext cx="1270" cy="114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56339</xdr:rowOff>
    </xdr:from>
    <xdr:ext cx="469744" cy="259045"/>
    <xdr:sp macro="" textlink="">
      <xdr:nvSpPr>
        <xdr:cNvPr id="174" name="維持補修費最小値テキスト"/>
        <xdr:cNvSpPr txBox="1"/>
      </xdr:nvSpPr>
      <xdr:spPr>
        <a:xfrm>
          <a:off x="4686300" y="1342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52512</xdr:rowOff>
    </xdr:from>
    <xdr:to>
      <xdr:col>24</xdr:col>
      <xdr:colOff>152400</xdr:colOff>
      <xdr:row>78</xdr:row>
      <xdr:rowOff>52512</xdr:rowOff>
    </xdr:to>
    <xdr:cxnSp macro="">
      <xdr:nvCxnSpPr>
        <xdr:cNvPr id="175" name="直線コネクタ 174"/>
        <xdr:cNvCxnSpPr/>
      </xdr:nvCxnSpPr>
      <xdr:spPr>
        <a:xfrm>
          <a:off x="4546600" y="13425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57848</xdr:rowOff>
    </xdr:from>
    <xdr:ext cx="534377" cy="259045"/>
    <xdr:sp macro="" textlink="">
      <xdr:nvSpPr>
        <xdr:cNvPr id="176" name="維持補修費最大値テキスト"/>
        <xdr:cNvSpPr txBox="1"/>
      </xdr:nvSpPr>
      <xdr:spPr>
        <a:xfrm>
          <a:off x="4686300" y="1205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111171</xdr:rowOff>
    </xdr:from>
    <xdr:to>
      <xdr:col>24</xdr:col>
      <xdr:colOff>152400</xdr:colOff>
      <xdr:row>71</xdr:row>
      <xdr:rowOff>111171</xdr:rowOff>
    </xdr:to>
    <xdr:cxnSp macro="">
      <xdr:nvCxnSpPr>
        <xdr:cNvPr id="177" name="直線コネクタ 176"/>
        <xdr:cNvCxnSpPr/>
      </xdr:nvCxnSpPr>
      <xdr:spPr>
        <a:xfrm>
          <a:off x="4546600" y="1228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104175</xdr:rowOff>
    </xdr:from>
    <xdr:to>
      <xdr:col>24</xdr:col>
      <xdr:colOff>63500</xdr:colOff>
      <xdr:row>77</xdr:row>
      <xdr:rowOff>106415</xdr:rowOff>
    </xdr:to>
    <xdr:cxnSp macro="">
      <xdr:nvCxnSpPr>
        <xdr:cNvPr id="178" name="直線コネクタ 177"/>
        <xdr:cNvCxnSpPr/>
      </xdr:nvCxnSpPr>
      <xdr:spPr>
        <a:xfrm>
          <a:off x="3797300" y="13305825"/>
          <a:ext cx="8382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123847</xdr:rowOff>
    </xdr:from>
    <xdr:ext cx="534377" cy="259045"/>
    <xdr:sp macro="" textlink="">
      <xdr:nvSpPr>
        <xdr:cNvPr id="179" name="維持補修費平均値テキスト"/>
        <xdr:cNvSpPr txBox="1"/>
      </xdr:nvSpPr>
      <xdr:spPr>
        <a:xfrm>
          <a:off x="4686300" y="12811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100970</xdr:rowOff>
    </xdr:from>
    <xdr:to>
      <xdr:col>24</xdr:col>
      <xdr:colOff>114300</xdr:colOff>
      <xdr:row>76</xdr:row>
      <xdr:rowOff>31121</xdr:rowOff>
    </xdr:to>
    <xdr:sp macro="" textlink="">
      <xdr:nvSpPr>
        <xdr:cNvPr id="180" name="フローチャート: 判断 179"/>
        <xdr:cNvSpPr/>
      </xdr:nvSpPr>
      <xdr:spPr>
        <a:xfrm>
          <a:off x="4584700" y="1295972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104175</xdr:rowOff>
    </xdr:from>
    <xdr:to>
      <xdr:col>19</xdr:col>
      <xdr:colOff>177800</xdr:colOff>
      <xdr:row>77</xdr:row>
      <xdr:rowOff>119262</xdr:rowOff>
    </xdr:to>
    <xdr:cxnSp macro="">
      <xdr:nvCxnSpPr>
        <xdr:cNvPr id="181" name="直線コネクタ 180"/>
        <xdr:cNvCxnSpPr/>
      </xdr:nvCxnSpPr>
      <xdr:spPr>
        <a:xfrm flipV="1">
          <a:off x="2908300" y="13305825"/>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171059</xdr:rowOff>
    </xdr:from>
    <xdr:to>
      <xdr:col>20</xdr:col>
      <xdr:colOff>38100</xdr:colOff>
      <xdr:row>76</xdr:row>
      <xdr:rowOff>101209</xdr:rowOff>
    </xdr:to>
    <xdr:sp macro="" textlink="">
      <xdr:nvSpPr>
        <xdr:cNvPr id="182" name="フローチャート: 判断 181"/>
        <xdr:cNvSpPr/>
      </xdr:nvSpPr>
      <xdr:spPr>
        <a:xfrm>
          <a:off x="37465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117736</xdr:rowOff>
    </xdr:from>
    <xdr:ext cx="469744" cy="259045"/>
    <xdr:sp macro="" textlink="">
      <xdr:nvSpPr>
        <xdr:cNvPr id="183" name="テキスト ボックス 182"/>
        <xdr:cNvSpPr txBox="1"/>
      </xdr:nvSpPr>
      <xdr:spPr>
        <a:xfrm>
          <a:off x="3562428" y="1280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119262</xdr:rowOff>
    </xdr:from>
    <xdr:to>
      <xdr:col>15</xdr:col>
      <xdr:colOff>50800</xdr:colOff>
      <xdr:row>77</xdr:row>
      <xdr:rowOff>123744</xdr:rowOff>
    </xdr:to>
    <xdr:cxnSp macro="">
      <xdr:nvCxnSpPr>
        <xdr:cNvPr id="184" name="直線コネクタ 183"/>
        <xdr:cNvCxnSpPr/>
      </xdr:nvCxnSpPr>
      <xdr:spPr>
        <a:xfrm flipV="1">
          <a:off x="2019300" y="13320912"/>
          <a:ext cx="889000" cy="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21737</xdr:rowOff>
    </xdr:from>
    <xdr:to>
      <xdr:col>15</xdr:col>
      <xdr:colOff>101600</xdr:colOff>
      <xdr:row>76</xdr:row>
      <xdr:rowOff>123337</xdr:rowOff>
    </xdr:to>
    <xdr:sp macro="" textlink="">
      <xdr:nvSpPr>
        <xdr:cNvPr id="185" name="フローチャート: 判断 184"/>
        <xdr:cNvSpPr/>
      </xdr:nvSpPr>
      <xdr:spPr>
        <a:xfrm>
          <a:off x="28575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139864</xdr:rowOff>
    </xdr:from>
    <xdr:ext cx="469744" cy="259045"/>
    <xdr:sp macro="" textlink="">
      <xdr:nvSpPr>
        <xdr:cNvPr id="186" name="テキスト ボックス 185"/>
        <xdr:cNvSpPr txBox="1"/>
      </xdr:nvSpPr>
      <xdr:spPr>
        <a:xfrm>
          <a:off x="2673428" y="1282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123744</xdr:rowOff>
    </xdr:from>
    <xdr:to>
      <xdr:col>10</xdr:col>
      <xdr:colOff>114300</xdr:colOff>
      <xdr:row>77</xdr:row>
      <xdr:rowOff>138557</xdr:rowOff>
    </xdr:to>
    <xdr:cxnSp macro="">
      <xdr:nvCxnSpPr>
        <xdr:cNvPr id="187" name="直線コネクタ 186"/>
        <xdr:cNvCxnSpPr/>
      </xdr:nvCxnSpPr>
      <xdr:spPr>
        <a:xfrm flipV="1">
          <a:off x="1130300" y="13325394"/>
          <a:ext cx="8890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169962</xdr:rowOff>
    </xdr:from>
    <xdr:to>
      <xdr:col>10</xdr:col>
      <xdr:colOff>165100</xdr:colOff>
      <xdr:row>76</xdr:row>
      <xdr:rowOff>100112</xdr:rowOff>
    </xdr:to>
    <xdr:sp macro="" textlink="">
      <xdr:nvSpPr>
        <xdr:cNvPr id="188" name="フローチャート: 判断 187"/>
        <xdr:cNvSpPr/>
      </xdr:nvSpPr>
      <xdr:spPr>
        <a:xfrm>
          <a:off x="1968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116639</xdr:rowOff>
    </xdr:from>
    <xdr:ext cx="469744" cy="259045"/>
    <xdr:sp macro="" textlink="">
      <xdr:nvSpPr>
        <xdr:cNvPr id="189" name="テキスト ボックス 188"/>
        <xdr:cNvSpPr txBox="1"/>
      </xdr:nvSpPr>
      <xdr:spPr>
        <a:xfrm>
          <a:off x="1784428" y="1280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569</xdr:rowOff>
    </xdr:from>
    <xdr:to>
      <xdr:col>6</xdr:col>
      <xdr:colOff>38100</xdr:colOff>
      <xdr:row>76</xdr:row>
      <xdr:rowOff>102169</xdr:rowOff>
    </xdr:to>
    <xdr:sp macro="" textlink="">
      <xdr:nvSpPr>
        <xdr:cNvPr id="190" name="フローチャート: 判断 189"/>
        <xdr:cNvSpPr/>
      </xdr:nvSpPr>
      <xdr:spPr>
        <a:xfrm>
          <a:off x="1079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118696</xdr:rowOff>
    </xdr:from>
    <xdr:ext cx="469744" cy="259045"/>
    <xdr:sp macro="" textlink="">
      <xdr:nvSpPr>
        <xdr:cNvPr id="191" name="テキスト ボックス 190"/>
        <xdr:cNvSpPr txBox="1"/>
      </xdr:nvSpPr>
      <xdr:spPr>
        <a:xfrm>
          <a:off x="895428" y="1280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55615</xdr:rowOff>
    </xdr:from>
    <xdr:to>
      <xdr:col>24</xdr:col>
      <xdr:colOff>114300</xdr:colOff>
      <xdr:row>77</xdr:row>
      <xdr:rowOff>157215</xdr:rowOff>
    </xdr:to>
    <xdr:sp macro="" textlink="">
      <xdr:nvSpPr>
        <xdr:cNvPr id="197" name="楕円 196"/>
        <xdr:cNvSpPr/>
      </xdr:nvSpPr>
      <xdr:spPr>
        <a:xfrm>
          <a:off x="4584700" y="132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141992</xdr:rowOff>
    </xdr:from>
    <xdr:ext cx="469744" cy="259045"/>
    <xdr:sp macro="" textlink="">
      <xdr:nvSpPr>
        <xdr:cNvPr id="198" name="維持補修費該当値テキスト"/>
        <xdr:cNvSpPr txBox="1"/>
      </xdr:nvSpPr>
      <xdr:spPr>
        <a:xfrm>
          <a:off x="4686300" y="1317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53375</xdr:rowOff>
    </xdr:from>
    <xdr:to>
      <xdr:col>20</xdr:col>
      <xdr:colOff>38100</xdr:colOff>
      <xdr:row>77</xdr:row>
      <xdr:rowOff>154975</xdr:rowOff>
    </xdr:to>
    <xdr:sp macro="" textlink="">
      <xdr:nvSpPr>
        <xdr:cNvPr id="199" name="楕円 198"/>
        <xdr:cNvSpPr/>
      </xdr:nvSpPr>
      <xdr:spPr>
        <a:xfrm>
          <a:off x="3746500" y="1325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146102</xdr:rowOff>
    </xdr:from>
    <xdr:ext cx="469744" cy="259045"/>
    <xdr:sp macro="" textlink="">
      <xdr:nvSpPr>
        <xdr:cNvPr id="200" name="テキスト ボックス 199"/>
        <xdr:cNvSpPr txBox="1"/>
      </xdr:nvSpPr>
      <xdr:spPr>
        <a:xfrm>
          <a:off x="3562428" y="1334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68462</xdr:rowOff>
    </xdr:from>
    <xdr:to>
      <xdr:col>15</xdr:col>
      <xdr:colOff>101600</xdr:colOff>
      <xdr:row>77</xdr:row>
      <xdr:rowOff>170062</xdr:rowOff>
    </xdr:to>
    <xdr:sp macro="" textlink="">
      <xdr:nvSpPr>
        <xdr:cNvPr id="201" name="楕円 200"/>
        <xdr:cNvSpPr/>
      </xdr:nvSpPr>
      <xdr:spPr>
        <a:xfrm>
          <a:off x="2857500" y="1327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161189</xdr:rowOff>
    </xdr:from>
    <xdr:ext cx="469744" cy="259045"/>
    <xdr:sp macro="" textlink="">
      <xdr:nvSpPr>
        <xdr:cNvPr id="202" name="テキスト ボックス 201"/>
        <xdr:cNvSpPr txBox="1"/>
      </xdr:nvSpPr>
      <xdr:spPr>
        <a:xfrm>
          <a:off x="2673428" y="1336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72944</xdr:rowOff>
    </xdr:from>
    <xdr:to>
      <xdr:col>10</xdr:col>
      <xdr:colOff>165100</xdr:colOff>
      <xdr:row>78</xdr:row>
      <xdr:rowOff>3094</xdr:rowOff>
    </xdr:to>
    <xdr:sp macro="" textlink="">
      <xdr:nvSpPr>
        <xdr:cNvPr id="203" name="楕円 202"/>
        <xdr:cNvSpPr/>
      </xdr:nvSpPr>
      <xdr:spPr>
        <a:xfrm>
          <a:off x="1968500" y="1327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165671</xdr:rowOff>
    </xdr:from>
    <xdr:ext cx="469744" cy="259045"/>
    <xdr:sp macro="" textlink="">
      <xdr:nvSpPr>
        <xdr:cNvPr id="204" name="テキスト ボックス 203"/>
        <xdr:cNvSpPr txBox="1"/>
      </xdr:nvSpPr>
      <xdr:spPr>
        <a:xfrm>
          <a:off x="1784428" y="1336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87757</xdr:rowOff>
    </xdr:from>
    <xdr:to>
      <xdr:col>6</xdr:col>
      <xdr:colOff>38100</xdr:colOff>
      <xdr:row>78</xdr:row>
      <xdr:rowOff>17907</xdr:rowOff>
    </xdr:to>
    <xdr:sp macro="" textlink="">
      <xdr:nvSpPr>
        <xdr:cNvPr id="205" name="楕円 204"/>
        <xdr:cNvSpPr/>
      </xdr:nvSpPr>
      <xdr:spPr>
        <a:xfrm>
          <a:off x="1079500" y="1328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9034</xdr:rowOff>
    </xdr:from>
    <xdr:ext cx="469744" cy="259045"/>
    <xdr:sp macro="" textlink="">
      <xdr:nvSpPr>
        <xdr:cNvPr id="206" name="テキスト ボックス 205"/>
        <xdr:cNvSpPr txBox="1"/>
      </xdr:nvSpPr>
      <xdr:spPr>
        <a:xfrm>
          <a:off x="895428" y="133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113354</xdr:rowOff>
    </xdr:from>
    <xdr:to>
      <xdr:col>24</xdr:col>
      <xdr:colOff>62865</xdr:colOff>
      <xdr:row>98</xdr:row>
      <xdr:rowOff>110096</xdr:rowOff>
    </xdr:to>
    <xdr:cxnSp macro="">
      <xdr:nvCxnSpPr>
        <xdr:cNvPr id="231" name="直線コネクタ 230"/>
        <xdr:cNvCxnSpPr/>
      </xdr:nvCxnSpPr>
      <xdr:spPr>
        <a:xfrm flipV="1">
          <a:off x="4633595" y="15715304"/>
          <a:ext cx="1270" cy="1196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113923</xdr:rowOff>
    </xdr:from>
    <xdr:ext cx="534377" cy="259045"/>
    <xdr:sp macro="" textlink="">
      <xdr:nvSpPr>
        <xdr:cNvPr id="232" name="扶助費最小値テキスト"/>
        <xdr:cNvSpPr txBox="1"/>
      </xdr:nvSpPr>
      <xdr:spPr>
        <a:xfrm>
          <a:off x="4686300" y="1691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110096</xdr:rowOff>
    </xdr:from>
    <xdr:to>
      <xdr:col>24</xdr:col>
      <xdr:colOff>152400</xdr:colOff>
      <xdr:row>98</xdr:row>
      <xdr:rowOff>110096</xdr:rowOff>
    </xdr:to>
    <xdr:cxnSp macro="">
      <xdr:nvCxnSpPr>
        <xdr:cNvPr id="233" name="直線コネクタ 232"/>
        <xdr:cNvCxnSpPr/>
      </xdr:nvCxnSpPr>
      <xdr:spPr>
        <a:xfrm>
          <a:off x="4546600" y="1691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60031</xdr:rowOff>
    </xdr:from>
    <xdr:ext cx="599010" cy="259045"/>
    <xdr:sp macro="" textlink="">
      <xdr:nvSpPr>
        <xdr:cNvPr id="234" name="扶助費最大値テキスト"/>
        <xdr:cNvSpPr txBox="1"/>
      </xdr:nvSpPr>
      <xdr:spPr>
        <a:xfrm>
          <a:off x="4686300" y="15490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113354</xdr:rowOff>
    </xdr:from>
    <xdr:to>
      <xdr:col>24</xdr:col>
      <xdr:colOff>152400</xdr:colOff>
      <xdr:row>91</xdr:row>
      <xdr:rowOff>113354</xdr:rowOff>
    </xdr:to>
    <xdr:cxnSp macro="">
      <xdr:nvCxnSpPr>
        <xdr:cNvPr id="235" name="直線コネクタ 234"/>
        <xdr:cNvCxnSpPr/>
      </xdr:nvCxnSpPr>
      <xdr:spPr>
        <a:xfrm>
          <a:off x="4546600" y="15715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151778</xdr:rowOff>
    </xdr:from>
    <xdr:to>
      <xdr:col>24</xdr:col>
      <xdr:colOff>63500</xdr:colOff>
      <xdr:row>94</xdr:row>
      <xdr:rowOff>168503</xdr:rowOff>
    </xdr:to>
    <xdr:cxnSp macro="">
      <xdr:nvCxnSpPr>
        <xdr:cNvPr id="236" name="直線コネクタ 235"/>
        <xdr:cNvCxnSpPr/>
      </xdr:nvCxnSpPr>
      <xdr:spPr>
        <a:xfrm flipV="1">
          <a:off x="3797300" y="16268078"/>
          <a:ext cx="838200" cy="1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119817</xdr:rowOff>
    </xdr:from>
    <xdr:ext cx="534377" cy="259045"/>
    <xdr:sp macro="" textlink="">
      <xdr:nvSpPr>
        <xdr:cNvPr id="237" name="扶助費平均値テキスト"/>
        <xdr:cNvSpPr txBox="1"/>
      </xdr:nvSpPr>
      <xdr:spPr>
        <a:xfrm>
          <a:off x="4686300" y="16064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96940</xdr:rowOff>
    </xdr:from>
    <xdr:to>
      <xdr:col>24</xdr:col>
      <xdr:colOff>114300</xdr:colOff>
      <xdr:row>95</xdr:row>
      <xdr:rowOff>27090</xdr:rowOff>
    </xdr:to>
    <xdr:sp macro="" textlink="">
      <xdr:nvSpPr>
        <xdr:cNvPr id="238" name="フローチャート: 判断 237"/>
        <xdr:cNvSpPr/>
      </xdr:nvSpPr>
      <xdr:spPr>
        <a:xfrm>
          <a:off x="4584700" y="1621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168503</xdr:rowOff>
    </xdr:from>
    <xdr:to>
      <xdr:col>19</xdr:col>
      <xdr:colOff>177800</xdr:colOff>
      <xdr:row>95</xdr:row>
      <xdr:rowOff>25457</xdr:rowOff>
    </xdr:to>
    <xdr:cxnSp macro="">
      <xdr:nvCxnSpPr>
        <xdr:cNvPr id="239" name="直線コネクタ 238"/>
        <xdr:cNvCxnSpPr/>
      </xdr:nvCxnSpPr>
      <xdr:spPr>
        <a:xfrm flipV="1">
          <a:off x="2908300" y="16284803"/>
          <a:ext cx="889000" cy="2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82062</xdr:rowOff>
    </xdr:from>
    <xdr:to>
      <xdr:col>20</xdr:col>
      <xdr:colOff>38100</xdr:colOff>
      <xdr:row>95</xdr:row>
      <xdr:rowOff>12212</xdr:rowOff>
    </xdr:to>
    <xdr:sp macro="" textlink="">
      <xdr:nvSpPr>
        <xdr:cNvPr id="240" name="フローチャート: 判断 239"/>
        <xdr:cNvSpPr/>
      </xdr:nvSpPr>
      <xdr:spPr>
        <a:xfrm>
          <a:off x="3746500" y="1619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28739</xdr:rowOff>
    </xdr:from>
    <xdr:ext cx="534377" cy="259045"/>
    <xdr:sp macro="" textlink="">
      <xdr:nvSpPr>
        <xdr:cNvPr id="241" name="テキスト ボックス 240"/>
        <xdr:cNvSpPr txBox="1"/>
      </xdr:nvSpPr>
      <xdr:spPr>
        <a:xfrm>
          <a:off x="3530111" y="1597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130251</xdr:rowOff>
    </xdr:from>
    <xdr:to>
      <xdr:col>15</xdr:col>
      <xdr:colOff>50800</xdr:colOff>
      <xdr:row>95</xdr:row>
      <xdr:rowOff>25457</xdr:rowOff>
    </xdr:to>
    <xdr:cxnSp macro="">
      <xdr:nvCxnSpPr>
        <xdr:cNvPr id="242" name="直線コネクタ 241"/>
        <xdr:cNvCxnSpPr/>
      </xdr:nvCxnSpPr>
      <xdr:spPr>
        <a:xfrm>
          <a:off x="2019300" y="16246551"/>
          <a:ext cx="889000" cy="6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5823</xdr:rowOff>
    </xdr:from>
    <xdr:to>
      <xdr:col>15</xdr:col>
      <xdr:colOff>101600</xdr:colOff>
      <xdr:row>95</xdr:row>
      <xdr:rowOff>107423</xdr:rowOff>
    </xdr:to>
    <xdr:sp macro="" textlink="">
      <xdr:nvSpPr>
        <xdr:cNvPr id="243" name="フローチャート: 判断 242"/>
        <xdr:cNvSpPr/>
      </xdr:nvSpPr>
      <xdr:spPr>
        <a:xfrm>
          <a:off x="2857500" y="162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98550</xdr:rowOff>
    </xdr:from>
    <xdr:ext cx="534377" cy="259045"/>
    <xdr:sp macro="" textlink="">
      <xdr:nvSpPr>
        <xdr:cNvPr id="244" name="テキスト ボックス 243"/>
        <xdr:cNvSpPr txBox="1"/>
      </xdr:nvSpPr>
      <xdr:spPr>
        <a:xfrm>
          <a:off x="2641111" y="163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130251</xdr:rowOff>
    </xdr:from>
    <xdr:to>
      <xdr:col>10</xdr:col>
      <xdr:colOff>114300</xdr:colOff>
      <xdr:row>94</xdr:row>
      <xdr:rowOff>140976</xdr:rowOff>
    </xdr:to>
    <xdr:cxnSp macro="">
      <xdr:nvCxnSpPr>
        <xdr:cNvPr id="245" name="直線コネクタ 244"/>
        <xdr:cNvCxnSpPr/>
      </xdr:nvCxnSpPr>
      <xdr:spPr>
        <a:xfrm flipV="1">
          <a:off x="1130300" y="16246551"/>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35446</xdr:rowOff>
    </xdr:from>
    <xdr:to>
      <xdr:col>10</xdr:col>
      <xdr:colOff>165100</xdr:colOff>
      <xdr:row>95</xdr:row>
      <xdr:rowOff>137046</xdr:rowOff>
    </xdr:to>
    <xdr:sp macro="" textlink="">
      <xdr:nvSpPr>
        <xdr:cNvPr id="246" name="フローチャート: 判断 245"/>
        <xdr:cNvSpPr/>
      </xdr:nvSpPr>
      <xdr:spPr>
        <a:xfrm>
          <a:off x="1968500" y="163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128173</xdr:rowOff>
    </xdr:from>
    <xdr:ext cx="534377" cy="259045"/>
    <xdr:sp macro="" textlink="">
      <xdr:nvSpPr>
        <xdr:cNvPr id="247" name="テキスト ボックス 246"/>
        <xdr:cNvSpPr txBox="1"/>
      </xdr:nvSpPr>
      <xdr:spPr>
        <a:xfrm>
          <a:off x="1752111" y="1641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16929</xdr:rowOff>
    </xdr:from>
    <xdr:to>
      <xdr:col>6</xdr:col>
      <xdr:colOff>38100</xdr:colOff>
      <xdr:row>95</xdr:row>
      <xdr:rowOff>118529</xdr:rowOff>
    </xdr:to>
    <xdr:sp macro="" textlink="">
      <xdr:nvSpPr>
        <xdr:cNvPr id="248" name="フローチャート: 判断 247"/>
        <xdr:cNvSpPr/>
      </xdr:nvSpPr>
      <xdr:spPr>
        <a:xfrm>
          <a:off x="1079500" y="1630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109656</xdr:rowOff>
    </xdr:from>
    <xdr:ext cx="534377" cy="259045"/>
    <xdr:sp macro="" textlink="">
      <xdr:nvSpPr>
        <xdr:cNvPr id="249" name="テキスト ボックス 248"/>
        <xdr:cNvSpPr txBox="1"/>
      </xdr:nvSpPr>
      <xdr:spPr>
        <a:xfrm>
          <a:off x="863111" y="1639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100978</xdr:rowOff>
    </xdr:from>
    <xdr:to>
      <xdr:col>24</xdr:col>
      <xdr:colOff>114300</xdr:colOff>
      <xdr:row>95</xdr:row>
      <xdr:rowOff>31128</xdr:rowOff>
    </xdr:to>
    <xdr:sp macro="" textlink="">
      <xdr:nvSpPr>
        <xdr:cNvPr id="255" name="楕円 254"/>
        <xdr:cNvSpPr/>
      </xdr:nvSpPr>
      <xdr:spPr>
        <a:xfrm>
          <a:off x="4584700" y="1621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79405</xdr:rowOff>
    </xdr:from>
    <xdr:ext cx="534377" cy="259045"/>
    <xdr:sp macro="" textlink="">
      <xdr:nvSpPr>
        <xdr:cNvPr id="256" name="扶助費該当値テキスト"/>
        <xdr:cNvSpPr txBox="1"/>
      </xdr:nvSpPr>
      <xdr:spPr>
        <a:xfrm>
          <a:off x="4686300" y="1619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117703</xdr:rowOff>
    </xdr:from>
    <xdr:to>
      <xdr:col>20</xdr:col>
      <xdr:colOff>38100</xdr:colOff>
      <xdr:row>95</xdr:row>
      <xdr:rowOff>47853</xdr:rowOff>
    </xdr:to>
    <xdr:sp macro="" textlink="">
      <xdr:nvSpPr>
        <xdr:cNvPr id="257" name="楕円 256"/>
        <xdr:cNvSpPr/>
      </xdr:nvSpPr>
      <xdr:spPr>
        <a:xfrm>
          <a:off x="3746500" y="1623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38980</xdr:rowOff>
    </xdr:from>
    <xdr:ext cx="534377" cy="259045"/>
    <xdr:sp macro="" textlink="">
      <xdr:nvSpPr>
        <xdr:cNvPr id="258" name="テキスト ボックス 257"/>
        <xdr:cNvSpPr txBox="1"/>
      </xdr:nvSpPr>
      <xdr:spPr>
        <a:xfrm>
          <a:off x="3530111" y="163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146107</xdr:rowOff>
    </xdr:from>
    <xdr:to>
      <xdr:col>15</xdr:col>
      <xdr:colOff>101600</xdr:colOff>
      <xdr:row>95</xdr:row>
      <xdr:rowOff>76257</xdr:rowOff>
    </xdr:to>
    <xdr:sp macro="" textlink="">
      <xdr:nvSpPr>
        <xdr:cNvPr id="259" name="楕円 258"/>
        <xdr:cNvSpPr/>
      </xdr:nvSpPr>
      <xdr:spPr>
        <a:xfrm>
          <a:off x="2857500" y="1626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92784</xdr:rowOff>
    </xdr:from>
    <xdr:ext cx="534377" cy="259045"/>
    <xdr:sp macro="" textlink="">
      <xdr:nvSpPr>
        <xdr:cNvPr id="260" name="テキスト ボックス 259"/>
        <xdr:cNvSpPr txBox="1"/>
      </xdr:nvSpPr>
      <xdr:spPr>
        <a:xfrm>
          <a:off x="2641111" y="1603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79451</xdr:rowOff>
    </xdr:from>
    <xdr:to>
      <xdr:col>10</xdr:col>
      <xdr:colOff>165100</xdr:colOff>
      <xdr:row>95</xdr:row>
      <xdr:rowOff>9601</xdr:rowOff>
    </xdr:to>
    <xdr:sp macro="" textlink="">
      <xdr:nvSpPr>
        <xdr:cNvPr id="261" name="楕円 260"/>
        <xdr:cNvSpPr/>
      </xdr:nvSpPr>
      <xdr:spPr>
        <a:xfrm>
          <a:off x="1968500" y="1619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26128</xdr:rowOff>
    </xdr:from>
    <xdr:ext cx="534377" cy="259045"/>
    <xdr:sp macro="" textlink="">
      <xdr:nvSpPr>
        <xdr:cNvPr id="262" name="テキスト ボックス 261"/>
        <xdr:cNvSpPr txBox="1"/>
      </xdr:nvSpPr>
      <xdr:spPr>
        <a:xfrm>
          <a:off x="1752111" y="1597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90176</xdr:rowOff>
    </xdr:from>
    <xdr:to>
      <xdr:col>6</xdr:col>
      <xdr:colOff>38100</xdr:colOff>
      <xdr:row>95</xdr:row>
      <xdr:rowOff>20326</xdr:rowOff>
    </xdr:to>
    <xdr:sp macro="" textlink="">
      <xdr:nvSpPr>
        <xdr:cNvPr id="263" name="楕円 262"/>
        <xdr:cNvSpPr/>
      </xdr:nvSpPr>
      <xdr:spPr>
        <a:xfrm>
          <a:off x="1079500" y="1620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36853</xdr:rowOff>
    </xdr:from>
    <xdr:ext cx="534377" cy="259045"/>
    <xdr:sp macro="" textlink="">
      <xdr:nvSpPr>
        <xdr:cNvPr id="264" name="テキスト ボックス 263"/>
        <xdr:cNvSpPr txBox="1"/>
      </xdr:nvSpPr>
      <xdr:spPr>
        <a:xfrm>
          <a:off x="863111" y="1598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6" name="直線コネクタ 275"/>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54627</xdr:rowOff>
    </xdr:from>
    <xdr:ext cx="595419" cy="259045"/>
    <xdr:sp macro="" textlink="">
      <xdr:nvSpPr>
        <xdr:cNvPr id="277" name="テキスト ボックス 276"/>
        <xdr:cNvSpPr txBox="1"/>
      </xdr:nvSpPr>
      <xdr:spPr>
        <a:xfrm>
          <a:off x="6008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0" name="直線コネクタ 279"/>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1" name="テキスト ボックス 280"/>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98049</xdr:rowOff>
    </xdr:from>
    <xdr:to>
      <xdr:col>54</xdr:col>
      <xdr:colOff>189865</xdr:colOff>
      <xdr:row>36</xdr:row>
      <xdr:rowOff>52986</xdr:rowOff>
    </xdr:to>
    <xdr:cxnSp macro="">
      <xdr:nvCxnSpPr>
        <xdr:cNvPr id="285" name="直線コネクタ 284"/>
        <xdr:cNvCxnSpPr/>
      </xdr:nvCxnSpPr>
      <xdr:spPr>
        <a:xfrm flipV="1">
          <a:off x="10475595" y="5412999"/>
          <a:ext cx="1270" cy="812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56813</xdr:rowOff>
    </xdr:from>
    <xdr:ext cx="599010" cy="259045"/>
    <xdr:sp macro="" textlink="">
      <xdr:nvSpPr>
        <xdr:cNvPr id="286" name="補助費等最小値テキスト"/>
        <xdr:cNvSpPr txBox="1"/>
      </xdr:nvSpPr>
      <xdr:spPr>
        <a:xfrm>
          <a:off x="10528300" y="622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52986</xdr:rowOff>
    </xdr:from>
    <xdr:to>
      <xdr:col>55</xdr:col>
      <xdr:colOff>88900</xdr:colOff>
      <xdr:row>36</xdr:row>
      <xdr:rowOff>52986</xdr:rowOff>
    </xdr:to>
    <xdr:cxnSp macro="">
      <xdr:nvCxnSpPr>
        <xdr:cNvPr id="287" name="直線コネクタ 286"/>
        <xdr:cNvCxnSpPr/>
      </xdr:nvCxnSpPr>
      <xdr:spPr>
        <a:xfrm>
          <a:off x="10388600" y="62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44726</xdr:rowOff>
    </xdr:from>
    <xdr:ext cx="599010" cy="259045"/>
    <xdr:sp macro="" textlink="">
      <xdr:nvSpPr>
        <xdr:cNvPr id="288" name="補助費等最大値テキスト"/>
        <xdr:cNvSpPr txBox="1"/>
      </xdr:nvSpPr>
      <xdr:spPr>
        <a:xfrm>
          <a:off x="10528300" y="5188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98049</xdr:rowOff>
    </xdr:from>
    <xdr:to>
      <xdr:col>55</xdr:col>
      <xdr:colOff>88900</xdr:colOff>
      <xdr:row>31</xdr:row>
      <xdr:rowOff>98049</xdr:rowOff>
    </xdr:to>
    <xdr:cxnSp macro="">
      <xdr:nvCxnSpPr>
        <xdr:cNvPr id="289" name="直線コネクタ 288"/>
        <xdr:cNvCxnSpPr/>
      </xdr:nvCxnSpPr>
      <xdr:spPr>
        <a:xfrm>
          <a:off x="10388600" y="5412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12176</xdr:rowOff>
    </xdr:from>
    <xdr:to>
      <xdr:col>55</xdr:col>
      <xdr:colOff>0</xdr:colOff>
      <xdr:row>38</xdr:row>
      <xdr:rowOff>58084</xdr:rowOff>
    </xdr:to>
    <xdr:cxnSp macro="">
      <xdr:nvCxnSpPr>
        <xdr:cNvPr id="290" name="直線コネクタ 289"/>
        <xdr:cNvCxnSpPr/>
      </xdr:nvCxnSpPr>
      <xdr:spPr>
        <a:xfrm flipV="1">
          <a:off x="9639300" y="5841476"/>
          <a:ext cx="838200" cy="73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142879</xdr:rowOff>
    </xdr:from>
    <xdr:ext cx="599010" cy="259045"/>
    <xdr:sp macro="" textlink="">
      <xdr:nvSpPr>
        <xdr:cNvPr id="291" name="補助費等平均値テキスト"/>
        <xdr:cNvSpPr txBox="1"/>
      </xdr:nvSpPr>
      <xdr:spPr>
        <a:xfrm>
          <a:off x="10528300" y="58007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164452</xdr:rowOff>
    </xdr:from>
    <xdr:to>
      <xdr:col>55</xdr:col>
      <xdr:colOff>50800</xdr:colOff>
      <xdr:row>34</xdr:row>
      <xdr:rowOff>94602</xdr:rowOff>
    </xdr:to>
    <xdr:sp macro="" textlink="">
      <xdr:nvSpPr>
        <xdr:cNvPr id="292" name="フローチャート: 判断 291"/>
        <xdr:cNvSpPr/>
      </xdr:nvSpPr>
      <xdr:spPr>
        <a:xfrm>
          <a:off x="10426700" y="582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58084</xdr:rowOff>
    </xdr:from>
    <xdr:to>
      <xdr:col>50</xdr:col>
      <xdr:colOff>114300</xdr:colOff>
      <xdr:row>38</xdr:row>
      <xdr:rowOff>83853</xdr:rowOff>
    </xdr:to>
    <xdr:cxnSp macro="">
      <xdr:nvCxnSpPr>
        <xdr:cNvPr id="293" name="直線コネクタ 292"/>
        <xdr:cNvCxnSpPr/>
      </xdr:nvCxnSpPr>
      <xdr:spPr>
        <a:xfrm flipV="1">
          <a:off x="8750300" y="6573184"/>
          <a:ext cx="889000" cy="2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152108</xdr:rowOff>
    </xdr:from>
    <xdr:to>
      <xdr:col>50</xdr:col>
      <xdr:colOff>165100</xdr:colOff>
      <xdr:row>38</xdr:row>
      <xdr:rowOff>82258</xdr:rowOff>
    </xdr:to>
    <xdr:sp macro="" textlink="">
      <xdr:nvSpPr>
        <xdr:cNvPr id="294" name="フローチャート: 判断 293"/>
        <xdr:cNvSpPr/>
      </xdr:nvSpPr>
      <xdr:spPr>
        <a:xfrm>
          <a:off x="9588500" y="649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98785</xdr:rowOff>
    </xdr:from>
    <xdr:ext cx="534377" cy="259045"/>
    <xdr:sp macro="" textlink="">
      <xdr:nvSpPr>
        <xdr:cNvPr id="295" name="テキスト ボックス 294"/>
        <xdr:cNvSpPr txBox="1"/>
      </xdr:nvSpPr>
      <xdr:spPr>
        <a:xfrm>
          <a:off x="9372111" y="627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83853</xdr:rowOff>
    </xdr:from>
    <xdr:to>
      <xdr:col>45</xdr:col>
      <xdr:colOff>177800</xdr:colOff>
      <xdr:row>38</xdr:row>
      <xdr:rowOff>134374</xdr:rowOff>
    </xdr:to>
    <xdr:cxnSp macro="">
      <xdr:nvCxnSpPr>
        <xdr:cNvPr id="296" name="直線コネクタ 295"/>
        <xdr:cNvCxnSpPr/>
      </xdr:nvCxnSpPr>
      <xdr:spPr>
        <a:xfrm flipV="1">
          <a:off x="7861300" y="6598953"/>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138221</xdr:rowOff>
    </xdr:from>
    <xdr:to>
      <xdr:col>46</xdr:col>
      <xdr:colOff>38100</xdr:colOff>
      <xdr:row>38</xdr:row>
      <xdr:rowOff>68371</xdr:rowOff>
    </xdr:to>
    <xdr:sp macro="" textlink="">
      <xdr:nvSpPr>
        <xdr:cNvPr id="297" name="フローチャート: 判断 296"/>
        <xdr:cNvSpPr/>
      </xdr:nvSpPr>
      <xdr:spPr>
        <a:xfrm>
          <a:off x="8699500" y="648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84898</xdr:rowOff>
    </xdr:from>
    <xdr:ext cx="599010" cy="259045"/>
    <xdr:sp macro="" textlink="">
      <xdr:nvSpPr>
        <xdr:cNvPr id="298" name="テキスト ボックス 297"/>
        <xdr:cNvSpPr txBox="1"/>
      </xdr:nvSpPr>
      <xdr:spPr>
        <a:xfrm>
          <a:off x="8450795" y="625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134374</xdr:rowOff>
    </xdr:from>
    <xdr:to>
      <xdr:col>41</xdr:col>
      <xdr:colOff>50800</xdr:colOff>
      <xdr:row>38</xdr:row>
      <xdr:rowOff>143146</xdr:rowOff>
    </xdr:to>
    <xdr:cxnSp macro="">
      <xdr:nvCxnSpPr>
        <xdr:cNvPr id="299" name="直線コネクタ 298"/>
        <xdr:cNvCxnSpPr/>
      </xdr:nvCxnSpPr>
      <xdr:spPr>
        <a:xfrm flipV="1">
          <a:off x="6972300" y="6649474"/>
          <a:ext cx="889000" cy="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157011</xdr:rowOff>
    </xdr:from>
    <xdr:to>
      <xdr:col>41</xdr:col>
      <xdr:colOff>101600</xdr:colOff>
      <xdr:row>38</xdr:row>
      <xdr:rowOff>87161</xdr:rowOff>
    </xdr:to>
    <xdr:sp macro="" textlink="">
      <xdr:nvSpPr>
        <xdr:cNvPr id="300" name="フローチャート: 判断 299"/>
        <xdr:cNvSpPr/>
      </xdr:nvSpPr>
      <xdr:spPr>
        <a:xfrm>
          <a:off x="7810500" y="650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103688</xdr:rowOff>
    </xdr:from>
    <xdr:ext cx="534377" cy="259045"/>
    <xdr:sp macro="" textlink="">
      <xdr:nvSpPr>
        <xdr:cNvPr id="301" name="テキスト ボックス 300"/>
        <xdr:cNvSpPr txBox="1"/>
      </xdr:nvSpPr>
      <xdr:spPr>
        <a:xfrm>
          <a:off x="7594111" y="627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3478</xdr:rowOff>
    </xdr:from>
    <xdr:to>
      <xdr:col>36</xdr:col>
      <xdr:colOff>165100</xdr:colOff>
      <xdr:row>38</xdr:row>
      <xdr:rowOff>105078</xdr:rowOff>
    </xdr:to>
    <xdr:sp macro="" textlink="">
      <xdr:nvSpPr>
        <xdr:cNvPr id="302" name="フローチャート: 判断 301"/>
        <xdr:cNvSpPr/>
      </xdr:nvSpPr>
      <xdr:spPr>
        <a:xfrm>
          <a:off x="6921500" y="651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121605</xdr:rowOff>
    </xdr:from>
    <xdr:ext cx="534377" cy="259045"/>
    <xdr:sp macro="" textlink="">
      <xdr:nvSpPr>
        <xdr:cNvPr id="303" name="テキスト ボックス 302"/>
        <xdr:cNvSpPr txBox="1"/>
      </xdr:nvSpPr>
      <xdr:spPr>
        <a:xfrm>
          <a:off x="6705111" y="629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132826</xdr:rowOff>
    </xdr:from>
    <xdr:to>
      <xdr:col>55</xdr:col>
      <xdr:colOff>50800</xdr:colOff>
      <xdr:row>34</xdr:row>
      <xdr:rowOff>62976</xdr:rowOff>
    </xdr:to>
    <xdr:sp macro="" textlink="">
      <xdr:nvSpPr>
        <xdr:cNvPr id="309" name="楕円 308"/>
        <xdr:cNvSpPr/>
      </xdr:nvSpPr>
      <xdr:spPr>
        <a:xfrm>
          <a:off x="10426700" y="579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155703</xdr:rowOff>
    </xdr:from>
    <xdr:ext cx="599010" cy="259045"/>
    <xdr:sp macro="" textlink="">
      <xdr:nvSpPr>
        <xdr:cNvPr id="310" name="補助費等該当値テキスト"/>
        <xdr:cNvSpPr txBox="1"/>
      </xdr:nvSpPr>
      <xdr:spPr>
        <a:xfrm>
          <a:off x="10528300" y="564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7284</xdr:rowOff>
    </xdr:from>
    <xdr:to>
      <xdr:col>50</xdr:col>
      <xdr:colOff>165100</xdr:colOff>
      <xdr:row>38</xdr:row>
      <xdr:rowOff>108884</xdr:rowOff>
    </xdr:to>
    <xdr:sp macro="" textlink="">
      <xdr:nvSpPr>
        <xdr:cNvPr id="311" name="楕円 310"/>
        <xdr:cNvSpPr/>
      </xdr:nvSpPr>
      <xdr:spPr>
        <a:xfrm>
          <a:off x="9588500" y="652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100011</xdr:rowOff>
    </xdr:from>
    <xdr:ext cx="534377" cy="259045"/>
    <xdr:sp macro="" textlink="">
      <xdr:nvSpPr>
        <xdr:cNvPr id="312" name="テキスト ボックス 311"/>
        <xdr:cNvSpPr txBox="1"/>
      </xdr:nvSpPr>
      <xdr:spPr>
        <a:xfrm>
          <a:off x="9372111" y="661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33053</xdr:rowOff>
    </xdr:from>
    <xdr:to>
      <xdr:col>46</xdr:col>
      <xdr:colOff>38100</xdr:colOff>
      <xdr:row>38</xdr:row>
      <xdr:rowOff>134653</xdr:rowOff>
    </xdr:to>
    <xdr:sp macro="" textlink="">
      <xdr:nvSpPr>
        <xdr:cNvPr id="313" name="楕円 312"/>
        <xdr:cNvSpPr/>
      </xdr:nvSpPr>
      <xdr:spPr>
        <a:xfrm>
          <a:off x="8699500" y="654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125780</xdr:rowOff>
    </xdr:from>
    <xdr:ext cx="534377" cy="259045"/>
    <xdr:sp macro="" textlink="">
      <xdr:nvSpPr>
        <xdr:cNvPr id="314" name="テキスト ボックス 313"/>
        <xdr:cNvSpPr txBox="1"/>
      </xdr:nvSpPr>
      <xdr:spPr>
        <a:xfrm>
          <a:off x="8483111" y="664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83574</xdr:rowOff>
    </xdr:from>
    <xdr:to>
      <xdr:col>41</xdr:col>
      <xdr:colOff>101600</xdr:colOff>
      <xdr:row>39</xdr:row>
      <xdr:rowOff>13724</xdr:rowOff>
    </xdr:to>
    <xdr:sp macro="" textlink="">
      <xdr:nvSpPr>
        <xdr:cNvPr id="315" name="楕円 314"/>
        <xdr:cNvSpPr/>
      </xdr:nvSpPr>
      <xdr:spPr>
        <a:xfrm>
          <a:off x="7810500" y="659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4851</xdr:rowOff>
    </xdr:from>
    <xdr:ext cx="534377" cy="259045"/>
    <xdr:sp macro="" textlink="">
      <xdr:nvSpPr>
        <xdr:cNvPr id="316" name="テキスト ボックス 315"/>
        <xdr:cNvSpPr txBox="1"/>
      </xdr:nvSpPr>
      <xdr:spPr>
        <a:xfrm>
          <a:off x="7594111" y="669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92346</xdr:rowOff>
    </xdr:from>
    <xdr:to>
      <xdr:col>36</xdr:col>
      <xdr:colOff>165100</xdr:colOff>
      <xdr:row>39</xdr:row>
      <xdr:rowOff>22496</xdr:rowOff>
    </xdr:to>
    <xdr:sp macro="" textlink="">
      <xdr:nvSpPr>
        <xdr:cNvPr id="317" name="楕円 316"/>
        <xdr:cNvSpPr/>
      </xdr:nvSpPr>
      <xdr:spPr>
        <a:xfrm>
          <a:off x="6921500" y="660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13623</xdr:rowOff>
    </xdr:from>
    <xdr:ext cx="534377" cy="259045"/>
    <xdr:sp macro="" textlink="">
      <xdr:nvSpPr>
        <xdr:cNvPr id="318" name="テキスト ボックス 317"/>
        <xdr:cNvSpPr txBox="1"/>
      </xdr:nvSpPr>
      <xdr:spPr>
        <a:xfrm>
          <a:off x="6705111" y="670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59804</xdr:rowOff>
    </xdr:from>
    <xdr:to>
      <xdr:col>54</xdr:col>
      <xdr:colOff>189865</xdr:colOff>
      <xdr:row>58</xdr:row>
      <xdr:rowOff>95660</xdr:rowOff>
    </xdr:to>
    <xdr:cxnSp macro="">
      <xdr:nvCxnSpPr>
        <xdr:cNvPr id="342" name="直線コネクタ 341"/>
        <xdr:cNvCxnSpPr/>
      </xdr:nvCxnSpPr>
      <xdr:spPr>
        <a:xfrm flipV="1">
          <a:off x="10475595" y="8803754"/>
          <a:ext cx="1270" cy="1236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99487</xdr:rowOff>
    </xdr:from>
    <xdr:ext cx="534377" cy="259045"/>
    <xdr:sp macro="" textlink="">
      <xdr:nvSpPr>
        <xdr:cNvPr id="343" name="普通建設事業費最小値テキスト"/>
        <xdr:cNvSpPr txBox="1"/>
      </xdr:nvSpPr>
      <xdr:spPr>
        <a:xfrm>
          <a:off x="10528300" y="1004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95660</xdr:rowOff>
    </xdr:from>
    <xdr:to>
      <xdr:col>55</xdr:col>
      <xdr:colOff>88900</xdr:colOff>
      <xdr:row>58</xdr:row>
      <xdr:rowOff>95660</xdr:rowOff>
    </xdr:to>
    <xdr:cxnSp macro="">
      <xdr:nvCxnSpPr>
        <xdr:cNvPr id="344" name="直線コネクタ 343"/>
        <xdr:cNvCxnSpPr/>
      </xdr:nvCxnSpPr>
      <xdr:spPr>
        <a:xfrm>
          <a:off x="10388600" y="1003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6481</xdr:rowOff>
    </xdr:from>
    <xdr:ext cx="599010" cy="259045"/>
    <xdr:sp macro="" textlink="">
      <xdr:nvSpPr>
        <xdr:cNvPr id="345" name="普通建設事業費最大値テキスト"/>
        <xdr:cNvSpPr txBox="1"/>
      </xdr:nvSpPr>
      <xdr:spPr>
        <a:xfrm>
          <a:off x="10528300" y="857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59804</xdr:rowOff>
    </xdr:from>
    <xdr:to>
      <xdr:col>55</xdr:col>
      <xdr:colOff>88900</xdr:colOff>
      <xdr:row>51</xdr:row>
      <xdr:rowOff>59804</xdr:rowOff>
    </xdr:to>
    <xdr:cxnSp macro="">
      <xdr:nvCxnSpPr>
        <xdr:cNvPr id="346" name="直線コネクタ 345"/>
        <xdr:cNvCxnSpPr/>
      </xdr:nvCxnSpPr>
      <xdr:spPr>
        <a:xfrm>
          <a:off x="10388600" y="880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56547</xdr:rowOff>
    </xdr:from>
    <xdr:to>
      <xdr:col>55</xdr:col>
      <xdr:colOff>0</xdr:colOff>
      <xdr:row>55</xdr:row>
      <xdr:rowOff>631</xdr:rowOff>
    </xdr:to>
    <xdr:cxnSp macro="">
      <xdr:nvCxnSpPr>
        <xdr:cNvPr id="347" name="直線コネクタ 346"/>
        <xdr:cNvCxnSpPr/>
      </xdr:nvCxnSpPr>
      <xdr:spPr>
        <a:xfrm flipV="1">
          <a:off x="9639300" y="9314847"/>
          <a:ext cx="838200" cy="11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8584</xdr:rowOff>
    </xdr:from>
    <xdr:ext cx="599010" cy="259045"/>
    <xdr:sp macro="" textlink="">
      <xdr:nvSpPr>
        <xdr:cNvPr id="348" name="普通建設事業費平均値テキスト"/>
        <xdr:cNvSpPr txBox="1"/>
      </xdr:nvSpPr>
      <xdr:spPr>
        <a:xfrm>
          <a:off x="10528300" y="9609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30157</xdr:rowOff>
    </xdr:from>
    <xdr:to>
      <xdr:col>55</xdr:col>
      <xdr:colOff>50800</xdr:colOff>
      <xdr:row>56</xdr:row>
      <xdr:rowOff>131757</xdr:rowOff>
    </xdr:to>
    <xdr:sp macro="" textlink="">
      <xdr:nvSpPr>
        <xdr:cNvPr id="349" name="フローチャート: 判断 348"/>
        <xdr:cNvSpPr/>
      </xdr:nvSpPr>
      <xdr:spPr>
        <a:xfrm>
          <a:off x="10426700" y="96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631</xdr:rowOff>
    </xdr:from>
    <xdr:to>
      <xdr:col>50</xdr:col>
      <xdr:colOff>114300</xdr:colOff>
      <xdr:row>56</xdr:row>
      <xdr:rowOff>56619</xdr:rowOff>
    </xdr:to>
    <xdr:cxnSp macro="">
      <xdr:nvCxnSpPr>
        <xdr:cNvPr id="350" name="直線コネクタ 349"/>
        <xdr:cNvCxnSpPr/>
      </xdr:nvCxnSpPr>
      <xdr:spPr>
        <a:xfrm flipV="1">
          <a:off x="8750300" y="9430381"/>
          <a:ext cx="889000" cy="22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76148</xdr:rowOff>
    </xdr:from>
    <xdr:to>
      <xdr:col>50</xdr:col>
      <xdr:colOff>165100</xdr:colOff>
      <xdr:row>57</xdr:row>
      <xdr:rowOff>6298</xdr:rowOff>
    </xdr:to>
    <xdr:sp macro="" textlink="">
      <xdr:nvSpPr>
        <xdr:cNvPr id="351" name="フローチャート: 判断 350"/>
        <xdr:cNvSpPr/>
      </xdr:nvSpPr>
      <xdr:spPr>
        <a:xfrm>
          <a:off x="9588500" y="96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168875</xdr:rowOff>
    </xdr:from>
    <xdr:ext cx="599010" cy="259045"/>
    <xdr:sp macro="" textlink="">
      <xdr:nvSpPr>
        <xdr:cNvPr id="352" name="テキスト ボックス 351"/>
        <xdr:cNvSpPr txBox="1"/>
      </xdr:nvSpPr>
      <xdr:spPr>
        <a:xfrm>
          <a:off x="9339795" y="977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56619</xdr:rowOff>
    </xdr:from>
    <xdr:to>
      <xdr:col>45</xdr:col>
      <xdr:colOff>177800</xdr:colOff>
      <xdr:row>56</xdr:row>
      <xdr:rowOff>59641</xdr:rowOff>
    </xdr:to>
    <xdr:cxnSp macro="">
      <xdr:nvCxnSpPr>
        <xdr:cNvPr id="353" name="直線コネクタ 352"/>
        <xdr:cNvCxnSpPr/>
      </xdr:nvCxnSpPr>
      <xdr:spPr>
        <a:xfrm flipV="1">
          <a:off x="7861300" y="9657819"/>
          <a:ext cx="889000" cy="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132688</xdr:rowOff>
    </xdr:from>
    <xdr:to>
      <xdr:col>46</xdr:col>
      <xdr:colOff>38100</xdr:colOff>
      <xdr:row>57</xdr:row>
      <xdr:rowOff>62838</xdr:rowOff>
    </xdr:to>
    <xdr:sp macro="" textlink="">
      <xdr:nvSpPr>
        <xdr:cNvPr id="354" name="フローチャート: 判断 353"/>
        <xdr:cNvSpPr/>
      </xdr:nvSpPr>
      <xdr:spPr>
        <a:xfrm>
          <a:off x="8699500" y="97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53965</xdr:rowOff>
    </xdr:from>
    <xdr:ext cx="534377" cy="259045"/>
    <xdr:sp macro="" textlink="">
      <xdr:nvSpPr>
        <xdr:cNvPr id="355" name="テキスト ボックス 354"/>
        <xdr:cNvSpPr txBox="1"/>
      </xdr:nvSpPr>
      <xdr:spPr>
        <a:xfrm>
          <a:off x="8483111" y="982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59641</xdr:rowOff>
    </xdr:from>
    <xdr:to>
      <xdr:col>41</xdr:col>
      <xdr:colOff>50800</xdr:colOff>
      <xdr:row>56</xdr:row>
      <xdr:rowOff>63599</xdr:rowOff>
    </xdr:to>
    <xdr:cxnSp macro="">
      <xdr:nvCxnSpPr>
        <xdr:cNvPr id="356" name="直線コネクタ 355"/>
        <xdr:cNvCxnSpPr/>
      </xdr:nvCxnSpPr>
      <xdr:spPr>
        <a:xfrm flipV="1">
          <a:off x="6972300" y="9660841"/>
          <a:ext cx="889000" cy="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104121</xdr:rowOff>
    </xdr:from>
    <xdr:to>
      <xdr:col>41</xdr:col>
      <xdr:colOff>101600</xdr:colOff>
      <xdr:row>57</xdr:row>
      <xdr:rowOff>34271</xdr:rowOff>
    </xdr:to>
    <xdr:sp macro="" textlink="">
      <xdr:nvSpPr>
        <xdr:cNvPr id="357" name="フローチャート: 判断 356"/>
        <xdr:cNvSpPr/>
      </xdr:nvSpPr>
      <xdr:spPr>
        <a:xfrm>
          <a:off x="7810500" y="97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25398</xdr:rowOff>
    </xdr:from>
    <xdr:ext cx="599010" cy="259045"/>
    <xdr:sp macro="" textlink="">
      <xdr:nvSpPr>
        <xdr:cNvPr id="358" name="テキスト ボックス 357"/>
        <xdr:cNvSpPr txBox="1"/>
      </xdr:nvSpPr>
      <xdr:spPr>
        <a:xfrm>
          <a:off x="7561795" y="9798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138194</xdr:rowOff>
    </xdr:from>
    <xdr:to>
      <xdr:col>36</xdr:col>
      <xdr:colOff>165100</xdr:colOff>
      <xdr:row>57</xdr:row>
      <xdr:rowOff>68344</xdr:rowOff>
    </xdr:to>
    <xdr:sp macro="" textlink="">
      <xdr:nvSpPr>
        <xdr:cNvPr id="359" name="フローチャート: 判断 358"/>
        <xdr:cNvSpPr/>
      </xdr:nvSpPr>
      <xdr:spPr>
        <a:xfrm>
          <a:off x="6921500" y="97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59471</xdr:rowOff>
    </xdr:from>
    <xdr:ext cx="534377" cy="259045"/>
    <xdr:sp macro="" textlink="">
      <xdr:nvSpPr>
        <xdr:cNvPr id="360" name="テキスト ボックス 359"/>
        <xdr:cNvSpPr txBox="1"/>
      </xdr:nvSpPr>
      <xdr:spPr>
        <a:xfrm>
          <a:off x="6705111" y="983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5747</xdr:rowOff>
    </xdr:from>
    <xdr:to>
      <xdr:col>55</xdr:col>
      <xdr:colOff>50800</xdr:colOff>
      <xdr:row>54</xdr:row>
      <xdr:rowOff>107347</xdr:rowOff>
    </xdr:to>
    <xdr:sp macro="" textlink="">
      <xdr:nvSpPr>
        <xdr:cNvPr id="366" name="楕円 365"/>
        <xdr:cNvSpPr/>
      </xdr:nvSpPr>
      <xdr:spPr>
        <a:xfrm>
          <a:off x="10426700" y="926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28624</xdr:rowOff>
    </xdr:from>
    <xdr:ext cx="599010" cy="259045"/>
    <xdr:sp macro="" textlink="">
      <xdr:nvSpPr>
        <xdr:cNvPr id="367" name="普通建設事業費該当値テキスト"/>
        <xdr:cNvSpPr txBox="1"/>
      </xdr:nvSpPr>
      <xdr:spPr>
        <a:xfrm>
          <a:off x="10528300" y="911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121281</xdr:rowOff>
    </xdr:from>
    <xdr:to>
      <xdr:col>50</xdr:col>
      <xdr:colOff>165100</xdr:colOff>
      <xdr:row>55</xdr:row>
      <xdr:rowOff>51431</xdr:rowOff>
    </xdr:to>
    <xdr:sp macro="" textlink="">
      <xdr:nvSpPr>
        <xdr:cNvPr id="368" name="楕円 367"/>
        <xdr:cNvSpPr/>
      </xdr:nvSpPr>
      <xdr:spPr>
        <a:xfrm>
          <a:off x="9588500" y="937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67958</xdr:rowOff>
    </xdr:from>
    <xdr:ext cx="599010" cy="259045"/>
    <xdr:sp macro="" textlink="">
      <xdr:nvSpPr>
        <xdr:cNvPr id="369" name="テキスト ボックス 368"/>
        <xdr:cNvSpPr txBox="1"/>
      </xdr:nvSpPr>
      <xdr:spPr>
        <a:xfrm>
          <a:off x="9339795" y="915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5819</xdr:rowOff>
    </xdr:from>
    <xdr:to>
      <xdr:col>46</xdr:col>
      <xdr:colOff>38100</xdr:colOff>
      <xdr:row>56</xdr:row>
      <xdr:rowOff>107419</xdr:rowOff>
    </xdr:to>
    <xdr:sp macro="" textlink="">
      <xdr:nvSpPr>
        <xdr:cNvPr id="370" name="楕円 369"/>
        <xdr:cNvSpPr/>
      </xdr:nvSpPr>
      <xdr:spPr>
        <a:xfrm>
          <a:off x="8699500" y="960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123946</xdr:rowOff>
    </xdr:from>
    <xdr:ext cx="599010" cy="259045"/>
    <xdr:sp macro="" textlink="">
      <xdr:nvSpPr>
        <xdr:cNvPr id="371" name="テキスト ボックス 370"/>
        <xdr:cNvSpPr txBox="1"/>
      </xdr:nvSpPr>
      <xdr:spPr>
        <a:xfrm>
          <a:off x="8450795" y="9382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8841</xdr:rowOff>
    </xdr:from>
    <xdr:to>
      <xdr:col>41</xdr:col>
      <xdr:colOff>101600</xdr:colOff>
      <xdr:row>56</xdr:row>
      <xdr:rowOff>110441</xdr:rowOff>
    </xdr:to>
    <xdr:sp macro="" textlink="">
      <xdr:nvSpPr>
        <xdr:cNvPr id="372" name="楕円 371"/>
        <xdr:cNvSpPr/>
      </xdr:nvSpPr>
      <xdr:spPr>
        <a:xfrm>
          <a:off x="7810500" y="961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126968</xdr:rowOff>
    </xdr:from>
    <xdr:ext cx="599010" cy="259045"/>
    <xdr:sp macro="" textlink="">
      <xdr:nvSpPr>
        <xdr:cNvPr id="373" name="テキスト ボックス 372"/>
        <xdr:cNvSpPr txBox="1"/>
      </xdr:nvSpPr>
      <xdr:spPr>
        <a:xfrm>
          <a:off x="7561795" y="9385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12799</xdr:rowOff>
    </xdr:from>
    <xdr:to>
      <xdr:col>36</xdr:col>
      <xdr:colOff>165100</xdr:colOff>
      <xdr:row>56</xdr:row>
      <xdr:rowOff>114399</xdr:rowOff>
    </xdr:to>
    <xdr:sp macro="" textlink="">
      <xdr:nvSpPr>
        <xdr:cNvPr id="374" name="楕円 373"/>
        <xdr:cNvSpPr/>
      </xdr:nvSpPr>
      <xdr:spPr>
        <a:xfrm>
          <a:off x="6921500" y="961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130926</xdr:rowOff>
    </xdr:from>
    <xdr:ext cx="599010" cy="259045"/>
    <xdr:sp macro="" textlink="">
      <xdr:nvSpPr>
        <xdr:cNvPr id="375" name="テキスト ボックス 374"/>
        <xdr:cNvSpPr txBox="1"/>
      </xdr:nvSpPr>
      <xdr:spPr>
        <a:xfrm>
          <a:off x="6672795" y="9389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10106</xdr:rowOff>
    </xdr:from>
    <xdr:to>
      <xdr:col>54</xdr:col>
      <xdr:colOff>189865</xdr:colOff>
      <xdr:row>79</xdr:row>
      <xdr:rowOff>44450</xdr:rowOff>
    </xdr:to>
    <xdr:cxnSp macro="">
      <xdr:nvCxnSpPr>
        <xdr:cNvPr id="399" name="直線コネクタ 398"/>
        <xdr:cNvCxnSpPr/>
      </xdr:nvCxnSpPr>
      <xdr:spPr>
        <a:xfrm flipV="1">
          <a:off x="10475595" y="12183056"/>
          <a:ext cx="1270" cy="140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128233</xdr:rowOff>
    </xdr:from>
    <xdr:ext cx="599010" cy="259045"/>
    <xdr:sp macro="" textlink="">
      <xdr:nvSpPr>
        <xdr:cNvPr id="402" name="普通建設事業費 （ うち新規整備　）最大値テキスト"/>
        <xdr:cNvSpPr txBox="1"/>
      </xdr:nvSpPr>
      <xdr:spPr>
        <a:xfrm>
          <a:off x="10528300" y="1195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10106</xdr:rowOff>
    </xdr:from>
    <xdr:to>
      <xdr:col>55</xdr:col>
      <xdr:colOff>88900</xdr:colOff>
      <xdr:row>71</xdr:row>
      <xdr:rowOff>10106</xdr:rowOff>
    </xdr:to>
    <xdr:cxnSp macro="">
      <xdr:nvCxnSpPr>
        <xdr:cNvPr id="403" name="直線コネクタ 402"/>
        <xdr:cNvCxnSpPr/>
      </xdr:nvCxnSpPr>
      <xdr:spPr>
        <a:xfrm>
          <a:off x="10388600" y="1218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36906</xdr:rowOff>
    </xdr:from>
    <xdr:to>
      <xdr:col>55</xdr:col>
      <xdr:colOff>0</xdr:colOff>
      <xdr:row>77</xdr:row>
      <xdr:rowOff>43407</xdr:rowOff>
    </xdr:to>
    <xdr:cxnSp macro="">
      <xdr:nvCxnSpPr>
        <xdr:cNvPr id="404" name="直線コネクタ 403"/>
        <xdr:cNvCxnSpPr/>
      </xdr:nvCxnSpPr>
      <xdr:spPr>
        <a:xfrm>
          <a:off x="9639300" y="12895656"/>
          <a:ext cx="838200" cy="34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85227</xdr:rowOff>
    </xdr:from>
    <xdr:ext cx="534377" cy="259045"/>
    <xdr:sp macro="" textlink="">
      <xdr:nvSpPr>
        <xdr:cNvPr id="405" name="普通建設事業費 （ うち新規整備　）平均値テキスト"/>
        <xdr:cNvSpPr txBox="1"/>
      </xdr:nvSpPr>
      <xdr:spPr>
        <a:xfrm>
          <a:off x="10528300" y="13286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106800</xdr:rowOff>
    </xdr:from>
    <xdr:to>
      <xdr:col>55</xdr:col>
      <xdr:colOff>50800</xdr:colOff>
      <xdr:row>78</xdr:row>
      <xdr:rowOff>36950</xdr:rowOff>
    </xdr:to>
    <xdr:sp macro="" textlink="">
      <xdr:nvSpPr>
        <xdr:cNvPr id="406" name="フローチャート: 判断 405"/>
        <xdr:cNvSpPr/>
      </xdr:nvSpPr>
      <xdr:spPr>
        <a:xfrm>
          <a:off x="10426700" y="1330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36906</xdr:rowOff>
    </xdr:from>
    <xdr:to>
      <xdr:col>50</xdr:col>
      <xdr:colOff>114300</xdr:colOff>
      <xdr:row>77</xdr:row>
      <xdr:rowOff>109844</xdr:rowOff>
    </xdr:to>
    <xdr:cxnSp macro="">
      <xdr:nvCxnSpPr>
        <xdr:cNvPr id="407" name="直線コネクタ 406"/>
        <xdr:cNvCxnSpPr/>
      </xdr:nvCxnSpPr>
      <xdr:spPr>
        <a:xfrm flipV="1">
          <a:off x="8750300" y="12895656"/>
          <a:ext cx="889000" cy="41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111623</xdr:rowOff>
    </xdr:from>
    <xdr:to>
      <xdr:col>50</xdr:col>
      <xdr:colOff>165100</xdr:colOff>
      <xdr:row>78</xdr:row>
      <xdr:rowOff>41773</xdr:rowOff>
    </xdr:to>
    <xdr:sp macro="" textlink="">
      <xdr:nvSpPr>
        <xdr:cNvPr id="408" name="フローチャート: 判断 407"/>
        <xdr:cNvSpPr/>
      </xdr:nvSpPr>
      <xdr:spPr>
        <a:xfrm>
          <a:off x="9588500" y="1331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32900</xdr:rowOff>
    </xdr:from>
    <xdr:ext cx="534377" cy="259045"/>
    <xdr:sp macro="" textlink="">
      <xdr:nvSpPr>
        <xdr:cNvPr id="409" name="テキスト ボックス 408"/>
        <xdr:cNvSpPr txBox="1"/>
      </xdr:nvSpPr>
      <xdr:spPr>
        <a:xfrm>
          <a:off x="9372111" y="1340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109844</xdr:rowOff>
    </xdr:from>
    <xdr:to>
      <xdr:col>45</xdr:col>
      <xdr:colOff>177800</xdr:colOff>
      <xdr:row>77</xdr:row>
      <xdr:rowOff>160632</xdr:rowOff>
    </xdr:to>
    <xdr:cxnSp macro="">
      <xdr:nvCxnSpPr>
        <xdr:cNvPr id="410" name="直線コネクタ 409"/>
        <xdr:cNvCxnSpPr/>
      </xdr:nvCxnSpPr>
      <xdr:spPr>
        <a:xfrm flipV="1">
          <a:off x="7861300" y="13311494"/>
          <a:ext cx="889000" cy="5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24434</xdr:rowOff>
    </xdr:from>
    <xdr:to>
      <xdr:col>46</xdr:col>
      <xdr:colOff>38100</xdr:colOff>
      <xdr:row>78</xdr:row>
      <xdr:rowOff>126034</xdr:rowOff>
    </xdr:to>
    <xdr:sp macro="" textlink="">
      <xdr:nvSpPr>
        <xdr:cNvPr id="411" name="フローチャート: 判断 410"/>
        <xdr:cNvSpPr/>
      </xdr:nvSpPr>
      <xdr:spPr>
        <a:xfrm>
          <a:off x="8699500" y="1339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117161</xdr:rowOff>
    </xdr:from>
    <xdr:ext cx="534377" cy="259045"/>
    <xdr:sp macro="" textlink="">
      <xdr:nvSpPr>
        <xdr:cNvPr id="412" name="テキスト ボックス 411"/>
        <xdr:cNvSpPr txBox="1"/>
      </xdr:nvSpPr>
      <xdr:spPr>
        <a:xfrm>
          <a:off x="8483111" y="1349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88067</xdr:rowOff>
    </xdr:from>
    <xdr:to>
      <xdr:col>41</xdr:col>
      <xdr:colOff>50800</xdr:colOff>
      <xdr:row>77</xdr:row>
      <xdr:rowOff>160632</xdr:rowOff>
    </xdr:to>
    <xdr:cxnSp macro="">
      <xdr:nvCxnSpPr>
        <xdr:cNvPr id="413" name="直線コネクタ 412"/>
        <xdr:cNvCxnSpPr/>
      </xdr:nvCxnSpPr>
      <xdr:spPr>
        <a:xfrm>
          <a:off x="6972300" y="13289717"/>
          <a:ext cx="889000" cy="7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32260</xdr:rowOff>
    </xdr:from>
    <xdr:to>
      <xdr:col>41</xdr:col>
      <xdr:colOff>101600</xdr:colOff>
      <xdr:row>78</xdr:row>
      <xdr:rowOff>133860</xdr:rowOff>
    </xdr:to>
    <xdr:sp macro="" textlink="">
      <xdr:nvSpPr>
        <xdr:cNvPr id="414" name="フローチャート: 判断 413"/>
        <xdr:cNvSpPr/>
      </xdr:nvSpPr>
      <xdr:spPr>
        <a:xfrm>
          <a:off x="7810500" y="1340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124987</xdr:rowOff>
    </xdr:from>
    <xdr:ext cx="534377" cy="259045"/>
    <xdr:sp macro="" textlink="">
      <xdr:nvSpPr>
        <xdr:cNvPr id="415" name="テキスト ボックス 414"/>
        <xdr:cNvSpPr txBox="1"/>
      </xdr:nvSpPr>
      <xdr:spPr>
        <a:xfrm>
          <a:off x="7594111" y="1349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131930</xdr:rowOff>
    </xdr:from>
    <xdr:to>
      <xdr:col>36</xdr:col>
      <xdr:colOff>165100</xdr:colOff>
      <xdr:row>78</xdr:row>
      <xdr:rowOff>62080</xdr:rowOff>
    </xdr:to>
    <xdr:sp macro="" textlink="">
      <xdr:nvSpPr>
        <xdr:cNvPr id="416" name="フローチャート: 判断 415"/>
        <xdr:cNvSpPr/>
      </xdr:nvSpPr>
      <xdr:spPr>
        <a:xfrm>
          <a:off x="6921500" y="1333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53207</xdr:rowOff>
    </xdr:from>
    <xdr:ext cx="534377" cy="259045"/>
    <xdr:sp macro="" textlink="">
      <xdr:nvSpPr>
        <xdr:cNvPr id="417" name="テキスト ボックス 416"/>
        <xdr:cNvSpPr txBox="1"/>
      </xdr:nvSpPr>
      <xdr:spPr>
        <a:xfrm>
          <a:off x="6705111" y="1342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164057</xdr:rowOff>
    </xdr:from>
    <xdr:to>
      <xdr:col>55</xdr:col>
      <xdr:colOff>50800</xdr:colOff>
      <xdr:row>77</xdr:row>
      <xdr:rowOff>94207</xdr:rowOff>
    </xdr:to>
    <xdr:sp macro="" textlink="">
      <xdr:nvSpPr>
        <xdr:cNvPr id="423" name="楕円 422"/>
        <xdr:cNvSpPr/>
      </xdr:nvSpPr>
      <xdr:spPr>
        <a:xfrm>
          <a:off x="10426700" y="1319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15484</xdr:rowOff>
    </xdr:from>
    <xdr:ext cx="534377" cy="259045"/>
    <xdr:sp macro="" textlink="">
      <xdr:nvSpPr>
        <xdr:cNvPr id="424" name="普通建設事業費 （ うち新規整備　）該当値テキスト"/>
        <xdr:cNvSpPr txBox="1"/>
      </xdr:nvSpPr>
      <xdr:spPr>
        <a:xfrm>
          <a:off x="10528300" y="1304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157556</xdr:rowOff>
    </xdr:from>
    <xdr:to>
      <xdr:col>50</xdr:col>
      <xdr:colOff>165100</xdr:colOff>
      <xdr:row>75</xdr:row>
      <xdr:rowOff>87706</xdr:rowOff>
    </xdr:to>
    <xdr:sp macro="" textlink="">
      <xdr:nvSpPr>
        <xdr:cNvPr id="425" name="楕円 424"/>
        <xdr:cNvSpPr/>
      </xdr:nvSpPr>
      <xdr:spPr>
        <a:xfrm>
          <a:off x="9588500" y="1284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104233</xdr:rowOff>
    </xdr:from>
    <xdr:ext cx="534377" cy="259045"/>
    <xdr:sp macro="" textlink="">
      <xdr:nvSpPr>
        <xdr:cNvPr id="426" name="テキスト ボックス 425"/>
        <xdr:cNvSpPr txBox="1"/>
      </xdr:nvSpPr>
      <xdr:spPr>
        <a:xfrm>
          <a:off x="9372111" y="1262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59044</xdr:rowOff>
    </xdr:from>
    <xdr:to>
      <xdr:col>46</xdr:col>
      <xdr:colOff>38100</xdr:colOff>
      <xdr:row>77</xdr:row>
      <xdr:rowOff>160644</xdr:rowOff>
    </xdr:to>
    <xdr:sp macro="" textlink="">
      <xdr:nvSpPr>
        <xdr:cNvPr id="427" name="楕円 426"/>
        <xdr:cNvSpPr/>
      </xdr:nvSpPr>
      <xdr:spPr>
        <a:xfrm>
          <a:off x="8699500" y="1326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5721</xdr:rowOff>
    </xdr:from>
    <xdr:ext cx="534377" cy="259045"/>
    <xdr:sp macro="" textlink="">
      <xdr:nvSpPr>
        <xdr:cNvPr id="428" name="テキスト ボックス 427"/>
        <xdr:cNvSpPr txBox="1"/>
      </xdr:nvSpPr>
      <xdr:spPr>
        <a:xfrm>
          <a:off x="8483111" y="1303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109832</xdr:rowOff>
    </xdr:from>
    <xdr:to>
      <xdr:col>41</xdr:col>
      <xdr:colOff>101600</xdr:colOff>
      <xdr:row>78</xdr:row>
      <xdr:rowOff>39982</xdr:rowOff>
    </xdr:to>
    <xdr:sp macro="" textlink="">
      <xdr:nvSpPr>
        <xdr:cNvPr id="429" name="楕円 428"/>
        <xdr:cNvSpPr/>
      </xdr:nvSpPr>
      <xdr:spPr>
        <a:xfrm>
          <a:off x="7810500" y="1331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56509</xdr:rowOff>
    </xdr:from>
    <xdr:ext cx="534377" cy="259045"/>
    <xdr:sp macro="" textlink="">
      <xdr:nvSpPr>
        <xdr:cNvPr id="430" name="テキスト ボックス 429"/>
        <xdr:cNvSpPr txBox="1"/>
      </xdr:nvSpPr>
      <xdr:spPr>
        <a:xfrm>
          <a:off x="7594111" y="1308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37267</xdr:rowOff>
    </xdr:from>
    <xdr:to>
      <xdr:col>36</xdr:col>
      <xdr:colOff>165100</xdr:colOff>
      <xdr:row>77</xdr:row>
      <xdr:rowOff>138867</xdr:rowOff>
    </xdr:to>
    <xdr:sp macro="" textlink="">
      <xdr:nvSpPr>
        <xdr:cNvPr id="431" name="楕円 430"/>
        <xdr:cNvSpPr/>
      </xdr:nvSpPr>
      <xdr:spPr>
        <a:xfrm>
          <a:off x="6921500" y="132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155394</xdr:rowOff>
    </xdr:from>
    <xdr:ext cx="534377" cy="259045"/>
    <xdr:sp macro="" textlink="">
      <xdr:nvSpPr>
        <xdr:cNvPr id="432" name="テキスト ボックス 431"/>
        <xdr:cNvSpPr txBox="1"/>
      </xdr:nvSpPr>
      <xdr:spPr>
        <a:xfrm>
          <a:off x="6705111" y="1301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4623</xdr:rowOff>
    </xdr:from>
    <xdr:to>
      <xdr:col>54</xdr:col>
      <xdr:colOff>189865</xdr:colOff>
      <xdr:row>99</xdr:row>
      <xdr:rowOff>122225</xdr:rowOff>
    </xdr:to>
    <xdr:cxnSp macro="">
      <xdr:nvCxnSpPr>
        <xdr:cNvPr id="457" name="直線コネクタ 456"/>
        <xdr:cNvCxnSpPr/>
      </xdr:nvCxnSpPr>
      <xdr:spPr>
        <a:xfrm flipV="1">
          <a:off x="10475595" y="15435123"/>
          <a:ext cx="1270" cy="1660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126052</xdr:rowOff>
    </xdr:from>
    <xdr:ext cx="534377" cy="259045"/>
    <xdr:sp macro="" textlink="">
      <xdr:nvSpPr>
        <xdr:cNvPr id="458" name="普通建設事業費 （ うち更新整備　）最小値テキスト"/>
        <xdr:cNvSpPr txBox="1"/>
      </xdr:nvSpPr>
      <xdr:spPr>
        <a:xfrm>
          <a:off x="10528300" y="1709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122225</xdr:rowOff>
    </xdr:from>
    <xdr:to>
      <xdr:col>55</xdr:col>
      <xdr:colOff>88900</xdr:colOff>
      <xdr:row>99</xdr:row>
      <xdr:rowOff>122225</xdr:rowOff>
    </xdr:to>
    <xdr:cxnSp macro="">
      <xdr:nvCxnSpPr>
        <xdr:cNvPr id="459" name="直線コネクタ 458"/>
        <xdr:cNvCxnSpPr/>
      </xdr:nvCxnSpPr>
      <xdr:spPr>
        <a:xfrm>
          <a:off x="10388600" y="1709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122750</xdr:rowOff>
    </xdr:from>
    <xdr:ext cx="599010" cy="259045"/>
    <xdr:sp macro="" textlink="">
      <xdr:nvSpPr>
        <xdr:cNvPr id="460" name="普通建設事業費 （ うち更新整備　）最大値テキスト"/>
        <xdr:cNvSpPr txBox="1"/>
      </xdr:nvSpPr>
      <xdr:spPr>
        <a:xfrm>
          <a:off x="10528300" y="15210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4623</xdr:rowOff>
    </xdr:from>
    <xdr:to>
      <xdr:col>55</xdr:col>
      <xdr:colOff>88900</xdr:colOff>
      <xdr:row>90</xdr:row>
      <xdr:rowOff>4623</xdr:rowOff>
    </xdr:to>
    <xdr:cxnSp macro="">
      <xdr:nvCxnSpPr>
        <xdr:cNvPr id="461" name="直線コネクタ 460"/>
        <xdr:cNvCxnSpPr/>
      </xdr:nvCxnSpPr>
      <xdr:spPr>
        <a:xfrm>
          <a:off x="10388600" y="1543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99949</xdr:rowOff>
    </xdr:from>
    <xdr:to>
      <xdr:col>55</xdr:col>
      <xdr:colOff>0</xdr:colOff>
      <xdr:row>96</xdr:row>
      <xdr:rowOff>65912</xdr:rowOff>
    </xdr:to>
    <xdr:cxnSp macro="">
      <xdr:nvCxnSpPr>
        <xdr:cNvPr id="462" name="直線コネクタ 461"/>
        <xdr:cNvCxnSpPr/>
      </xdr:nvCxnSpPr>
      <xdr:spPr>
        <a:xfrm flipV="1">
          <a:off x="9639300" y="15701899"/>
          <a:ext cx="838200" cy="82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35501</xdr:rowOff>
    </xdr:from>
    <xdr:ext cx="534377" cy="259045"/>
    <xdr:sp macro="" textlink="">
      <xdr:nvSpPr>
        <xdr:cNvPr id="463" name="普通建設事業費 （ うち更新整備　）平均値テキスト"/>
        <xdr:cNvSpPr txBox="1"/>
      </xdr:nvSpPr>
      <xdr:spPr>
        <a:xfrm>
          <a:off x="10528300" y="16494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57074</xdr:rowOff>
    </xdr:from>
    <xdr:to>
      <xdr:col>55</xdr:col>
      <xdr:colOff>50800</xdr:colOff>
      <xdr:row>96</xdr:row>
      <xdr:rowOff>158674</xdr:rowOff>
    </xdr:to>
    <xdr:sp macro="" textlink="">
      <xdr:nvSpPr>
        <xdr:cNvPr id="464" name="フローチャート: 判断 463"/>
        <xdr:cNvSpPr/>
      </xdr:nvSpPr>
      <xdr:spPr>
        <a:xfrm>
          <a:off x="10426700" y="165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65912</xdr:rowOff>
    </xdr:from>
    <xdr:to>
      <xdr:col>50</xdr:col>
      <xdr:colOff>114300</xdr:colOff>
      <xdr:row>97</xdr:row>
      <xdr:rowOff>54863</xdr:rowOff>
    </xdr:to>
    <xdr:cxnSp macro="">
      <xdr:nvCxnSpPr>
        <xdr:cNvPr id="465" name="直線コネクタ 464"/>
        <xdr:cNvCxnSpPr/>
      </xdr:nvCxnSpPr>
      <xdr:spPr>
        <a:xfrm flipV="1">
          <a:off x="8750300" y="16525112"/>
          <a:ext cx="889000" cy="16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16002</xdr:rowOff>
    </xdr:from>
    <xdr:to>
      <xdr:col>50</xdr:col>
      <xdr:colOff>165100</xdr:colOff>
      <xdr:row>97</xdr:row>
      <xdr:rowOff>117602</xdr:rowOff>
    </xdr:to>
    <xdr:sp macro="" textlink="">
      <xdr:nvSpPr>
        <xdr:cNvPr id="466" name="フローチャート: 判断 465"/>
        <xdr:cNvSpPr/>
      </xdr:nvSpPr>
      <xdr:spPr>
        <a:xfrm>
          <a:off x="9588500" y="1664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108729</xdr:rowOff>
    </xdr:from>
    <xdr:ext cx="534377" cy="259045"/>
    <xdr:sp macro="" textlink="">
      <xdr:nvSpPr>
        <xdr:cNvPr id="467" name="テキスト ボックス 466"/>
        <xdr:cNvSpPr txBox="1"/>
      </xdr:nvSpPr>
      <xdr:spPr>
        <a:xfrm>
          <a:off x="9372111" y="167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54863</xdr:rowOff>
    </xdr:from>
    <xdr:to>
      <xdr:col>45</xdr:col>
      <xdr:colOff>177800</xdr:colOff>
      <xdr:row>97</xdr:row>
      <xdr:rowOff>86144</xdr:rowOff>
    </xdr:to>
    <xdr:cxnSp macro="">
      <xdr:nvCxnSpPr>
        <xdr:cNvPr id="468" name="直線コネクタ 467"/>
        <xdr:cNvCxnSpPr/>
      </xdr:nvCxnSpPr>
      <xdr:spPr>
        <a:xfrm flipV="1">
          <a:off x="7861300" y="16685513"/>
          <a:ext cx="889000" cy="3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12624</xdr:rowOff>
    </xdr:from>
    <xdr:to>
      <xdr:col>46</xdr:col>
      <xdr:colOff>38100</xdr:colOff>
      <xdr:row>97</xdr:row>
      <xdr:rowOff>114224</xdr:rowOff>
    </xdr:to>
    <xdr:sp macro="" textlink="">
      <xdr:nvSpPr>
        <xdr:cNvPr id="469" name="フローチャート: 判断 468"/>
        <xdr:cNvSpPr/>
      </xdr:nvSpPr>
      <xdr:spPr>
        <a:xfrm>
          <a:off x="8699500" y="1664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105351</xdr:rowOff>
    </xdr:from>
    <xdr:ext cx="534377" cy="259045"/>
    <xdr:sp macro="" textlink="">
      <xdr:nvSpPr>
        <xdr:cNvPr id="470" name="テキスト ボックス 469"/>
        <xdr:cNvSpPr txBox="1"/>
      </xdr:nvSpPr>
      <xdr:spPr>
        <a:xfrm>
          <a:off x="8483111" y="1673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86144</xdr:rowOff>
    </xdr:from>
    <xdr:to>
      <xdr:col>41</xdr:col>
      <xdr:colOff>50800</xdr:colOff>
      <xdr:row>97</xdr:row>
      <xdr:rowOff>138316</xdr:rowOff>
    </xdr:to>
    <xdr:cxnSp macro="">
      <xdr:nvCxnSpPr>
        <xdr:cNvPr id="471" name="直線コネクタ 470"/>
        <xdr:cNvCxnSpPr/>
      </xdr:nvCxnSpPr>
      <xdr:spPr>
        <a:xfrm flipV="1">
          <a:off x="6972300" y="16716794"/>
          <a:ext cx="889000" cy="5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166878</xdr:rowOff>
    </xdr:from>
    <xdr:to>
      <xdr:col>41</xdr:col>
      <xdr:colOff>101600</xdr:colOff>
      <xdr:row>97</xdr:row>
      <xdr:rowOff>97028</xdr:rowOff>
    </xdr:to>
    <xdr:sp macro="" textlink="">
      <xdr:nvSpPr>
        <xdr:cNvPr id="472" name="フローチャート: 判断 471"/>
        <xdr:cNvSpPr/>
      </xdr:nvSpPr>
      <xdr:spPr>
        <a:xfrm>
          <a:off x="7810500" y="1662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113555</xdr:rowOff>
    </xdr:from>
    <xdr:ext cx="534377" cy="259045"/>
    <xdr:sp macro="" textlink="">
      <xdr:nvSpPr>
        <xdr:cNvPr id="473" name="テキスト ボックス 472"/>
        <xdr:cNvSpPr txBox="1"/>
      </xdr:nvSpPr>
      <xdr:spPr>
        <a:xfrm>
          <a:off x="7594111" y="1640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74409</xdr:rowOff>
    </xdr:from>
    <xdr:to>
      <xdr:col>36</xdr:col>
      <xdr:colOff>165100</xdr:colOff>
      <xdr:row>98</xdr:row>
      <xdr:rowOff>4559</xdr:rowOff>
    </xdr:to>
    <xdr:sp macro="" textlink="">
      <xdr:nvSpPr>
        <xdr:cNvPr id="474" name="フローチャート: 判断 473"/>
        <xdr:cNvSpPr/>
      </xdr:nvSpPr>
      <xdr:spPr>
        <a:xfrm>
          <a:off x="6921500" y="1670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21086</xdr:rowOff>
    </xdr:from>
    <xdr:ext cx="534377" cy="259045"/>
    <xdr:sp macro="" textlink="">
      <xdr:nvSpPr>
        <xdr:cNvPr id="475" name="テキスト ボックス 474"/>
        <xdr:cNvSpPr txBox="1"/>
      </xdr:nvSpPr>
      <xdr:spPr>
        <a:xfrm>
          <a:off x="6705111" y="1648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49149</xdr:rowOff>
    </xdr:from>
    <xdr:to>
      <xdr:col>55</xdr:col>
      <xdr:colOff>50800</xdr:colOff>
      <xdr:row>91</xdr:row>
      <xdr:rowOff>150749</xdr:rowOff>
    </xdr:to>
    <xdr:sp macro="" textlink="">
      <xdr:nvSpPr>
        <xdr:cNvPr id="481" name="楕円 480"/>
        <xdr:cNvSpPr/>
      </xdr:nvSpPr>
      <xdr:spPr>
        <a:xfrm>
          <a:off x="10426700" y="1565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72026</xdr:rowOff>
    </xdr:from>
    <xdr:ext cx="599010" cy="259045"/>
    <xdr:sp macro="" textlink="">
      <xdr:nvSpPr>
        <xdr:cNvPr id="482" name="普通建設事業費 （ うち更新整備　）該当値テキスト"/>
        <xdr:cNvSpPr txBox="1"/>
      </xdr:nvSpPr>
      <xdr:spPr>
        <a:xfrm>
          <a:off x="10528300" y="1550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15112</xdr:rowOff>
    </xdr:from>
    <xdr:to>
      <xdr:col>50</xdr:col>
      <xdr:colOff>165100</xdr:colOff>
      <xdr:row>96</xdr:row>
      <xdr:rowOff>116712</xdr:rowOff>
    </xdr:to>
    <xdr:sp macro="" textlink="">
      <xdr:nvSpPr>
        <xdr:cNvPr id="483" name="楕円 482"/>
        <xdr:cNvSpPr/>
      </xdr:nvSpPr>
      <xdr:spPr>
        <a:xfrm>
          <a:off x="9588500" y="1647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133239</xdr:rowOff>
    </xdr:from>
    <xdr:ext cx="534377" cy="259045"/>
    <xdr:sp macro="" textlink="">
      <xdr:nvSpPr>
        <xdr:cNvPr id="484" name="テキスト ボックス 483"/>
        <xdr:cNvSpPr txBox="1"/>
      </xdr:nvSpPr>
      <xdr:spPr>
        <a:xfrm>
          <a:off x="9372111" y="1624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4063</xdr:rowOff>
    </xdr:from>
    <xdr:to>
      <xdr:col>46</xdr:col>
      <xdr:colOff>38100</xdr:colOff>
      <xdr:row>97</xdr:row>
      <xdr:rowOff>105663</xdr:rowOff>
    </xdr:to>
    <xdr:sp macro="" textlink="">
      <xdr:nvSpPr>
        <xdr:cNvPr id="485" name="楕円 484"/>
        <xdr:cNvSpPr/>
      </xdr:nvSpPr>
      <xdr:spPr>
        <a:xfrm>
          <a:off x="8699500" y="1663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122190</xdr:rowOff>
    </xdr:from>
    <xdr:ext cx="534377" cy="259045"/>
    <xdr:sp macro="" textlink="">
      <xdr:nvSpPr>
        <xdr:cNvPr id="486" name="テキスト ボックス 485"/>
        <xdr:cNvSpPr txBox="1"/>
      </xdr:nvSpPr>
      <xdr:spPr>
        <a:xfrm>
          <a:off x="8483111" y="1640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35344</xdr:rowOff>
    </xdr:from>
    <xdr:to>
      <xdr:col>41</xdr:col>
      <xdr:colOff>101600</xdr:colOff>
      <xdr:row>97</xdr:row>
      <xdr:rowOff>136944</xdr:rowOff>
    </xdr:to>
    <xdr:sp macro="" textlink="">
      <xdr:nvSpPr>
        <xdr:cNvPr id="487" name="楕円 486"/>
        <xdr:cNvSpPr/>
      </xdr:nvSpPr>
      <xdr:spPr>
        <a:xfrm>
          <a:off x="7810500" y="1666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128071</xdr:rowOff>
    </xdr:from>
    <xdr:ext cx="534377" cy="259045"/>
    <xdr:sp macro="" textlink="">
      <xdr:nvSpPr>
        <xdr:cNvPr id="488" name="テキスト ボックス 487"/>
        <xdr:cNvSpPr txBox="1"/>
      </xdr:nvSpPr>
      <xdr:spPr>
        <a:xfrm>
          <a:off x="7594111" y="167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87516</xdr:rowOff>
    </xdr:from>
    <xdr:to>
      <xdr:col>36</xdr:col>
      <xdr:colOff>165100</xdr:colOff>
      <xdr:row>98</xdr:row>
      <xdr:rowOff>17666</xdr:rowOff>
    </xdr:to>
    <xdr:sp macro="" textlink="">
      <xdr:nvSpPr>
        <xdr:cNvPr id="489" name="楕円 488"/>
        <xdr:cNvSpPr/>
      </xdr:nvSpPr>
      <xdr:spPr>
        <a:xfrm>
          <a:off x="6921500" y="167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8793</xdr:rowOff>
    </xdr:from>
    <xdr:ext cx="534377" cy="259045"/>
    <xdr:sp macro="" textlink="">
      <xdr:nvSpPr>
        <xdr:cNvPr id="490" name="テキスト ボックス 489"/>
        <xdr:cNvSpPr txBox="1"/>
      </xdr:nvSpPr>
      <xdr:spPr>
        <a:xfrm>
          <a:off x="6705111" y="1681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2" name="テキスト ボックス 50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163749</xdr:rowOff>
    </xdr:from>
    <xdr:to>
      <xdr:col>85</xdr:col>
      <xdr:colOff>126364</xdr:colOff>
      <xdr:row>38</xdr:row>
      <xdr:rowOff>139700</xdr:rowOff>
    </xdr:to>
    <xdr:cxnSp macro="">
      <xdr:nvCxnSpPr>
        <xdr:cNvPr id="512" name="直線コネクタ 511"/>
        <xdr:cNvCxnSpPr/>
      </xdr:nvCxnSpPr>
      <xdr:spPr>
        <a:xfrm flipV="1">
          <a:off x="16317595" y="5307249"/>
          <a:ext cx="1269" cy="1347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4" name="直線コネクタ 51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110426</xdr:rowOff>
    </xdr:from>
    <xdr:ext cx="534377" cy="259045"/>
    <xdr:sp macro="" textlink="">
      <xdr:nvSpPr>
        <xdr:cNvPr id="515" name="災害復旧事業費最大値テキスト"/>
        <xdr:cNvSpPr txBox="1"/>
      </xdr:nvSpPr>
      <xdr:spPr>
        <a:xfrm>
          <a:off x="16370300" y="508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163749</xdr:rowOff>
    </xdr:from>
    <xdr:to>
      <xdr:col>86</xdr:col>
      <xdr:colOff>25400</xdr:colOff>
      <xdr:row>30</xdr:row>
      <xdr:rowOff>163749</xdr:rowOff>
    </xdr:to>
    <xdr:cxnSp macro="">
      <xdr:nvCxnSpPr>
        <xdr:cNvPr id="516" name="直線コネクタ 515"/>
        <xdr:cNvCxnSpPr/>
      </xdr:nvCxnSpPr>
      <xdr:spPr>
        <a:xfrm>
          <a:off x="16230600" y="530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21102</xdr:rowOff>
    </xdr:from>
    <xdr:to>
      <xdr:col>85</xdr:col>
      <xdr:colOff>127000</xdr:colOff>
      <xdr:row>33</xdr:row>
      <xdr:rowOff>159177</xdr:rowOff>
    </xdr:to>
    <xdr:cxnSp macro="">
      <xdr:nvCxnSpPr>
        <xdr:cNvPr id="517" name="直線コネクタ 516"/>
        <xdr:cNvCxnSpPr/>
      </xdr:nvCxnSpPr>
      <xdr:spPr>
        <a:xfrm flipV="1">
          <a:off x="15481300" y="5678952"/>
          <a:ext cx="838200" cy="13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76974</xdr:rowOff>
    </xdr:from>
    <xdr:ext cx="469744" cy="259045"/>
    <xdr:sp macro="" textlink="">
      <xdr:nvSpPr>
        <xdr:cNvPr id="518" name="災害復旧事業費平均値テキスト"/>
        <xdr:cNvSpPr txBox="1"/>
      </xdr:nvSpPr>
      <xdr:spPr>
        <a:xfrm>
          <a:off x="16370300" y="6249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98547</xdr:rowOff>
    </xdr:from>
    <xdr:to>
      <xdr:col>85</xdr:col>
      <xdr:colOff>177800</xdr:colOff>
      <xdr:row>37</xdr:row>
      <xdr:rowOff>28697</xdr:rowOff>
    </xdr:to>
    <xdr:sp macro="" textlink="">
      <xdr:nvSpPr>
        <xdr:cNvPr id="519" name="フローチャート: 判断 518"/>
        <xdr:cNvSpPr/>
      </xdr:nvSpPr>
      <xdr:spPr>
        <a:xfrm>
          <a:off x="16268700" y="627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159177</xdr:rowOff>
    </xdr:from>
    <xdr:to>
      <xdr:col>81</xdr:col>
      <xdr:colOff>50800</xdr:colOff>
      <xdr:row>34</xdr:row>
      <xdr:rowOff>38430</xdr:rowOff>
    </xdr:to>
    <xdr:cxnSp macro="">
      <xdr:nvCxnSpPr>
        <xdr:cNvPr id="520" name="直線コネクタ 519"/>
        <xdr:cNvCxnSpPr/>
      </xdr:nvCxnSpPr>
      <xdr:spPr>
        <a:xfrm flipV="1">
          <a:off x="14592300" y="5817027"/>
          <a:ext cx="889000" cy="5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6558</xdr:rowOff>
    </xdr:from>
    <xdr:to>
      <xdr:col>81</xdr:col>
      <xdr:colOff>101600</xdr:colOff>
      <xdr:row>35</xdr:row>
      <xdr:rowOff>108158</xdr:rowOff>
    </xdr:to>
    <xdr:sp macro="" textlink="">
      <xdr:nvSpPr>
        <xdr:cNvPr id="521" name="フローチャート: 判断 520"/>
        <xdr:cNvSpPr/>
      </xdr:nvSpPr>
      <xdr:spPr>
        <a:xfrm>
          <a:off x="15430500" y="600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99285</xdr:rowOff>
    </xdr:from>
    <xdr:ext cx="534377" cy="259045"/>
    <xdr:sp macro="" textlink="">
      <xdr:nvSpPr>
        <xdr:cNvPr id="522" name="テキスト ボックス 521"/>
        <xdr:cNvSpPr txBox="1"/>
      </xdr:nvSpPr>
      <xdr:spPr>
        <a:xfrm>
          <a:off x="15214111" y="610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38430</xdr:rowOff>
    </xdr:from>
    <xdr:to>
      <xdr:col>76</xdr:col>
      <xdr:colOff>114300</xdr:colOff>
      <xdr:row>35</xdr:row>
      <xdr:rowOff>104084</xdr:rowOff>
    </xdr:to>
    <xdr:cxnSp macro="">
      <xdr:nvCxnSpPr>
        <xdr:cNvPr id="523" name="直線コネクタ 522"/>
        <xdr:cNvCxnSpPr/>
      </xdr:nvCxnSpPr>
      <xdr:spPr>
        <a:xfrm flipV="1">
          <a:off x="13703300" y="5867730"/>
          <a:ext cx="889000" cy="23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155606</xdr:rowOff>
    </xdr:from>
    <xdr:to>
      <xdr:col>76</xdr:col>
      <xdr:colOff>165100</xdr:colOff>
      <xdr:row>35</xdr:row>
      <xdr:rowOff>85756</xdr:rowOff>
    </xdr:to>
    <xdr:sp macro="" textlink="">
      <xdr:nvSpPr>
        <xdr:cNvPr id="524" name="フローチャート: 判断 523"/>
        <xdr:cNvSpPr/>
      </xdr:nvSpPr>
      <xdr:spPr>
        <a:xfrm>
          <a:off x="14541500" y="598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76883</xdr:rowOff>
    </xdr:from>
    <xdr:ext cx="534377" cy="259045"/>
    <xdr:sp macro="" textlink="">
      <xdr:nvSpPr>
        <xdr:cNvPr id="525" name="テキスト ボックス 524"/>
        <xdr:cNvSpPr txBox="1"/>
      </xdr:nvSpPr>
      <xdr:spPr>
        <a:xfrm>
          <a:off x="14325111" y="607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112954</xdr:rowOff>
    </xdr:from>
    <xdr:to>
      <xdr:col>71</xdr:col>
      <xdr:colOff>177800</xdr:colOff>
      <xdr:row>35</xdr:row>
      <xdr:rowOff>104084</xdr:rowOff>
    </xdr:to>
    <xdr:cxnSp macro="">
      <xdr:nvCxnSpPr>
        <xdr:cNvPr id="526" name="直線コネクタ 525"/>
        <xdr:cNvCxnSpPr/>
      </xdr:nvCxnSpPr>
      <xdr:spPr>
        <a:xfrm>
          <a:off x="12814300" y="5942254"/>
          <a:ext cx="889000" cy="16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84145</xdr:rowOff>
    </xdr:from>
    <xdr:to>
      <xdr:col>72</xdr:col>
      <xdr:colOff>38100</xdr:colOff>
      <xdr:row>37</xdr:row>
      <xdr:rowOff>14295</xdr:rowOff>
    </xdr:to>
    <xdr:sp macro="" textlink="">
      <xdr:nvSpPr>
        <xdr:cNvPr id="527" name="フローチャート: 判断 526"/>
        <xdr:cNvSpPr/>
      </xdr:nvSpPr>
      <xdr:spPr>
        <a:xfrm>
          <a:off x="13652500" y="62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5422</xdr:rowOff>
    </xdr:from>
    <xdr:ext cx="469744" cy="259045"/>
    <xdr:sp macro="" textlink="">
      <xdr:nvSpPr>
        <xdr:cNvPr id="528" name="テキスト ボックス 527"/>
        <xdr:cNvSpPr txBox="1"/>
      </xdr:nvSpPr>
      <xdr:spPr>
        <a:xfrm>
          <a:off x="13468428" y="634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54016</xdr:rowOff>
    </xdr:from>
    <xdr:to>
      <xdr:col>67</xdr:col>
      <xdr:colOff>101600</xdr:colOff>
      <xdr:row>37</xdr:row>
      <xdr:rowOff>155616</xdr:rowOff>
    </xdr:to>
    <xdr:sp macro="" textlink="">
      <xdr:nvSpPr>
        <xdr:cNvPr id="529" name="フローチャート: 判断 528"/>
        <xdr:cNvSpPr/>
      </xdr:nvSpPr>
      <xdr:spPr>
        <a:xfrm>
          <a:off x="12763500" y="63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146742</xdr:rowOff>
    </xdr:from>
    <xdr:ext cx="469744" cy="259045"/>
    <xdr:sp macro="" textlink="">
      <xdr:nvSpPr>
        <xdr:cNvPr id="530" name="テキスト ボックス 529"/>
        <xdr:cNvSpPr txBox="1"/>
      </xdr:nvSpPr>
      <xdr:spPr>
        <a:xfrm>
          <a:off x="12579428" y="649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141752</xdr:rowOff>
    </xdr:from>
    <xdr:to>
      <xdr:col>85</xdr:col>
      <xdr:colOff>177800</xdr:colOff>
      <xdr:row>33</xdr:row>
      <xdr:rowOff>71902</xdr:rowOff>
    </xdr:to>
    <xdr:sp macro="" textlink="">
      <xdr:nvSpPr>
        <xdr:cNvPr id="536" name="楕円 535"/>
        <xdr:cNvSpPr/>
      </xdr:nvSpPr>
      <xdr:spPr>
        <a:xfrm>
          <a:off x="16268700" y="562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164629</xdr:rowOff>
    </xdr:from>
    <xdr:ext cx="534377" cy="259045"/>
    <xdr:sp macro="" textlink="">
      <xdr:nvSpPr>
        <xdr:cNvPr id="537" name="災害復旧事業費該当値テキスト"/>
        <xdr:cNvSpPr txBox="1"/>
      </xdr:nvSpPr>
      <xdr:spPr>
        <a:xfrm>
          <a:off x="16370300" y="547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108377</xdr:rowOff>
    </xdr:from>
    <xdr:to>
      <xdr:col>81</xdr:col>
      <xdr:colOff>101600</xdr:colOff>
      <xdr:row>34</xdr:row>
      <xdr:rowOff>38527</xdr:rowOff>
    </xdr:to>
    <xdr:sp macro="" textlink="">
      <xdr:nvSpPr>
        <xdr:cNvPr id="538" name="楕円 537"/>
        <xdr:cNvSpPr/>
      </xdr:nvSpPr>
      <xdr:spPr>
        <a:xfrm>
          <a:off x="15430500" y="576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55054</xdr:rowOff>
    </xdr:from>
    <xdr:ext cx="534377" cy="259045"/>
    <xdr:sp macro="" textlink="">
      <xdr:nvSpPr>
        <xdr:cNvPr id="539" name="テキスト ボックス 538"/>
        <xdr:cNvSpPr txBox="1"/>
      </xdr:nvSpPr>
      <xdr:spPr>
        <a:xfrm>
          <a:off x="15214111" y="554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159080</xdr:rowOff>
    </xdr:from>
    <xdr:to>
      <xdr:col>76</xdr:col>
      <xdr:colOff>165100</xdr:colOff>
      <xdr:row>34</xdr:row>
      <xdr:rowOff>89230</xdr:rowOff>
    </xdr:to>
    <xdr:sp macro="" textlink="">
      <xdr:nvSpPr>
        <xdr:cNvPr id="540" name="楕円 539"/>
        <xdr:cNvSpPr/>
      </xdr:nvSpPr>
      <xdr:spPr>
        <a:xfrm>
          <a:off x="14541500" y="58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105757</xdr:rowOff>
    </xdr:from>
    <xdr:ext cx="534377" cy="259045"/>
    <xdr:sp macro="" textlink="">
      <xdr:nvSpPr>
        <xdr:cNvPr id="541" name="テキスト ボックス 540"/>
        <xdr:cNvSpPr txBox="1"/>
      </xdr:nvSpPr>
      <xdr:spPr>
        <a:xfrm>
          <a:off x="14325111" y="559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53284</xdr:rowOff>
    </xdr:from>
    <xdr:to>
      <xdr:col>72</xdr:col>
      <xdr:colOff>38100</xdr:colOff>
      <xdr:row>35</xdr:row>
      <xdr:rowOff>154884</xdr:rowOff>
    </xdr:to>
    <xdr:sp macro="" textlink="">
      <xdr:nvSpPr>
        <xdr:cNvPr id="542" name="楕円 541"/>
        <xdr:cNvSpPr/>
      </xdr:nvSpPr>
      <xdr:spPr>
        <a:xfrm>
          <a:off x="13652500" y="605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171411</xdr:rowOff>
    </xdr:from>
    <xdr:ext cx="534377" cy="259045"/>
    <xdr:sp macro="" textlink="">
      <xdr:nvSpPr>
        <xdr:cNvPr id="543" name="テキスト ボックス 542"/>
        <xdr:cNvSpPr txBox="1"/>
      </xdr:nvSpPr>
      <xdr:spPr>
        <a:xfrm>
          <a:off x="13436111" y="582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62154</xdr:rowOff>
    </xdr:from>
    <xdr:to>
      <xdr:col>67</xdr:col>
      <xdr:colOff>101600</xdr:colOff>
      <xdr:row>34</xdr:row>
      <xdr:rowOff>163754</xdr:rowOff>
    </xdr:to>
    <xdr:sp macro="" textlink="">
      <xdr:nvSpPr>
        <xdr:cNvPr id="544" name="楕円 543"/>
        <xdr:cNvSpPr/>
      </xdr:nvSpPr>
      <xdr:spPr>
        <a:xfrm>
          <a:off x="12763500" y="589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8831</xdr:rowOff>
    </xdr:from>
    <xdr:ext cx="534377" cy="259045"/>
    <xdr:sp macro="" textlink="">
      <xdr:nvSpPr>
        <xdr:cNvPr id="545" name="テキスト ボックス 544"/>
        <xdr:cNvSpPr txBox="1"/>
      </xdr:nvSpPr>
      <xdr:spPr>
        <a:xfrm>
          <a:off x="12547111" y="566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5" name="テキスト ボックス 60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7" name="テキスト ボックス 606"/>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100940</xdr:rowOff>
    </xdr:from>
    <xdr:to>
      <xdr:col>85</xdr:col>
      <xdr:colOff>126364</xdr:colOff>
      <xdr:row>78</xdr:row>
      <xdr:rowOff>150203</xdr:rowOff>
    </xdr:to>
    <xdr:cxnSp macro="">
      <xdr:nvCxnSpPr>
        <xdr:cNvPr id="619" name="直線コネクタ 618"/>
        <xdr:cNvCxnSpPr/>
      </xdr:nvCxnSpPr>
      <xdr:spPr>
        <a:xfrm flipV="1">
          <a:off x="16317595" y="12273890"/>
          <a:ext cx="1269" cy="124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154030</xdr:rowOff>
    </xdr:from>
    <xdr:ext cx="534377" cy="259045"/>
    <xdr:sp macro="" textlink="">
      <xdr:nvSpPr>
        <xdr:cNvPr id="620" name="公債費最小値テキスト"/>
        <xdr:cNvSpPr txBox="1"/>
      </xdr:nvSpPr>
      <xdr:spPr>
        <a:xfrm>
          <a:off x="16370300" y="1352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150203</xdr:rowOff>
    </xdr:from>
    <xdr:to>
      <xdr:col>86</xdr:col>
      <xdr:colOff>25400</xdr:colOff>
      <xdr:row>78</xdr:row>
      <xdr:rowOff>150203</xdr:rowOff>
    </xdr:to>
    <xdr:cxnSp macro="">
      <xdr:nvCxnSpPr>
        <xdr:cNvPr id="621" name="直線コネクタ 620"/>
        <xdr:cNvCxnSpPr/>
      </xdr:nvCxnSpPr>
      <xdr:spPr>
        <a:xfrm>
          <a:off x="16230600" y="1352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47617</xdr:rowOff>
    </xdr:from>
    <xdr:ext cx="599010" cy="259045"/>
    <xdr:sp macro="" textlink="">
      <xdr:nvSpPr>
        <xdr:cNvPr id="622" name="公債費最大値テキスト"/>
        <xdr:cNvSpPr txBox="1"/>
      </xdr:nvSpPr>
      <xdr:spPr>
        <a:xfrm>
          <a:off x="16370300" y="12049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100940</xdr:rowOff>
    </xdr:from>
    <xdr:to>
      <xdr:col>86</xdr:col>
      <xdr:colOff>25400</xdr:colOff>
      <xdr:row>71</xdr:row>
      <xdr:rowOff>100940</xdr:rowOff>
    </xdr:to>
    <xdr:cxnSp macro="">
      <xdr:nvCxnSpPr>
        <xdr:cNvPr id="623" name="直線コネクタ 622"/>
        <xdr:cNvCxnSpPr/>
      </xdr:nvCxnSpPr>
      <xdr:spPr>
        <a:xfrm>
          <a:off x="16230600" y="1227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100940</xdr:rowOff>
    </xdr:from>
    <xdr:to>
      <xdr:col>85</xdr:col>
      <xdr:colOff>127000</xdr:colOff>
      <xdr:row>71</xdr:row>
      <xdr:rowOff>157849</xdr:rowOff>
    </xdr:to>
    <xdr:cxnSp macro="">
      <xdr:nvCxnSpPr>
        <xdr:cNvPr id="624" name="直線コネクタ 623"/>
        <xdr:cNvCxnSpPr/>
      </xdr:nvCxnSpPr>
      <xdr:spPr>
        <a:xfrm flipV="1">
          <a:off x="15481300" y="12273890"/>
          <a:ext cx="838200" cy="5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52938</xdr:rowOff>
    </xdr:from>
    <xdr:ext cx="534377" cy="259045"/>
    <xdr:sp macro="" textlink="">
      <xdr:nvSpPr>
        <xdr:cNvPr id="625" name="公債費平均値テキスト"/>
        <xdr:cNvSpPr txBox="1"/>
      </xdr:nvSpPr>
      <xdr:spPr>
        <a:xfrm>
          <a:off x="16370300" y="12911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74511</xdr:rowOff>
    </xdr:from>
    <xdr:to>
      <xdr:col>85</xdr:col>
      <xdr:colOff>177800</xdr:colOff>
      <xdr:row>76</xdr:row>
      <xdr:rowOff>4660</xdr:rowOff>
    </xdr:to>
    <xdr:sp macro="" textlink="">
      <xdr:nvSpPr>
        <xdr:cNvPr id="626" name="フローチャート: 判断 625"/>
        <xdr:cNvSpPr/>
      </xdr:nvSpPr>
      <xdr:spPr>
        <a:xfrm>
          <a:off x="16268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157849</xdr:rowOff>
    </xdr:from>
    <xdr:to>
      <xdr:col>81</xdr:col>
      <xdr:colOff>50800</xdr:colOff>
      <xdr:row>73</xdr:row>
      <xdr:rowOff>26353</xdr:rowOff>
    </xdr:to>
    <xdr:cxnSp macro="">
      <xdr:nvCxnSpPr>
        <xdr:cNvPr id="627" name="直線コネクタ 626"/>
        <xdr:cNvCxnSpPr/>
      </xdr:nvCxnSpPr>
      <xdr:spPr>
        <a:xfrm flipV="1">
          <a:off x="14592300" y="12330799"/>
          <a:ext cx="889000" cy="21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110731</xdr:rowOff>
    </xdr:from>
    <xdr:to>
      <xdr:col>81</xdr:col>
      <xdr:colOff>101600</xdr:colOff>
      <xdr:row>76</xdr:row>
      <xdr:rowOff>40881</xdr:rowOff>
    </xdr:to>
    <xdr:sp macro="" textlink="">
      <xdr:nvSpPr>
        <xdr:cNvPr id="628" name="フローチャート: 判断 627"/>
        <xdr:cNvSpPr/>
      </xdr:nvSpPr>
      <xdr:spPr>
        <a:xfrm>
          <a:off x="15430500" y="1296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32008</xdr:rowOff>
    </xdr:from>
    <xdr:ext cx="534377" cy="259045"/>
    <xdr:sp macro="" textlink="">
      <xdr:nvSpPr>
        <xdr:cNvPr id="629" name="テキスト ボックス 628"/>
        <xdr:cNvSpPr txBox="1"/>
      </xdr:nvSpPr>
      <xdr:spPr>
        <a:xfrm>
          <a:off x="15214111" y="1306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104267</xdr:rowOff>
    </xdr:from>
    <xdr:to>
      <xdr:col>76</xdr:col>
      <xdr:colOff>114300</xdr:colOff>
      <xdr:row>73</xdr:row>
      <xdr:rowOff>26353</xdr:rowOff>
    </xdr:to>
    <xdr:cxnSp macro="">
      <xdr:nvCxnSpPr>
        <xdr:cNvPr id="630" name="直線コネクタ 629"/>
        <xdr:cNvCxnSpPr/>
      </xdr:nvCxnSpPr>
      <xdr:spPr>
        <a:xfrm>
          <a:off x="13703300" y="12105767"/>
          <a:ext cx="889000" cy="43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135293</xdr:rowOff>
    </xdr:from>
    <xdr:to>
      <xdr:col>76</xdr:col>
      <xdr:colOff>165100</xdr:colOff>
      <xdr:row>76</xdr:row>
      <xdr:rowOff>65444</xdr:rowOff>
    </xdr:to>
    <xdr:sp macro="" textlink="">
      <xdr:nvSpPr>
        <xdr:cNvPr id="631" name="フローチャート: 判断 630"/>
        <xdr:cNvSpPr/>
      </xdr:nvSpPr>
      <xdr:spPr>
        <a:xfrm>
          <a:off x="14541500" y="129940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56570</xdr:rowOff>
    </xdr:from>
    <xdr:ext cx="534377" cy="259045"/>
    <xdr:sp macro="" textlink="">
      <xdr:nvSpPr>
        <xdr:cNvPr id="632" name="テキスト ボックス 631"/>
        <xdr:cNvSpPr txBox="1"/>
      </xdr:nvSpPr>
      <xdr:spPr>
        <a:xfrm>
          <a:off x="14325111" y="1308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104267</xdr:rowOff>
    </xdr:from>
    <xdr:to>
      <xdr:col>71</xdr:col>
      <xdr:colOff>177800</xdr:colOff>
      <xdr:row>71</xdr:row>
      <xdr:rowOff>116091</xdr:rowOff>
    </xdr:to>
    <xdr:cxnSp macro="">
      <xdr:nvCxnSpPr>
        <xdr:cNvPr id="633" name="直線コネクタ 632"/>
        <xdr:cNvCxnSpPr/>
      </xdr:nvCxnSpPr>
      <xdr:spPr>
        <a:xfrm flipV="1">
          <a:off x="12814300" y="12105767"/>
          <a:ext cx="889000" cy="18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99137</xdr:rowOff>
    </xdr:from>
    <xdr:to>
      <xdr:col>72</xdr:col>
      <xdr:colOff>38100</xdr:colOff>
      <xdr:row>76</xdr:row>
      <xdr:rowOff>29287</xdr:rowOff>
    </xdr:to>
    <xdr:sp macro="" textlink="">
      <xdr:nvSpPr>
        <xdr:cNvPr id="634" name="フローチャート: 判断 633"/>
        <xdr:cNvSpPr/>
      </xdr:nvSpPr>
      <xdr:spPr>
        <a:xfrm>
          <a:off x="13652500" y="1295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20414</xdr:rowOff>
    </xdr:from>
    <xdr:ext cx="534377" cy="259045"/>
    <xdr:sp macro="" textlink="">
      <xdr:nvSpPr>
        <xdr:cNvPr id="635" name="テキスト ボックス 634"/>
        <xdr:cNvSpPr txBox="1"/>
      </xdr:nvSpPr>
      <xdr:spPr>
        <a:xfrm>
          <a:off x="13436111" y="130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88760</xdr:rowOff>
    </xdr:from>
    <xdr:to>
      <xdr:col>67</xdr:col>
      <xdr:colOff>101600</xdr:colOff>
      <xdr:row>76</xdr:row>
      <xdr:rowOff>18910</xdr:rowOff>
    </xdr:to>
    <xdr:sp macro="" textlink="">
      <xdr:nvSpPr>
        <xdr:cNvPr id="636" name="フローチャート: 判断 635"/>
        <xdr:cNvSpPr/>
      </xdr:nvSpPr>
      <xdr:spPr>
        <a:xfrm>
          <a:off x="12763500" y="1294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10037</xdr:rowOff>
    </xdr:from>
    <xdr:ext cx="534377" cy="259045"/>
    <xdr:sp macro="" textlink="">
      <xdr:nvSpPr>
        <xdr:cNvPr id="637" name="テキスト ボックス 636"/>
        <xdr:cNvSpPr txBox="1"/>
      </xdr:nvSpPr>
      <xdr:spPr>
        <a:xfrm>
          <a:off x="12547111" y="13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50140</xdr:rowOff>
    </xdr:from>
    <xdr:to>
      <xdr:col>85</xdr:col>
      <xdr:colOff>177800</xdr:colOff>
      <xdr:row>71</xdr:row>
      <xdr:rowOff>151740</xdr:rowOff>
    </xdr:to>
    <xdr:sp macro="" textlink="">
      <xdr:nvSpPr>
        <xdr:cNvPr id="643" name="楕円 642"/>
        <xdr:cNvSpPr/>
      </xdr:nvSpPr>
      <xdr:spPr>
        <a:xfrm>
          <a:off x="16268700" y="1222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3167</xdr:rowOff>
    </xdr:from>
    <xdr:ext cx="599010" cy="259045"/>
    <xdr:sp macro="" textlink="">
      <xdr:nvSpPr>
        <xdr:cNvPr id="644" name="公債費該当値テキスト"/>
        <xdr:cNvSpPr txBox="1"/>
      </xdr:nvSpPr>
      <xdr:spPr>
        <a:xfrm>
          <a:off x="16370300" y="12176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107049</xdr:rowOff>
    </xdr:from>
    <xdr:to>
      <xdr:col>81</xdr:col>
      <xdr:colOff>101600</xdr:colOff>
      <xdr:row>72</xdr:row>
      <xdr:rowOff>37199</xdr:rowOff>
    </xdr:to>
    <xdr:sp macro="" textlink="">
      <xdr:nvSpPr>
        <xdr:cNvPr id="645" name="楕円 644"/>
        <xdr:cNvSpPr/>
      </xdr:nvSpPr>
      <xdr:spPr>
        <a:xfrm>
          <a:off x="15430500" y="1227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53726</xdr:rowOff>
    </xdr:from>
    <xdr:ext cx="599010" cy="259045"/>
    <xdr:sp macro="" textlink="">
      <xdr:nvSpPr>
        <xdr:cNvPr id="646" name="テキスト ボックス 645"/>
        <xdr:cNvSpPr txBox="1"/>
      </xdr:nvSpPr>
      <xdr:spPr>
        <a:xfrm>
          <a:off x="15181795" y="12055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147003</xdr:rowOff>
    </xdr:from>
    <xdr:to>
      <xdr:col>76</xdr:col>
      <xdr:colOff>165100</xdr:colOff>
      <xdr:row>73</xdr:row>
      <xdr:rowOff>77153</xdr:rowOff>
    </xdr:to>
    <xdr:sp macro="" textlink="">
      <xdr:nvSpPr>
        <xdr:cNvPr id="647" name="楕円 646"/>
        <xdr:cNvSpPr/>
      </xdr:nvSpPr>
      <xdr:spPr>
        <a:xfrm>
          <a:off x="14541500" y="1249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93680</xdr:rowOff>
    </xdr:from>
    <xdr:ext cx="599010" cy="259045"/>
    <xdr:sp macro="" textlink="">
      <xdr:nvSpPr>
        <xdr:cNvPr id="648" name="テキスト ボックス 647"/>
        <xdr:cNvSpPr txBox="1"/>
      </xdr:nvSpPr>
      <xdr:spPr>
        <a:xfrm>
          <a:off x="14292795" y="1226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53467</xdr:rowOff>
    </xdr:from>
    <xdr:to>
      <xdr:col>72</xdr:col>
      <xdr:colOff>38100</xdr:colOff>
      <xdr:row>70</xdr:row>
      <xdr:rowOff>155067</xdr:rowOff>
    </xdr:to>
    <xdr:sp macro="" textlink="">
      <xdr:nvSpPr>
        <xdr:cNvPr id="649" name="楕円 648"/>
        <xdr:cNvSpPr/>
      </xdr:nvSpPr>
      <xdr:spPr>
        <a:xfrm>
          <a:off x="13652500" y="1205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144</xdr:rowOff>
    </xdr:from>
    <xdr:ext cx="599010" cy="259045"/>
    <xdr:sp macro="" textlink="">
      <xdr:nvSpPr>
        <xdr:cNvPr id="650" name="テキスト ボックス 649"/>
        <xdr:cNvSpPr txBox="1"/>
      </xdr:nvSpPr>
      <xdr:spPr>
        <a:xfrm>
          <a:off x="13403795" y="1183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65291</xdr:rowOff>
    </xdr:from>
    <xdr:to>
      <xdr:col>67</xdr:col>
      <xdr:colOff>101600</xdr:colOff>
      <xdr:row>71</xdr:row>
      <xdr:rowOff>166891</xdr:rowOff>
    </xdr:to>
    <xdr:sp macro="" textlink="">
      <xdr:nvSpPr>
        <xdr:cNvPr id="651" name="楕円 650"/>
        <xdr:cNvSpPr/>
      </xdr:nvSpPr>
      <xdr:spPr>
        <a:xfrm>
          <a:off x="12763500" y="1223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11968</xdr:rowOff>
    </xdr:from>
    <xdr:ext cx="599010" cy="259045"/>
    <xdr:sp macro="" textlink="">
      <xdr:nvSpPr>
        <xdr:cNvPr id="652" name="テキスト ボックス 651"/>
        <xdr:cNvSpPr txBox="1"/>
      </xdr:nvSpPr>
      <xdr:spPr>
        <a:xfrm>
          <a:off x="12514795" y="12013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3" name="直線コネクタ 66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4" name="テキスト ボックス 66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5" name="直線コネクタ 66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6" name="テキスト ボックス 66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7" name="直線コネクタ 66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8" name="テキスト ボックス 66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9" name="直線コネクタ 66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0" name="テキスト ボックス 66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1" name="直線コネクタ 67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2" name="テキスト ボックス 67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3" name="直線コネクタ 67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4" name="テキスト ボックス 67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83127</xdr:rowOff>
    </xdr:from>
    <xdr:to>
      <xdr:col>85</xdr:col>
      <xdr:colOff>126364</xdr:colOff>
      <xdr:row>98</xdr:row>
      <xdr:rowOff>170278</xdr:rowOff>
    </xdr:to>
    <xdr:cxnSp macro="">
      <xdr:nvCxnSpPr>
        <xdr:cNvPr id="678" name="直線コネクタ 677"/>
        <xdr:cNvCxnSpPr/>
      </xdr:nvCxnSpPr>
      <xdr:spPr>
        <a:xfrm flipV="1">
          <a:off x="16317595" y="15513627"/>
          <a:ext cx="1269" cy="145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2655</xdr:rowOff>
    </xdr:from>
    <xdr:ext cx="469744" cy="259045"/>
    <xdr:sp macro="" textlink="">
      <xdr:nvSpPr>
        <xdr:cNvPr id="679" name="積立金最小値テキスト"/>
        <xdr:cNvSpPr txBox="1"/>
      </xdr:nvSpPr>
      <xdr:spPr>
        <a:xfrm>
          <a:off x="16370300" y="1697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170278</xdr:rowOff>
    </xdr:from>
    <xdr:to>
      <xdr:col>86</xdr:col>
      <xdr:colOff>25400</xdr:colOff>
      <xdr:row>98</xdr:row>
      <xdr:rowOff>170278</xdr:rowOff>
    </xdr:to>
    <xdr:cxnSp macro="">
      <xdr:nvCxnSpPr>
        <xdr:cNvPr id="680" name="直線コネクタ 679"/>
        <xdr:cNvCxnSpPr/>
      </xdr:nvCxnSpPr>
      <xdr:spPr>
        <a:xfrm>
          <a:off x="16230600" y="16972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29804</xdr:rowOff>
    </xdr:from>
    <xdr:ext cx="599010" cy="259045"/>
    <xdr:sp macro="" textlink="">
      <xdr:nvSpPr>
        <xdr:cNvPr id="681" name="積立金最大値テキスト"/>
        <xdr:cNvSpPr txBox="1"/>
      </xdr:nvSpPr>
      <xdr:spPr>
        <a:xfrm>
          <a:off x="16370300" y="1528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83127</xdr:rowOff>
    </xdr:from>
    <xdr:to>
      <xdr:col>86</xdr:col>
      <xdr:colOff>25400</xdr:colOff>
      <xdr:row>90</xdr:row>
      <xdr:rowOff>83127</xdr:rowOff>
    </xdr:to>
    <xdr:cxnSp macro="">
      <xdr:nvCxnSpPr>
        <xdr:cNvPr id="682" name="直線コネクタ 681"/>
        <xdr:cNvCxnSpPr/>
      </xdr:nvCxnSpPr>
      <xdr:spPr>
        <a:xfrm>
          <a:off x="16230600" y="1551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146090</xdr:rowOff>
    </xdr:from>
    <xdr:to>
      <xdr:col>85</xdr:col>
      <xdr:colOff>127000</xdr:colOff>
      <xdr:row>93</xdr:row>
      <xdr:rowOff>171160</xdr:rowOff>
    </xdr:to>
    <xdr:cxnSp macro="">
      <xdr:nvCxnSpPr>
        <xdr:cNvPr id="683" name="直線コネクタ 682"/>
        <xdr:cNvCxnSpPr/>
      </xdr:nvCxnSpPr>
      <xdr:spPr>
        <a:xfrm flipV="1">
          <a:off x="15481300" y="15748040"/>
          <a:ext cx="838200" cy="36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76885</xdr:rowOff>
    </xdr:from>
    <xdr:ext cx="534377" cy="259045"/>
    <xdr:sp macro="" textlink="">
      <xdr:nvSpPr>
        <xdr:cNvPr id="684" name="積立金平均値テキスト"/>
        <xdr:cNvSpPr txBox="1"/>
      </xdr:nvSpPr>
      <xdr:spPr>
        <a:xfrm>
          <a:off x="16370300" y="16536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98458</xdr:rowOff>
    </xdr:from>
    <xdr:to>
      <xdr:col>85</xdr:col>
      <xdr:colOff>177800</xdr:colOff>
      <xdr:row>97</xdr:row>
      <xdr:rowOff>28608</xdr:rowOff>
    </xdr:to>
    <xdr:sp macro="" textlink="">
      <xdr:nvSpPr>
        <xdr:cNvPr id="685" name="フローチャート: 判断 684"/>
        <xdr:cNvSpPr/>
      </xdr:nvSpPr>
      <xdr:spPr>
        <a:xfrm>
          <a:off x="16268700" y="1655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64588</xdr:rowOff>
    </xdr:from>
    <xdr:to>
      <xdr:col>81</xdr:col>
      <xdr:colOff>50800</xdr:colOff>
      <xdr:row>93</xdr:row>
      <xdr:rowOff>171160</xdr:rowOff>
    </xdr:to>
    <xdr:cxnSp macro="">
      <xdr:nvCxnSpPr>
        <xdr:cNvPr id="686" name="直線コネクタ 685"/>
        <xdr:cNvCxnSpPr/>
      </xdr:nvCxnSpPr>
      <xdr:spPr>
        <a:xfrm>
          <a:off x="14592300" y="16009438"/>
          <a:ext cx="889000" cy="10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17707</xdr:rowOff>
    </xdr:from>
    <xdr:to>
      <xdr:col>81</xdr:col>
      <xdr:colOff>101600</xdr:colOff>
      <xdr:row>97</xdr:row>
      <xdr:rowOff>119307</xdr:rowOff>
    </xdr:to>
    <xdr:sp macro="" textlink="">
      <xdr:nvSpPr>
        <xdr:cNvPr id="687" name="フローチャート: 判断 686"/>
        <xdr:cNvSpPr/>
      </xdr:nvSpPr>
      <xdr:spPr>
        <a:xfrm>
          <a:off x="15430500" y="1664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110434</xdr:rowOff>
    </xdr:from>
    <xdr:ext cx="534377" cy="259045"/>
    <xdr:sp macro="" textlink="">
      <xdr:nvSpPr>
        <xdr:cNvPr id="688" name="テキスト ボックス 687"/>
        <xdr:cNvSpPr txBox="1"/>
      </xdr:nvSpPr>
      <xdr:spPr>
        <a:xfrm>
          <a:off x="15214111" y="1674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130001</xdr:rowOff>
    </xdr:from>
    <xdr:to>
      <xdr:col>76</xdr:col>
      <xdr:colOff>114300</xdr:colOff>
      <xdr:row>93</xdr:row>
      <xdr:rowOff>64588</xdr:rowOff>
    </xdr:to>
    <xdr:cxnSp macro="">
      <xdr:nvCxnSpPr>
        <xdr:cNvPr id="689" name="直線コネクタ 688"/>
        <xdr:cNvCxnSpPr/>
      </xdr:nvCxnSpPr>
      <xdr:spPr>
        <a:xfrm>
          <a:off x="13703300" y="15903401"/>
          <a:ext cx="889000" cy="10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86559</xdr:rowOff>
    </xdr:from>
    <xdr:to>
      <xdr:col>76</xdr:col>
      <xdr:colOff>165100</xdr:colOff>
      <xdr:row>97</xdr:row>
      <xdr:rowOff>16709</xdr:rowOff>
    </xdr:to>
    <xdr:sp macro="" textlink="">
      <xdr:nvSpPr>
        <xdr:cNvPr id="690" name="フローチャート: 判断 689"/>
        <xdr:cNvSpPr/>
      </xdr:nvSpPr>
      <xdr:spPr>
        <a:xfrm>
          <a:off x="14541500" y="1654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7836</xdr:rowOff>
    </xdr:from>
    <xdr:ext cx="534377" cy="259045"/>
    <xdr:sp macro="" textlink="">
      <xdr:nvSpPr>
        <xdr:cNvPr id="691" name="テキスト ボックス 690"/>
        <xdr:cNvSpPr txBox="1"/>
      </xdr:nvSpPr>
      <xdr:spPr>
        <a:xfrm>
          <a:off x="14325111" y="1663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130001</xdr:rowOff>
    </xdr:from>
    <xdr:to>
      <xdr:col>71</xdr:col>
      <xdr:colOff>177800</xdr:colOff>
      <xdr:row>93</xdr:row>
      <xdr:rowOff>125102</xdr:rowOff>
    </xdr:to>
    <xdr:cxnSp macro="">
      <xdr:nvCxnSpPr>
        <xdr:cNvPr id="692" name="直線コネクタ 691"/>
        <xdr:cNvCxnSpPr/>
      </xdr:nvCxnSpPr>
      <xdr:spPr>
        <a:xfrm flipV="1">
          <a:off x="12814300" y="15903401"/>
          <a:ext cx="8890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30673</xdr:rowOff>
    </xdr:from>
    <xdr:to>
      <xdr:col>72</xdr:col>
      <xdr:colOff>38100</xdr:colOff>
      <xdr:row>97</xdr:row>
      <xdr:rowOff>132273</xdr:rowOff>
    </xdr:to>
    <xdr:sp macro="" textlink="">
      <xdr:nvSpPr>
        <xdr:cNvPr id="693" name="フローチャート: 判断 692"/>
        <xdr:cNvSpPr/>
      </xdr:nvSpPr>
      <xdr:spPr>
        <a:xfrm>
          <a:off x="13652500" y="16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123400</xdr:rowOff>
    </xdr:from>
    <xdr:ext cx="534377" cy="259045"/>
    <xdr:sp macro="" textlink="">
      <xdr:nvSpPr>
        <xdr:cNvPr id="694" name="テキスト ボックス 693"/>
        <xdr:cNvSpPr txBox="1"/>
      </xdr:nvSpPr>
      <xdr:spPr>
        <a:xfrm>
          <a:off x="13436111" y="1675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33927</xdr:rowOff>
    </xdr:from>
    <xdr:to>
      <xdr:col>67</xdr:col>
      <xdr:colOff>101600</xdr:colOff>
      <xdr:row>97</xdr:row>
      <xdr:rowOff>135527</xdr:rowOff>
    </xdr:to>
    <xdr:sp macro="" textlink="">
      <xdr:nvSpPr>
        <xdr:cNvPr id="695" name="フローチャート: 判断 694"/>
        <xdr:cNvSpPr/>
      </xdr:nvSpPr>
      <xdr:spPr>
        <a:xfrm>
          <a:off x="12763500" y="1666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126654</xdr:rowOff>
    </xdr:from>
    <xdr:ext cx="534377" cy="259045"/>
    <xdr:sp macro="" textlink="">
      <xdr:nvSpPr>
        <xdr:cNvPr id="696" name="テキスト ボックス 695"/>
        <xdr:cNvSpPr txBox="1"/>
      </xdr:nvSpPr>
      <xdr:spPr>
        <a:xfrm>
          <a:off x="12547111" y="1675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95290</xdr:rowOff>
    </xdr:from>
    <xdr:to>
      <xdr:col>85</xdr:col>
      <xdr:colOff>177800</xdr:colOff>
      <xdr:row>92</xdr:row>
      <xdr:rowOff>25440</xdr:rowOff>
    </xdr:to>
    <xdr:sp macro="" textlink="">
      <xdr:nvSpPr>
        <xdr:cNvPr id="702" name="楕円 701"/>
        <xdr:cNvSpPr/>
      </xdr:nvSpPr>
      <xdr:spPr>
        <a:xfrm>
          <a:off x="16268700" y="1569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118167</xdr:rowOff>
    </xdr:from>
    <xdr:ext cx="599010" cy="259045"/>
    <xdr:sp macro="" textlink="">
      <xdr:nvSpPr>
        <xdr:cNvPr id="703" name="積立金該当値テキスト"/>
        <xdr:cNvSpPr txBox="1"/>
      </xdr:nvSpPr>
      <xdr:spPr>
        <a:xfrm>
          <a:off x="16370300" y="1554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120360</xdr:rowOff>
    </xdr:from>
    <xdr:to>
      <xdr:col>81</xdr:col>
      <xdr:colOff>101600</xdr:colOff>
      <xdr:row>94</xdr:row>
      <xdr:rowOff>50510</xdr:rowOff>
    </xdr:to>
    <xdr:sp macro="" textlink="">
      <xdr:nvSpPr>
        <xdr:cNvPr id="704" name="楕円 703"/>
        <xdr:cNvSpPr/>
      </xdr:nvSpPr>
      <xdr:spPr>
        <a:xfrm>
          <a:off x="15430500" y="1606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67037</xdr:rowOff>
    </xdr:from>
    <xdr:ext cx="534377" cy="259045"/>
    <xdr:sp macro="" textlink="">
      <xdr:nvSpPr>
        <xdr:cNvPr id="705" name="テキスト ボックス 704"/>
        <xdr:cNvSpPr txBox="1"/>
      </xdr:nvSpPr>
      <xdr:spPr>
        <a:xfrm>
          <a:off x="15214111" y="1584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13788</xdr:rowOff>
    </xdr:from>
    <xdr:to>
      <xdr:col>76</xdr:col>
      <xdr:colOff>165100</xdr:colOff>
      <xdr:row>93</xdr:row>
      <xdr:rowOff>115388</xdr:rowOff>
    </xdr:to>
    <xdr:sp macro="" textlink="">
      <xdr:nvSpPr>
        <xdr:cNvPr id="706" name="楕円 705"/>
        <xdr:cNvSpPr/>
      </xdr:nvSpPr>
      <xdr:spPr>
        <a:xfrm>
          <a:off x="14541500" y="1595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131915</xdr:rowOff>
    </xdr:from>
    <xdr:ext cx="534377" cy="259045"/>
    <xdr:sp macro="" textlink="">
      <xdr:nvSpPr>
        <xdr:cNvPr id="707" name="テキスト ボックス 706"/>
        <xdr:cNvSpPr txBox="1"/>
      </xdr:nvSpPr>
      <xdr:spPr>
        <a:xfrm>
          <a:off x="14325111" y="1573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79201</xdr:rowOff>
    </xdr:from>
    <xdr:to>
      <xdr:col>72</xdr:col>
      <xdr:colOff>38100</xdr:colOff>
      <xdr:row>93</xdr:row>
      <xdr:rowOff>9351</xdr:rowOff>
    </xdr:to>
    <xdr:sp macro="" textlink="">
      <xdr:nvSpPr>
        <xdr:cNvPr id="708" name="楕円 707"/>
        <xdr:cNvSpPr/>
      </xdr:nvSpPr>
      <xdr:spPr>
        <a:xfrm>
          <a:off x="13652500" y="1585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25878</xdr:rowOff>
    </xdr:from>
    <xdr:ext cx="599010" cy="259045"/>
    <xdr:sp macro="" textlink="">
      <xdr:nvSpPr>
        <xdr:cNvPr id="709" name="テキスト ボックス 708"/>
        <xdr:cNvSpPr txBox="1"/>
      </xdr:nvSpPr>
      <xdr:spPr>
        <a:xfrm>
          <a:off x="13403795" y="1562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74302</xdr:rowOff>
    </xdr:from>
    <xdr:to>
      <xdr:col>67</xdr:col>
      <xdr:colOff>101600</xdr:colOff>
      <xdr:row>94</xdr:row>
      <xdr:rowOff>4452</xdr:rowOff>
    </xdr:to>
    <xdr:sp macro="" textlink="">
      <xdr:nvSpPr>
        <xdr:cNvPr id="710" name="楕円 709"/>
        <xdr:cNvSpPr/>
      </xdr:nvSpPr>
      <xdr:spPr>
        <a:xfrm>
          <a:off x="12763500" y="1601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20979</xdr:rowOff>
    </xdr:from>
    <xdr:ext cx="534377" cy="259045"/>
    <xdr:sp macro="" textlink="">
      <xdr:nvSpPr>
        <xdr:cNvPr id="711" name="テキスト ボックス 710"/>
        <xdr:cNvSpPr txBox="1"/>
      </xdr:nvSpPr>
      <xdr:spPr>
        <a:xfrm>
          <a:off x="12547111" y="157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92837</xdr:rowOff>
    </xdr:from>
    <xdr:to>
      <xdr:col>116</xdr:col>
      <xdr:colOff>62864</xdr:colOff>
      <xdr:row>39</xdr:row>
      <xdr:rowOff>44450</xdr:rowOff>
    </xdr:to>
    <xdr:cxnSp macro="">
      <xdr:nvCxnSpPr>
        <xdr:cNvPr id="735" name="直線コネクタ 734"/>
        <xdr:cNvCxnSpPr/>
      </xdr:nvCxnSpPr>
      <xdr:spPr>
        <a:xfrm flipV="1">
          <a:off x="22159595" y="5407787"/>
          <a:ext cx="1269" cy="132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39514</xdr:rowOff>
    </xdr:from>
    <xdr:ext cx="534377" cy="259045"/>
    <xdr:sp macro="" textlink="">
      <xdr:nvSpPr>
        <xdr:cNvPr id="738" name="投資及び出資金最大値テキスト"/>
        <xdr:cNvSpPr txBox="1"/>
      </xdr:nvSpPr>
      <xdr:spPr>
        <a:xfrm>
          <a:off x="22212300" y="518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92837</xdr:rowOff>
    </xdr:from>
    <xdr:to>
      <xdr:col>116</xdr:col>
      <xdr:colOff>152400</xdr:colOff>
      <xdr:row>31</xdr:row>
      <xdr:rowOff>92837</xdr:rowOff>
    </xdr:to>
    <xdr:cxnSp macro="">
      <xdr:nvCxnSpPr>
        <xdr:cNvPr id="739" name="直線コネクタ 738"/>
        <xdr:cNvCxnSpPr/>
      </xdr:nvCxnSpPr>
      <xdr:spPr>
        <a:xfrm>
          <a:off x="22072600" y="540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81102</xdr:rowOff>
    </xdr:from>
    <xdr:to>
      <xdr:col>116</xdr:col>
      <xdr:colOff>63500</xdr:colOff>
      <xdr:row>39</xdr:row>
      <xdr:rowOff>44450</xdr:rowOff>
    </xdr:to>
    <xdr:cxnSp macro="">
      <xdr:nvCxnSpPr>
        <xdr:cNvPr id="740" name="直線コネクタ 739"/>
        <xdr:cNvCxnSpPr/>
      </xdr:nvCxnSpPr>
      <xdr:spPr>
        <a:xfrm flipV="1">
          <a:off x="21323300" y="6253302"/>
          <a:ext cx="838200" cy="47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146804</xdr:rowOff>
    </xdr:from>
    <xdr:ext cx="469744" cy="259045"/>
    <xdr:sp macro="" textlink="">
      <xdr:nvSpPr>
        <xdr:cNvPr id="741" name="投資及び出資金平均値テキスト"/>
        <xdr:cNvSpPr txBox="1"/>
      </xdr:nvSpPr>
      <xdr:spPr>
        <a:xfrm>
          <a:off x="22212300" y="63190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168377</xdr:rowOff>
    </xdr:from>
    <xdr:to>
      <xdr:col>116</xdr:col>
      <xdr:colOff>114300</xdr:colOff>
      <xdr:row>37</xdr:row>
      <xdr:rowOff>98527</xdr:rowOff>
    </xdr:to>
    <xdr:sp macro="" textlink="">
      <xdr:nvSpPr>
        <xdr:cNvPr id="742" name="フローチャート: 判断 741"/>
        <xdr:cNvSpPr/>
      </xdr:nvSpPr>
      <xdr:spPr>
        <a:xfrm>
          <a:off x="22110700" y="634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157404</xdr:rowOff>
    </xdr:from>
    <xdr:to>
      <xdr:col>112</xdr:col>
      <xdr:colOff>38100</xdr:colOff>
      <xdr:row>37</xdr:row>
      <xdr:rowOff>87554</xdr:rowOff>
    </xdr:to>
    <xdr:sp macro="" textlink="">
      <xdr:nvSpPr>
        <xdr:cNvPr id="744" name="フローチャート: 判断 743"/>
        <xdr:cNvSpPr/>
      </xdr:nvSpPr>
      <xdr:spPr>
        <a:xfrm>
          <a:off x="21272500" y="632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104081</xdr:rowOff>
    </xdr:from>
    <xdr:ext cx="469744" cy="259045"/>
    <xdr:sp macro="" textlink="">
      <xdr:nvSpPr>
        <xdr:cNvPr id="745" name="テキスト ボックス 744"/>
        <xdr:cNvSpPr txBox="1"/>
      </xdr:nvSpPr>
      <xdr:spPr>
        <a:xfrm>
          <a:off x="21088428" y="610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71679</xdr:rowOff>
    </xdr:from>
    <xdr:to>
      <xdr:col>107</xdr:col>
      <xdr:colOff>101600</xdr:colOff>
      <xdr:row>38</xdr:row>
      <xdr:rowOff>1829</xdr:rowOff>
    </xdr:to>
    <xdr:sp macro="" textlink="">
      <xdr:nvSpPr>
        <xdr:cNvPr id="747" name="フローチャート: 判断 746"/>
        <xdr:cNvSpPr/>
      </xdr:nvSpPr>
      <xdr:spPr>
        <a:xfrm>
          <a:off x="20383500" y="641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18356</xdr:rowOff>
    </xdr:from>
    <xdr:ext cx="469744" cy="259045"/>
    <xdr:sp macro="" textlink="">
      <xdr:nvSpPr>
        <xdr:cNvPr id="748" name="テキスト ボックス 747"/>
        <xdr:cNvSpPr txBox="1"/>
      </xdr:nvSpPr>
      <xdr:spPr>
        <a:xfrm>
          <a:off x="20199428" y="619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41402</xdr:rowOff>
    </xdr:from>
    <xdr:to>
      <xdr:col>102</xdr:col>
      <xdr:colOff>114300</xdr:colOff>
      <xdr:row>39</xdr:row>
      <xdr:rowOff>44450</xdr:rowOff>
    </xdr:to>
    <xdr:cxnSp macro="">
      <xdr:nvCxnSpPr>
        <xdr:cNvPr id="749" name="直線コネクタ 748"/>
        <xdr:cNvCxnSpPr/>
      </xdr:nvCxnSpPr>
      <xdr:spPr>
        <a:xfrm>
          <a:off x="18656300" y="672795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113741</xdr:rowOff>
    </xdr:from>
    <xdr:to>
      <xdr:col>102</xdr:col>
      <xdr:colOff>165100</xdr:colOff>
      <xdr:row>38</xdr:row>
      <xdr:rowOff>43891</xdr:rowOff>
    </xdr:to>
    <xdr:sp macro="" textlink="">
      <xdr:nvSpPr>
        <xdr:cNvPr id="750" name="フローチャート: 判断 749"/>
        <xdr:cNvSpPr/>
      </xdr:nvSpPr>
      <xdr:spPr>
        <a:xfrm>
          <a:off x="194945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60418</xdr:rowOff>
    </xdr:from>
    <xdr:ext cx="469744" cy="259045"/>
    <xdr:sp macro="" textlink="">
      <xdr:nvSpPr>
        <xdr:cNvPr id="751" name="テキスト ボックス 750"/>
        <xdr:cNvSpPr txBox="1"/>
      </xdr:nvSpPr>
      <xdr:spPr>
        <a:xfrm>
          <a:off x="19310428" y="623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163652</xdr:rowOff>
    </xdr:from>
    <xdr:to>
      <xdr:col>98</xdr:col>
      <xdr:colOff>38100</xdr:colOff>
      <xdr:row>38</xdr:row>
      <xdr:rowOff>93802</xdr:rowOff>
    </xdr:to>
    <xdr:sp macro="" textlink="">
      <xdr:nvSpPr>
        <xdr:cNvPr id="752" name="フローチャート: 判断 751"/>
        <xdr:cNvSpPr/>
      </xdr:nvSpPr>
      <xdr:spPr>
        <a:xfrm>
          <a:off x="18605500" y="650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110329</xdr:rowOff>
    </xdr:from>
    <xdr:ext cx="469744" cy="259045"/>
    <xdr:sp macro="" textlink="">
      <xdr:nvSpPr>
        <xdr:cNvPr id="753" name="テキスト ボックス 752"/>
        <xdr:cNvSpPr txBox="1"/>
      </xdr:nvSpPr>
      <xdr:spPr>
        <a:xfrm>
          <a:off x="18421428" y="628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30302</xdr:rowOff>
    </xdr:from>
    <xdr:to>
      <xdr:col>116</xdr:col>
      <xdr:colOff>114300</xdr:colOff>
      <xdr:row>36</xdr:row>
      <xdr:rowOff>131902</xdr:rowOff>
    </xdr:to>
    <xdr:sp macro="" textlink="">
      <xdr:nvSpPr>
        <xdr:cNvPr id="759" name="楕円 758"/>
        <xdr:cNvSpPr/>
      </xdr:nvSpPr>
      <xdr:spPr>
        <a:xfrm>
          <a:off x="22110700" y="620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53179</xdr:rowOff>
    </xdr:from>
    <xdr:ext cx="469744" cy="259045"/>
    <xdr:sp macro="" textlink="">
      <xdr:nvSpPr>
        <xdr:cNvPr id="760" name="投資及び出資金該当値テキスト"/>
        <xdr:cNvSpPr txBox="1"/>
      </xdr:nvSpPr>
      <xdr:spPr>
        <a:xfrm>
          <a:off x="22212300" y="605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162052</xdr:rowOff>
    </xdr:from>
    <xdr:to>
      <xdr:col>98</xdr:col>
      <xdr:colOff>38100</xdr:colOff>
      <xdr:row>39</xdr:row>
      <xdr:rowOff>92202</xdr:rowOff>
    </xdr:to>
    <xdr:sp macro="" textlink="">
      <xdr:nvSpPr>
        <xdr:cNvPr id="767" name="楕円 766"/>
        <xdr:cNvSpPr/>
      </xdr:nvSpPr>
      <xdr:spPr>
        <a:xfrm>
          <a:off x="186055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83329</xdr:rowOff>
    </xdr:from>
    <xdr:ext cx="313932" cy="259045"/>
    <xdr:sp macro="" textlink="">
      <xdr:nvSpPr>
        <xdr:cNvPr id="768" name="テキスト ボックス 767"/>
        <xdr:cNvSpPr txBox="1"/>
      </xdr:nvSpPr>
      <xdr:spPr>
        <a:xfrm>
          <a:off x="18499333" y="67698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2" name="テキスト ボックス 78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6" name="テキスト ボックス 78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83007</xdr:rowOff>
    </xdr:from>
    <xdr:to>
      <xdr:col>116</xdr:col>
      <xdr:colOff>62864</xdr:colOff>
      <xdr:row>59</xdr:row>
      <xdr:rowOff>44450</xdr:rowOff>
    </xdr:to>
    <xdr:cxnSp macro="">
      <xdr:nvCxnSpPr>
        <xdr:cNvPr id="792" name="直線コネクタ 791"/>
        <xdr:cNvCxnSpPr/>
      </xdr:nvCxnSpPr>
      <xdr:spPr>
        <a:xfrm flipV="1">
          <a:off x="22159595" y="8826957"/>
          <a:ext cx="1269" cy="1333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29684</xdr:rowOff>
    </xdr:from>
    <xdr:ext cx="534377" cy="259045"/>
    <xdr:sp macro="" textlink="">
      <xdr:nvSpPr>
        <xdr:cNvPr id="795" name="貸付金最大値テキスト"/>
        <xdr:cNvSpPr txBox="1"/>
      </xdr:nvSpPr>
      <xdr:spPr>
        <a:xfrm>
          <a:off x="22212300" y="860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83007</xdr:rowOff>
    </xdr:from>
    <xdr:to>
      <xdr:col>116</xdr:col>
      <xdr:colOff>152400</xdr:colOff>
      <xdr:row>51</xdr:row>
      <xdr:rowOff>83007</xdr:rowOff>
    </xdr:to>
    <xdr:cxnSp macro="">
      <xdr:nvCxnSpPr>
        <xdr:cNvPr id="796" name="直線コネクタ 795"/>
        <xdr:cNvCxnSpPr/>
      </xdr:nvCxnSpPr>
      <xdr:spPr>
        <a:xfrm>
          <a:off x="22072600" y="882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7721</xdr:rowOff>
    </xdr:from>
    <xdr:to>
      <xdr:col>116</xdr:col>
      <xdr:colOff>63500</xdr:colOff>
      <xdr:row>59</xdr:row>
      <xdr:rowOff>44450</xdr:rowOff>
    </xdr:to>
    <xdr:cxnSp macro="">
      <xdr:nvCxnSpPr>
        <xdr:cNvPr id="797" name="直線コネクタ 796"/>
        <xdr:cNvCxnSpPr/>
      </xdr:nvCxnSpPr>
      <xdr:spPr>
        <a:xfrm>
          <a:off x="21323300" y="10123271"/>
          <a:ext cx="838200" cy="3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77716</xdr:rowOff>
    </xdr:from>
    <xdr:ext cx="469744" cy="259045"/>
    <xdr:sp macro="" textlink="">
      <xdr:nvSpPr>
        <xdr:cNvPr id="798" name="貸付金平均値テキスト"/>
        <xdr:cNvSpPr txBox="1"/>
      </xdr:nvSpPr>
      <xdr:spPr>
        <a:xfrm>
          <a:off x="22212300" y="9678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54839</xdr:rowOff>
    </xdr:from>
    <xdr:to>
      <xdr:col>116</xdr:col>
      <xdr:colOff>114300</xdr:colOff>
      <xdr:row>57</xdr:row>
      <xdr:rowOff>156439</xdr:rowOff>
    </xdr:to>
    <xdr:sp macro="" textlink="">
      <xdr:nvSpPr>
        <xdr:cNvPr id="799" name="フローチャート: 判断 798"/>
        <xdr:cNvSpPr/>
      </xdr:nvSpPr>
      <xdr:spPr>
        <a:xfrm>
          <a:off x="221107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7721</xdr:rowOff>
    </xdr:from>
    <xdr:to>
      <xdr:col>111</xdr:col>
      <xdr:colOff>177800</xdr:colOff>
      <xdr:row>59</xdr:row>
      <xdr:rowOff>44450</xdr:rowOff>
    </xdr:to>
    <xdr:cxnSp macro="">
      <xdr:nvCxnSpPr>
        <xdr:cNvPr id="800" name="直線コネクタ 799"/>
        <xdr:cNvCxnSpPr/>
      </xdr:nvCxnSpPr>
      <xdr:spPr>
        <a:xfrm flipV="1">
          <a:off x="20434300" y="10123271"/>
          <a:ext cx="889000" cy="3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93091</xdr:rowOff>
    </xdr:from>
    <xdr:to>
      <xdr:col>112</xdr:col>
      <xdr:colOff>38100</xdr:colOff>
      <xdr:row>58</xdr:row>
      <xdr:rowOff>23241</xdr:rowOff>
    </xdr:to>
    <xdr:sp macro="" textlink="">
      <xdr:nvSpPr>
        <xdr:cNvPr id="801" name="フローチャート: 判断 800"/>
        <xdr:cNvSpPr/>
      </xdr:nvSpPr>
      <xdr:spPr>
        <a:xfrm>
          <a:off x="21272500" y="986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39768</xdr:rowOff>
    </xdr:from>
    <xdr:ext cx="469744" cy="259045"/>
    <xdr:sp macro="" textlink="">
      <xdr:nvSpPr>
        <xdr:cNvPr id="802" name="テキスト ボックス 801"/>
        <xdr:cNvSpPr txBox="1"/>
      </xdr:nvSpPr>
      <xdr:spPr>
        <a:xfrm>
          <a:off x="21088428" y="964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9703</xdr:rowOff>
    </xdr:from>
    <xdr:to>
      <xdr:col>107</xdr:col>
      <xdr:colOff>50800</xdr:colOff>
      <xdr:row>59</xdr:row>
      <xdr:rowOff>44450</xdr:rowOff>
    </xdr:to>
    <xdr:cxnSp macro="">
      <xdr:nvCxnSpPr>
        <xdr:cNvPr id="803" name="直線コネクタ 802"/>
        <xdr:cNvCxnSpPr/>
      </xdr:nvCxnSpPr>
      <xdr:spPr>
        <a:xfrm>
          <a:off x="19545300" y="10125253"/>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141554</xdr:rowOff>
    </xdr:from>
    <xdr:to>
      <xdr:col>107</xdr:col>
      <xdr:colOff>101600</xdr:colOff>
      <xdr:row>58</xdr:row>
      <xdr:rowOff>71704</xdr:rowOff>
    </xdr:to>
    <xdr:sp macro="" textlink="">
      <xdr:nvSpPr>
        <xdr:cNvPr id="804" name="フローチャート: 判断 803"/>
        <xdr:cNvSpPr/>
      </xdr:nvSpPr>
      <xdr:spPr>
        <a:xfrm>
          <a:off x="203835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88231</xdr:rowOff>
    </xdr:from>
    <xdr:ext cx="469744" cy="259045"/>
    <xdr:sp macro="" textlink="">
      <xdr:nvSpPr>
        <xdr:cNvPr id="805" name="テキスト ボックス 804"/>
        <xdr:cNvSpPr txBox="1"/>
      </xdr:nvSpPr>
      <xdr:spPr>
        <a:xfrm>
          <a:off x="20199428" y="968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9703</xdr:rowOff>
    </xdr:from>
    <xdr:to>
      <xdr:col>102</xdr:col>
      <xdr:colOff>114300</xdr:colOff>
      <xdr:row>59</xdr:row>
      <xdr:rowOff>44450</xdr:rowOff>
    </xdr:to>
    <xdr:cxnSp macro="">
      <xdr:nvCxnSpPr>
        <xdr:cNvPr id="806" name="直線コネクタ 805"/>
        <xdr:cNvCxnSpPr/>
      </xdr:nvCxnSpPr>
      <xdr:spPr>
        <a:xfrm flipV="1">
          <a:off x="18656300" y="10125253"/>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84100</xdr:rowOff>
    </xdr:from>
    <xdr:to>
      <xdr:col>102</xdr:col>
      <xdr:colOff>165100</xdr:colOff>
      <xdr:row>58</xdr:row>
      <xdr:rowOff>14250</xdr:rowOff>
    </xdr:to>
    <xdr:sp macro="" textlink="">
      <xdr:nvSpPr>
        <xdr:cNvPr id="807" name="フローチャート: 判断 806"/>
        <xdr:cNvSpPr/>
      </xdr:nvSpPr>
      <xdr:spPr>
        <a:xfrm>
          <a:off x="19494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30777</xdr:rowOff>
    </xdr:from>
    <xdr:ext cx="469744" cy="259045"/>
    <xdr:sp macro="" textlink="">
      <xdr:nvSpPr>
        <xdr:cNvPr id="808" name="テキスト ボックス 807"/>
        <xdr:cNvSpPr txBox="1"/>
      </xdr:nvSpPr>
      <xdr:spPr>
        <a:xfrm>
          <a:off x="19310428" y="963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50191</xdr:rowOff>
    </xdr:from>
    <xdr:to>
      <xdr:col>98</xdr:col>
      <xdr:colOff>38100</xdr:colOff>
      <xdr:row>57</xdr:row>
      <xdr:rowOff>151791</xdr:rowOff>
    </xdr:to>
    <xdr:sp macro="" textlink="">
      <xdr:nvSpPr>
        <xdr:cNvPr id="809" name="フローチャート: 判断 808"/>
        <xdr:cNvSpPr/>
      </xdr:nvSpPr>
      <xdr:spPr>
        <a:xfrm>
          <a:off x="18605500" y="982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168318</xdr:rowOff>
    </xdr:from>
    <xdr:ext cx="469744" cy="259045"/>
    <xdr:sp macro="" textlink="">
      <xdr:nvSpPr>
        <xdr:cNvPr id="810" name="テキスト ボックス 809"/>
        <xdr:cNvSpPr txBox="1"/>
      </xdr:nvSpPr>
      <xdr:spPr>
        <a:xfrm>
          <a:off x="18421428" y="959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6" name="楕円 81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7"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128371</xdr:rowOff>
    </xdr:from>
    <xdr:to>
      <xdr:col>112</xdr:col>
      <xdr:colOff>38100</xdr:colOff>
      <xdr:row>59</xdr:row>
      <xdr:rowOff>58521</xdr:rowOff>
    </xdr:to>
    <xdr:sp macro="" textlink="">
      <xdr:nvSpPr>
        <xdr:cNvPr id="818" name="楕円 817"/>
        <xdr:cNvSpPr/>
      </xdr:nvSpPr>
      <xdr:spPr>
        <a:xfrm>
          <a:off x="21272500" y="1007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49648</xdr:rowOff>
    </xdr:from>
    <xdr:ext cx="378565" cy="259045"/>
    <xdr:sp macro="" textlink="">
      <xdr:nvSpPr>
        <xdr:cNvPr id="819" name="テキスト ボックス 818"/>
        <xdr:cNvSpPr txBox="1"/>
      </xdr:nvSpPr>
      <xdr:spPr>
        <a:xfrm>
          <a:off x="21134017" y="10165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0" name="楕円 81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1" name="テキスト ボックス 82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130353</xdr:rowOff>
    </xdr:from>
    <xdr:to>
      <xdr:col>102</xdr:col>
      <xdr:colOff>165100</xdr:colOff>
      <xdr:row>59</xdr:row>
      <xdr:rowOff>60503</xdr:rowOff>
    </xdr:to>
    <xdr:sp macro="" textlink="">
      <xdr:nvSpPr>
        <xdr:cNvPr id="822" name="楕円 821"/>
        <xdr:cNvSpPr/>
      </xdr:nvSpPr>
      <xdr:spPr>
        <a:xfrm>
          <a:off x="19494500" y="1007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51630</xdr:rowOff>
    </xdr:from>
    <xdr:ext cx="378565" cy="259045"/>
    <xdr:sp macro="" textlink="">
      <xdr:nvSpPr>
        <xdr:cNvPr id="823" name="テキスト ボックス 822"/>
        <xdr:cNvSpPr txBox="1"/>
      </xdr:nvSpPr>
      <xdr:spPr>
        <a:xfrm>
          <a:off x="19356017" y="10167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4" name="楕円 82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5" name="テキスト ボックス 82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6" name="テキスト ボックス 84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118821</xdr:rowOff>
    </xdr:from>
    <xdr:to>
      <xdr:col>116</xdr:col>
      <xdr:colOff>62864</xdr:colOff>
      <xdr:row>78</xdr:row>
      <xdr:rowOff>13818</xdr:rowOff>
    </xdr:to>
    <xdr:cxnSp macro="">
      <xdr:nvCxnSpPr>
        <xdr:cNvPr id="850" name="直線コネクタ 849"/>
        <xdr:cNvCxnSpPr/>
      </xdr:nvCxnSpPr>
      <xdr:spPr>
        <a:xfrm flipV="1">
          <a:off x="22159595" y="12291771"/>
          <a:ext cx="1269" cy="1095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17645</xdr:rowOff>
    </xdr:from>
    <xdr:ext cx="534377" cy="259045"/>
    <xdr:sp macro="" textlink="">
      <xdr:nvSpPr>
        <xdr:cNvPr id="851" name="繰出金最小値テキスト"/>
        <xdr:cNvSpPr txBox="1"/>
      </xdr:nvSpPr>
      <xdr:spPr>
        <a:xfrm>
          <a:off x="22212300" y="1339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13818</xdr:rowOff>
    </xdr:from>
    <xdr:to>
      <xdr:col>116</xdr:col>
      <xdr:colOff>152400</xdr:colOff>
      <xdr:row>78</xdr:row>
      <xdr:rowOff>13818</xdr:rowOff>
    </xdr:to>
    <xdr:cxnSp macro="">
      <xdr:nvCxnSpPr>
        <xdr:cNvPr id="852" name="直線コネクタ 851"/>
        <xdr:cNvCxnSpPr/>
      </xdr:nvCxnSpPr>
      <xdr:spPr>
        <a:xfrm>
          <a:off x="22072600" y="1338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65498</xdr:rowOff>
    </xdr:from>
    <xdr:ext cx="534377" cy="259045"/>
    <xdr:sp macro="" textlink="">
      <xdr:nvSpPr>
        <xdr:cNvPr id="853" name="繰出金最大値テキスト"/>
        <xdr:cNvSpPr txBox="1"/>
      </xdr:nvSpPr>
      <xdr:spPr>
        <a:xfrm>
          <a:off x="22212300" y="1206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118821</xdr:rowOff>
    </xdr:from>
    <xdr:to>
      <xdr:col>116</xdr:col>
      <xdr:colOff>152400</xdr:colOff>
      <xdr:row>71</xdr:row>
      <xdr:rowOff>118821</xdr:rowOff>
    </xdr:to>
    <xdr:cxnSp macro="">
      <xdr:nvCxnSpPr>
        <xdr:cNvPr id="854" name="直線コネクタ 853"/>
        <xdr:cNvCxnSpPr/>
      </xdr:nvCxnSpPr>
      <xdr:spPr>
        <a:xfrm>
          <a:off x="22072600" y="1229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149149</xdr:rowOff>
    </xdr:from>
    <xdr:to>
      <xdr:col>116</xdr:col>
      <xdr:colOff>63500</xdr:colOff>
      <xdr:row>72</xdr:row>
      <xdr:rowOff>94876</xdr:rowOff>
    </xdr:to>
    <xdr:cxnSp macro="">
      <xdr:nvCxnSpPr>
        <xdr:cNvPr id="855" name="直線コネクタ 854"/>
        <xdr:cNvCxnSpPr/>
      </xdr:nvCxnSpPr>
      <xdr:spPr>
        <a:xfrm>
          <a:off x="21323300" y="12150649"/>
          <a:ext cx="838200" cy="28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127144</xdr:rowOff>
    </xdr:from>
    <xdr:ext cx="534377" cy="259045"/>
    <xdr:sp macro="" textlink="">
      <xdr:nvSpPr>
        <xdr:cNvPr id="856" name="繰出金平均値テキスト"/>
        <xdr:cNvSpPr txBox="1"/>
      </xdr:nvSpPr>
      <xdr:spPr>
        <a:xfrm>
          <a:off x="22212300" y="12642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148717</xdr:rowOff>
    </xdr:from>
    <xdr:to>
      <xdr:col>116</xdr:col>
      <xdr:colOff>114300</xdr:colOff>
      <xdr:row>74</xdr:row>
      <xdr:rowOff>78867</xdr:rowOff>
    </xdr:to>
    <xdr:sp macro="" textlink="">
      <xdr:nvSpPr>
        <xdr:cNvPr id="857" name="フローチャート: 判断 856"/>
        <xdr:cNvSpPr/>
      </xdr:nvSpPr>
      <xdr:spPr>
        <a:xfrm>
          <a:off x="22110700" y="1266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149149</xdr:rowOff>
    </xdr:from>
    <xdr:to>
      <xdr:col>111</xdr:col>
      <xdr:colOff>177800</xdr:colOff>
      <xdr:row>71</xdr:row>
      <xdr:rowOff>92170</xdr:rowOff>
    </xdr:to>
    <xdr:cxnSp macro="">
      <xdr:nvCxnSpPr>
        <xdr:cNvPr id="858" name="直線コネクタ 857"/>
        <xdr:cNvCxnSpPr/>
      </xdr:nvCxnSpPr>
      <xdr:spPr>
        <a:xfrm flipV="1">
          <a:off x="20434300" y="12150649"/>
          <a:ext cx="889000" cy="11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84385</xdr:rowOff>
    </xdr:from>
    <xdr:to>
      <xdr:col>112</xdr:col>
      <xdr:colOff>38100</xdr:colOff>
      <xdr:row>74</xdr:row>
      <xdr:rowOff>14535</xdr:rowOff>
    </xdr:to>
    <xdr:sp macro="" textlink="">
      <xdr:nvSpPr>
        <xdr:cNvPr id="859" name="フローチャート: 判断 858"/>
        <xdr:cNvSpPr/>
      </xdr:nvSpPr>
      <xdr:spPr>
        <a:xfrm>
          <a:off x="21272500" y="1260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5662</xdr:rowOff>
    </xdr:from>
    <xdr:ext cx="534377" cy="259045"/>
    <xdr:sp macro="" textlink="">
      <xdr:nvSpPr>
        <xdr:cNvPr id="860" name="テキスト ボックス 859"/>
        <xdr:cNvSpPr txBox="1"/>
      </xdr:nvSpPr>
      <xdr:spPr>
        <a:xfrm>
          <a:off x="21056111" y="1269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92170</xdr:rowOff>
    </xdr:from>
    <xdr:to>
      <xdr:col>107</xdr:col>
      <xdr:colOff>50800</xdr:colOff>
      <xdr:row>71</xdr:row>
      <xdr:rowOff>144787</xdr:rowOff>
    </xdr:to>
    <xdr:cxnSp macro="">
      <xdr:nvCxnSpPr>
        <xdr:cNvPr id="861" name="直線コネクタ 860"/>
        <xdr:cNvCxnSpPr/>
      </xdr:nvCxnSpPr>
      <xdr:spPr>
        <a:xfrm flipV="1">
          <a:off x="19545300" y="12265120"/>
          <a:ext cx="889000" cy="5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114408</xdr:rowOff>
    </xdr:from>
    <xdr:to>
      <xdr:col>107</xdr:col>
      <xdr:colOff>101600</xdr:colOff>
      <xdr:row>74</xdr:row>
      <xdr:rowOff>44558</xdr:rowOff>
    </xdr:to>
    <xdr:sp macro="" textlink="">
      <xdr:nvSpPr>
        <xdr:cNvPr id="862" name="フローチャート: 判断 861"/>
        <xdr:cNvSpPr/>
      </xdr:nvSpPr>
      <xdr:spPr>
        <a:xfrm>
          <a:off x="20383500" y="1263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35685</xdr:rowOff>
    </xdr:from>
    <xdr:ext cx="534377" cy="259045"/>
    <xdr:sp macro="" textlink="">
      <xdr:nvSpPr>
        <xdr:cNvPr id="863" name="テキスト ボックス 862"/>
        <xdr:cNvSpPr txBox="1"/>
      </xdr:nvSpPr>
      <xdr:spPr>
        <a:xfrm>
          <a:off x="20167111" y="1272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29629</xdr:rowOff>
    </xdr:from>
    <xdr:to>
      <xdr:col>102</xdr:col>
      <xdr:colOff>114300</xdr:colOff>
      <xdr:row>71</xdr:row>
      <xdr:rowOff>144787</xdr:rowOff>
    </xdr:to>
    <xdr:cxnSp macro="">
      <xdr:nvCxnSpPr>
        <xdr:cNvPr id="864" name="直線コネクタ 863"/>
        <xdr:cNvCxnSpPr/>
      </xdr:nvCxnSpPr>
      <xdr:spPr>
        <a:xfrm>
          <a:off x="18656300" y="12202579"/>
          <a:ext cx="889000" cy="11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130486</xdr:rowOff>
    </xdr:from>
    <xdr:to>
      <xdr:col>102</xdr:col>
      <xdr:colOff>165100</xdr:colOff>
      <xdr:row>74</xdr:row>
      <xdr:rowOff>60636</xdr:rowOff>
    </xdr:to>
    <xdr:sp macro="" textlink="">
      <xdr:nvSpPr>
        <xdr:cNvPr id="865" name="フローチャート: 判断 864"/>
        <xdr:cNvSpPr/>
      </xdr:nvSpPr>
      <xdr:spPr>
        <a:xfrm>
          <a:off x="19494500" y="1264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51763</xdr:rowOff>
    </xdr:from>
    <xdr:ext cx="534377" cy="259045"/>
    <xdr:sp macro="" textlink="">
      <xdr:nvSpPr>
        <xdr:cNvPr id="866" name="テキスト ボックス 865"/>
        <xdr:cNvSpPr txBox="1"/>
      </xdr:nvSpPr>
      <xdr:spPr>
        <a:xfrm>
          <a:off x="19278111" y="1273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66040</xdr:rowOff>
    </xdr:from>
    <xdr:to>
      <xdr:col>98</xdr:col>
      <xdr:colOff>38100</xdr:colOff>
      <xdr:row>73</xdr:row>
      <xdr:rowOff>167640</xdr:rowOff>
    </xdr:to>
    <xdr:sp macro="" textlink="">
      <xdr:nvSpPr>
        <xdr:cNvPr id="867" name="フローチャート: 判断 866"/>
        <xdr:cNvSpPr/>
      </xdr:nvSpPr>
      <xdr:spPr>
        <a:xfrm>
          <a:off x="18605500" y="125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158767</xdr:rowOff>
    </xdr:from>
    <xdr:ext cx="534377" cy="259045"/>
    <xdr:sp macro="" textlink="">
      <xdr:nvSpPr>
        <xdr:cNvPr id="868" name="テキスト ボックス 867"/>
        <xdr:cNvSpPr txBox="1"/>
      </xdr:nvSpPr>
      <xdr:spPr>
        <a:xfrm>
          <a:off x="18389111" y="1267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44076</xdr:rowOff>
    </xdr:from>
    <xdr:to>
      <xdr:col>116</xdr:col>
      <xdr:colOff>114300</xdr:colOff>
      <xdr:row>72</xdr:row>
      <xdr:rowOff>145676</xdr:rowOff>
    </xdr:to>
    <xdr:sp macro="" textlink="">
      <xdr:nvSpPr>
        <xdr:cNvPr id="874" name="楕円 873"/>
        <xdr:cNvSpPr/>
      </xdr:nvSpPr>
      <xdr:spPr>
        <a:xfrm>
          <a:off x="22110700" y="1238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66953</xdr:rowOff>
    </xdr:from>
    <xdr:ext cx="534377" cy="259045"/>
    <xdr:sp macro="" textlink="">
      <xdr:nvSpPr>
        <xdr:cNvPr id="875" name="繰出金該当値テキスト"/>
        <xdr:cNvSpPr txBox="1"/>
      </xdr:nvSpPr>
      <xdr:spPr>
        <a:xfrm>
          <a:off x="22212300" y="1223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98349</xdr:rowOff>
    </xdr:from>
    <xdr:to>
      <xdr:col>112</xdr:col>
      <xdr:colOff>38100</xdr:colOff>
      <xdr:row>71</xdr:row>
      <xdr:rowOff>28499</xdr:rowOff>
    </xdr:to>
    <xdr:sp macro="" textlink="">
      <xdr:nvSpPr>
        <xdr:cNvPr id="876" name="楕円 875"/>
        <xdr:cNvSpPr/>
      </xdr:nvSpPr>
      <xdr:spPr>
        <a:xfrm>
          <a:off x="21272500" y="1209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45026</xdr:rowOff>
    </xdr:from>
    <xdr:ext cx="534377" cy="259045"/>
    <xdr:sp macro="" textlink="">
      <xdr:nvSpPr>
        <xdr:cNvPr id="877" name="テキスト ボックス 876"/>
        <xdr:cNvSpPr txBox="1"/>
      </xdr:nvSpPr>
      <xdr:spPr>
        <a:xfrm>
          <a:off x="21056111" y="1187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41370</xdr:rowOff>
    </xdr:from>
    <xdr:to>
      <xdr:col>107</xdr:col>
      <xdr:colOff>101600</xdr:colOff>
      <xdr:row>71</xdr:row>
      <xdr:rowOff>142970</xdr:rowOff>
    </xdr:to>
    <xdr:sp macro="" textlink="">
      <xdr:nvSpPr>
        <xdr:cNvPr id="878" name="楕円 877"/>
        <xdr:cNvSpPr/>
      </xdr:nvSpPr>
      <xdr:spPr>
        <a:xfrm>
          <a:off x="20383500" y="1221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159497</xdr:rowOff>
    </xdr:from>
    <xdr:ext cx="534377" cy="259045"/>
    <xdr:sp macro="" textlink="">
      <xdr:nvSpPr>
        <xdr:cNvPr id="879" name="テキスト ボックス 878"/>
        <xdr:cNvSpPr txBox="1"/>
      </xdr:nvSpPr>
      <xdr:spPr>
        <a:xfrm>
          <a:off x="20167111" y="1198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93987</xdr:rowOff>
    </xdr:from>
    <xdr:to>
      <xdr:col>102</xdr:col>
      <xdr:colOff>165100</xdr:colOff>
      <xdr:row>72</xdr:row>
      <xdr:rowOff>24137</xdr:rowOff>
    </xdr:to>
    <xdr:sp macro="" textlink="">
      <xdr:nvSpPr>
        <xdr:cNvPr id="880" name="楕円 879"/>
        <xdr:cNvSpPr/>
      </xdr:nvSpPr>
      <xdr:spPr>
        <a:xfrm>
          <a:off x="19494500" y="1226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40664</xdr:rowOff>
    </xdr:from>
    <xdr:ext cx="534377" cy="259045"/>
    <xdr:sp macro="" textlink="">
      <xdr:nvSpPr>
        <xdr:cNvPr id="881" name="テキスト ボックス 880"/>
        <xdr:cNvSpPr txBox="1"/>
      </xdr:nvSpPr>
      <xdr:spPr>
        <a:xfrm>
          <a:off x="19278111" y="1204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150279</xdr:rowOff>
    </xdr:from>
    <xdr:to>
      <xdr:col>98</xdr:col>
      <xdr:colOff>38100</xdr:colOff>
      <xdr:row>71</xdr:row>
      <xdr:rowOff>80429</xdr:rowOff>
    </xdr:to>
    <xdr:sp macro="" textlink="">
      <xdr:nvSpPr>
        <xdr:cNvPr id="882" name="楕円 881"/>
        <xdr:cNvSpPr/>
      </xdr:nvSpPr>
      <xdr:spPr>
        <a:xfrm>
          <a:off x="18605500" y="1215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96956</xdr:rowOff>
    </xdr:from>
    <xdr:ext cx="534377" cy="259045"/>
    <xdr:sp macro="" textlink="">
      <xdr:nvSpPr>
        <xdr:cNvPr id="883" name="テキスト ボックス 882"/>
        <xdr:cNvSpPr txBox="1"/>
      </xdr:nvSpPr>
      <xdr:spPr>
        <a:xfrm>
          <a:off x="18389111" y="1192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人件費</a:t>
          </a:r>
          <a:r>
            <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物件費</a:t>
          </a:r>
          <a:r>
            <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本町は３町村の合併により誕生し広大な面積を有しており、集落も点在しているため集中的な施設整備や運営が困難なことや、地域振興局（</a:t>
          </a:r>
          <a:r>
            <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2</a:t>
          </a: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ヵ所）及び出張所（</a:t>
          </a:r>
          <a:r>
            <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1</a:t>
          </a: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ヵ所）をはじめとする各種出先機関（学校・保育所・診療所・消防等）が数多く点在し各所に職員を配置していることから、類似団体と比較し高くなっています。また、物件費では</a:t>
          </a:r>
          <a:r>
            <a:rPr kumimoji="1" lang="ja-JP"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「ふる</a:t>
          </a:r>
          <a:r>
            <a:rPr kumimoji="1" lang="ja-JP" altLang="en-US"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さと</a:t>
          </a: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納税」への関連経費（返礼品や事務費等）が大きな要因となっています。なお、ふるさと納税関連経費については、</a:t>
          </a:r>
          <a:endPar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本町にとって自主財源の確保につながる重要な取り組み（必要経費）ではあるものの、可能な限り圧縮していく必要があります。</a:t>
          </a:r>
          <a:endPar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補助費等</a:t>
          </a:r>
          <a:r>
            <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令和</a:t>
          </a:r>
          <a:r>
            <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2</a:t>
          </a: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年度は新型コロナウイルス感染症対応事業の実施により大幅に増加しています。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普通建設事業費</a:t>
          </a:r>
          <a:r>
            <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維持補修費</a:t>
          </a:r>
          <a:r>
            <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普通建設事業費では、家地川地域活性化施設整備などの新規整備がありましたが、令和元年度に整備した吉見川浸水対策事業や地場産業振興センター加工場建設事業の減により、新規整備分が減少となる一方、町道改良事業や興津排水機場長寿命化事業などによる更新整備分が増加となっています。また、公共施設の除却や適正配置に努めることにより、維持補修費では類似団体を下回る状況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公債費</a:t>
          </a:r>
          <a:r>
            <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令和</a:t>
          </a:r>
          <a:r>
            <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2</a:t>
          </a: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年度の特殊要因として、平成</a:t>
          </a:r>
          <a:r>
            <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22</a:t>
          </a: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年度に借入れた合併特例債の繰上償還の実施や平成</a:t>
          </a:r>
          <a:r>
            <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30</a:t>
          </a: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度に借り入れた過疎対策事業債の元金償還の開始により公債費が増加しています。また、公共施設の老朽化に伴う大規模改修や防災対策等に伴う借入れにより、公債費は依然として高い水準で推移する見込みであることから、今後は四万十町中期財政計画等に沿って、地方債の計画的な</a:t>
          </a:r>
          <a:r>
            <a:rPr kumimoji="1" lang="ja-JP"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発行</a:t>
          </a:r>
          <a:r>
            <a:rPr kumimoji="1" lang="ja-JP" altLang="en-US"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a:t>
          </a:r>
          <a:r>
            <a:rPr kumimoji="1" lang="ja-JP"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努めていく必要があります。</a:t>
          </a:r>
          <a:endPar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積立金</a:t>
          </a:r>
          <a:r>
            <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令和</a:t>
          </a:r>
          <a:r>
            <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2</a:t>
          </a: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度はふるさと納税（寄附金）の増などに伴い積立金は増加しています。なお、ふるさと納税（寄附金）については、全額を基金へ積み立てることとしており、本町にとって貴重な自主財源の確保につながっており、継続的かつ安定的な自主財源の確保に向けて、引き続き取り組みを強化していく必要があ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繰出金</a:t>
          </a:r>
          <a:r>
            <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出資金</a:t>
          </a:r>
          <a:r>
            <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令和</a:t>
          </a:r>
          <a:r>
            <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2</a:t>
          </a: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度から簡易水道事業特別会計を水道事業会計へ統合したことにより、水道事業会計への出資金が増加となる一方、繰出金は大幅な減少となりました。しかしながら、人口減少や高齢化等に伴い、各特別会計等への繰出金は今後も増加が見込まれるため、保険税や料金等の歳入確保とあわせて歳出削減の取り組みを強化し、負担の軽減（繰出金の抑制）に努めていく必要があ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総　 括</a:t>
          </a:r>
          <a:r>
            <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本町は、広大な面積を有し集落も点在していることから、いずれの経費も類似団体を上回る傾向にあり、さらに人口減少及び少子高齢化が進む中で今後も町民１人当りのコストが増加する見込みにあることから、引き続き事務事業のより一層の効率化と、中・長期的な視点に立った持続可能な財政運営に取り組んでいく必要があり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高知県四万十町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16,465
16,370
642.28
20,799,997
20,251,117
395,178
8,967,043
18,577,532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163475</xdr:rowOff>
    </xdr:from>
    <xdr:to>
      <xdr:col>24</xdr:col>
      <xdr:colOff>62865</xdr:colOff>
      <xdr:row>38</xdr:row>
      <xdr:rowOff>57404</xdr:rowOff>
    </xdr:to>
    <xdr:cxnSp macro="">
      <xdr:nvCxnSpPr>
        <xdr:cNvPr id="54" name="直線コネクタ 53"/>
        <xdr:cNvCxnSpPr/>
      </xdr:nvCxnSpPr>
      <xdr:spPr>
        <a:xfrm flipV="1">
          <a:off x="4633595" y="5306975"/>
          <a:ext cx="1270" cy="1265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5" name="議会費最小値テキスト"/>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6" name="直線コネクタ 55"/>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110152</xdr:rowOff>
    </xdr:from>
    <xdr:ext cx="469744" cy="259045"/>
    <xdr:sp macro="" textlink="">
      <xdr:nvSpPr>
        <xdr:cNvPr id="57" name="議会費最大値テキスト"/>
        <xdr:cNvSpPr txBox="1"/>
      </xdr:nvSpPr>
      <xdr:spPr>
        <a:xfrm>
          <a:off x="4686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163475</xdr:rowOff>
    </xdr:from>
    <xdr:to>
      <xdr:col>24</xdr:col>
      <xdr:colOff>152400</xdr:colOff>
      <xdr:row>30</xdr:row>
      <xdr:rowOff>163475</xdr:rowOff>
    </xdr:to>
    <xdr:cxnSp macro="">
      <xdr:nvCxnSpPr>
        <xdr:cNvPr id="58" name="直線コネクタ 57"/>
        <xdr:cNvCxnSpPr/>
      </xdr:nvCxnSpPr>
      <xdr:spPr>
        <a:xfrm>
          <a:off x="4546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163475</xdr:rowOff>
    </xdr:from>
    <xdr:to>
      <xdr:col>24</xdr:col>
      <xdr:colOff>63500</xdr:colOff>
      <xdr:row>31</xdr:row>
      <xdr:rowOff>13970</xdr:rowOff>
    </xdr:to>
    <xdr:cxnSp macro="">
      <xdr:nvCxnSpPr>
        <xdr:cNvPr id="59" name="直線コネクタ 58"/>
        <xdr:cNvCxnSpPr/>
      </xdr:nvCxnSpPr>
      <xdr:spPr>
        <a:xfrm flipV="1">
          <a:off x="3797300" y="5306975"/>
          <a:ext cx="8382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39895</xdr:rowOff>
    </xdr:from>
    <xdr:ext cx="469744" cy="259045"/>
    <xdr:sp macro="" textlink="">
      <xdr:nvSpPr>
        <xdr:cNvPr id="60" name="議会費平均値テキスト"/>
        <xdr:cNvSpPr txBox="1"/>
      </xdr:nvSpPr>
      <xdr:spPr>
        <a:xfrm>
          <a:off x="4686300" y="5869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61468</xdr:rowOff>
    </xdr:from>
    <xdr:to>
      <xdr:col>24</xdr:col>
      <xdr:colOff>114300</xdr:colOff>
      <xdr:row>34</xdr:row>
      <xdr:rowOff>163068</xdr:rowOff>
    </xdr:to>
    <xdr:sp macro="" textlink="">
      <xdr:nvSpPr>
        <xdr:cNvPr id="61" name="フローチャート: 判断 60"/>
        <xdr:cNvSpPr/>
      </xdr:nvSpPr>
      <xdr:spPr>
        <a:xfrm>
          <a:off x="4584700" y="589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13970</xdr:rowOff>
    </xdr:from>
    <xdr:to>
      <xdr:col>19</xdr:col>
      <xdr:colOff>177800</xdr:colOff>
      <xdr:row>32</xdr:row>
      <xdr:rowOff>52375</xdr:rowOff>
    </xdr:to>
    <xdr:cxnSp macro="">
      <xdr:nvCxnSpPr>
        <xdr:cNvPr id="62" name="直線コネクタ 61"/>
        <xdr:cNvCxnSpPr/>
      </xdr:nvCxnSpPr>
      <xdr:spPr>
        <a:xfrm flipV="1">
          <a:off x="2908300" y="5328920"/>
          <a:ext cx="889000" cy="20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42266</xdr:rowOff>
    </xdr:from>
    <xdr:to>
      <xdr:col>20</xdr:col>
      <xdr:colOff>38100</xdr:colOff>
      <xdr:row>33</xdr:row>
      <xdr:rowOff>143866</xdr:rowOff>
    </xdr:to>
    <xdr:sp macro="" textlink="">
      <xdr:nvSpPr>
        <xdr:cNvPr id="63" name="フローチャート: 判断 62"/>
        <xdr:cNvSpPr/>
      </xdr:nvSpPr>
      <xdr:spPr>
        <a:xfrm>
          <a:off x="3746500" y="570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134993</xdr:rowOff>
    </xdr:from>
    <xdr:ext cx="469744" cy="259045"/>
    <xdr:sp macro="" textlink="">
      <xdr:nvSpPr>
        <xdr:cNvPr id="64" name="テキスト ボックス 63"/>
        <xdr:cNvSpPr txBox="1"/>
      </xdr:nvSpPr>
      <xdr:spPr>
        <a:xfrm>
          <a:off x="3562428" y="579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50546</xdr:rowOff>
    </xdr:from>
    <xdr:to>
      <xdr:col>15</xdr:col>
      <xdr:colOff>50800</xdr:colOff>
      <xdr:row>32</xdr:row>
      <xdr:rowOff>52375</xdr:rowOff>
    </xdr:to>
    <xdr:cxnSp macro="">
      <xdr:nvCxnSpPr>
        <xdr:cNvPr id="65" name="直線コネクタ 64"/>
        <xdr:cNvCxnSpPr/>
      </xdr:nvCxnSpPr>
      <xdr:spPr>
        <a:xfrm>
          <a:off x="2019300" y="553694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34951</xdr:rowOff>
    </xdr:from>
    <xdr:to>
      <xdr:col>15</xdr:col>
      <xdr:colOff>101600</xdr:colOff>
      <xdr:row>33</xdr:row>
      <xdr:rowOff>136551</xdr:rowOff>
    </xdr:to>
    <xdr:sp macro="" textlink="">
      <xdr:nvSpPr>
        <xdr:cNvPr id="66" name="フローチャート: 判断 65"/>
        <xdr:cNvSpPr/>
      </xdr:nvSpPr>
      <xdr:spPr>
        <a:xfrm>
          <a:off x="2857500" y="569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127678</xdr:rowOff>
    </xdr:from>
    <xdr:ext cx="469744" cy="259045"/>
    <xdr:sp macro="" textlink="">
      <xdr:nvSpPr>
        <xdr:cNvPr id="67" name="テキスト ボックス 66"/>
        <xdr:cNvSpPr txBox="1"/>
      </xdr:nvSpPr>
      <xdr:spPr>
        <a:xfrm>
          <a:off x="2673428" y="578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50546</xdr:rowOff>
    </xdr:from>
    <xdr:to>
      <xdr:col>10</xdr:col>
      <xdr:colOff>114300</xdr:colOff>
      <xdr:row>32</xdr:row>
      <xdr:rowOff>103581</xdr:rowOff>
    </xdr:to>
    <xdr:cxnSp macro="">
      <xdr:nvCxnSpPr>
        <xdr:cNvPr id="68" name="直線コネクタ 67"/>
        <xdr:cNvCxnSpPr/>
      </xdr:nvCxnSpPr>
      <xdr:spPr>
        <a:xfrm flipV="1">
          <a:off x="1130300" y="5536946"/>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78384</xdr:rowOff>
    </xdr:from>
    <xdr:to>
      <xdr:col>10</xdr:col>
      <xdr:colOff>165100</xdr:colOff>
      <xdr:row>34</xdr:row>
      <xdr:rowOff>8534</xdr:rowOff>
    </xdr:to>
    <xdr:sp macro="" textlink="">
      <xdr:nvSpPr>
        <xdr:cNvPr id="69" name="フローチャート: 判断 68"/>
        <xdr:cNvSpPr/>
      </xdr:nvSpPr>
      <xdr:spPr>
        <a:xfrm>
          <a:off x="1968500" y="573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171111</xdr:rowOff>
    </xdr:from>
    <xdr:ext cx="469744" cy="259045"/>
    <xdr:sp macro="" textlink="">
      <xdr:nvSpPr>
        <xdr:cNvPr id="70" name="テキスト ボックス 69"/>
        <xdr:cNvSpPr txBox="1"/>
      </xdr:nvSpPr>
      <xdr:spPr>
        <a:xfrm>
          <a:off x="1784428" y="582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78384</xdr:rowOff>
    </xdr:from>
    <xdr:to>
      <xdr:col>6</xdr:col>
      <xdr:colOff>38100</xdr:colOff>
      <xdr:row>34</xdr:row>
      <xdr:rowOff>8534</xdr:rowOff>
    </xdr:to>
    <xdr:sp macro="" textlink="">
      <xdr:nvSpPr>
        <xdr:cNvPr id="71" name="フローチャート: 判断 70"/>
        <xdr:cNvSpPr/>
      </xdr:nvSpPr>
      <xdr:spPr>
        <a:xfrm>
          <a:off x="1079500" y="573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171111</xdr:rowOff>
    </xdr:from>
    <xdr:ext cx="469744" cy="259045"/>
    <xdr:sp macro="" textlink="">
      <xdr:nvSpPr>
        <xdr:cNvPr id="72" name="テキスト ボックス 71"/>
        <xdr:cNvSpPr txBox="1"/>
      </xdr:nvSpPr>
      <xdr:spPr>
        <a:xfrm>
          <a:off x="895428" y="582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112675</xdr:rowOff>
    </xdr:from>
    <xdr:to>
      <xdr:col>24</xdr:col>
      <xdr:colOff>114300</xdr:colOff>
      <xdr:row>31</xdr:row>
      <xdr:rowOff>42825</xdr:rowOff>
    </xdr:to>
    <xdr:sp macro="" textlink="">
      <xdr:nvSpPr>
        <xdr:cNvPr id="78" name="楕円 77"/>
        <xdr:cNvSpPr/>
      </xdr:nvSpPr>
      <xdr:spPr>
        <a:xfrm>
          <a:off x="4584700" y="525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65702</xdr:rowOff>
    </xdr:from>
    <xdr:ext cx="469744" cy="259045"/>
    <xdr:sp macro="" textlink="">
      <xdr:nvSpPr>
        <xdr:cNvPr id="79" name="議会費該当値テキスト"/>
        <xdr:cNvSpPr txBox="1"/>
      </xdr:nvSpPr>
      <xdr:spPr>
        <a:xfrm>
          <a:off x="4686300" y="520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134620</xdr:rowOff>
    </xdr:from>
    <xdr:to>
      <xdr:col>20</xdr:col>
      <xdr:colOff>38100</xdr:colOff>
      <xdr:row>31</xdr:row>
      <xdr:rowOff>64770</xdr:rowOff>
    </xdr:to>
    <xdr:sp macro="" textlink="">
      <xdr:nvSpPr>
        <xdr:cNvPr id="80" name="楕円 79"/>
        <xdr:cNvSpPr/>
      </xdr:nvSpPr>
      <xdr:spPr>
        <a:xfrm>
          <a:off x="3746500" y="52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81297</xdr:rowOff>
    </xdr:from>
    <xdr:ext cx="469744" cy="259045"/>
    <xdr:sp macro="" textlink="">
      <xdr:nvSpPr>
        <xdr:cNvPr id="81" name="テキスト ボックス 80"/>
        <xdr:cNvSpPr txBox="1"/>
      </xdr:nvSpPr>
      <xdr:spPr>
        <a:xfrm>
          <a:off x="3562428" y="50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1575</xdr:rowOff>
    </xdr:from>
    <xdr:to>
      <xdr:col>15</xdr:col>
      <xdr:colOff>101600</xdr:colOff>
      <xdr:row>32</xdr:row>
      <xdr:rowOff>103175</xdr:rowOff>
    </xdr:to>
    <xdr:sp macro="" textlink="">
      <xdr:nvSpPr>
        <xdr:cNvPr id="82" name="楕円 81"/>
        <xdr:cNvSpPr/>
      </xdr:nvSpPr>
      <xdr:spPr>
        <a:xfrm>
          <a:off x="2857500" y="548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119702</xdr:rowOff>
    </xdr:from>
    <xdr:ext cx="469744" cy="259045"/>
    <xdr:sp macro="" textlink="">
      <xdr:nvSpPr>
        <xdr:cNvPr id="83" name="テキスト ボックス 82"/>
        <xdr:cNvSpPr txBox="1"/>
      </xdr:nvSpPr>
      <xdr:spPr>
        <a:xfrm>
          <a:off x="2673428" y="526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171196</xdr:rowOff>
    </xdr:from>
    <xdr:to>
      <xdr:col>10</xdr:col>
      <xdr:colOff>165100</xdr:colOff>
      <xdr:row>32</xdr:row>
      <xdr:rowOff>101346</xdr:rowOff>
    </xdr:to>
    <xdr:sp macro="" textlink="">
      <xdr:nvSpPr>
        <xdr:cNvPr id="84" name="楕円 83"/>
        <xdr:cNvSpPr/>
      </xdr:nvSpPr>
      <xdr:spPr>
        <a:xfrm>
          <a:off x="1968500" y="548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117873</xdr:rowOff>
    </xdr:from>
    <xdr:ext cx="469744" cy="259045"/>
    <xdr:sp macro="" textlink="">
      <xdr:nvSpPr>
        <xdr:cNvPr id="85" name="テキスト ボックス 84"/>
        <xdr:cNvSpPr txBox="1"/>
      </xdr:nvSpPr>
      <xdr:spPr>
        <a:xfrm>
          <a:off x="1784428" y="526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52781</xdr:rowOff>
    </xdr:from>
    <xdr:to>
      <xdr:col>6</xdr:col>
      <xdr:colOff>38100</xdr:colOff>
      <xdr:row>32</xdr:row>
      <xdr:rowOff>154381</xdr:rowOff>
    </xdr:to>
    <xdr:sp macro="" textlink="">
      <xdr:nvSpPr>
        <xdr:cNvPr id="86" name="楕円 85"/>
        <xdr:cNvSpPr/>
      </xdr:nvSpPr>
      <xdr:spPr>
        <a:xfrm>
          <a:off x="1079500" y="553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170908</xdr:rowOff>
    </xdr:from>
    <xdr:ext cx="469744" cy="259045"/>
    <xdr:sp macro="" textlink="">
      <xdr:nvSpPr>
        <xdr:cNvPr id="87" name="テキスト ボックス 86"/>
        <xdr:cNvSpPr txBox="1"/>
      </xdr:nvSpPr>
      <xdr:spPr>
        <a:xfrm>
          <a:off x="895428" y="5314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168927</xdr:rowOff>
    </xdr:from>
    <xdr:ext cx="595419" cy="259045"/>
    <xdr:sp macro="" textlink="">
      <xdr:nvSpPr>
        <xdr:cNvPr id="100" name="テキスト ボックス 99"/>
        <xdr:cNvSpPr txBox="1"/>
      </xdr:nvSpPr>
      <xdr:spPr>
        <a:xfrm>
          <a:off x="166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33108</xdr:rowOff>
    </xdr:from>
    <xdr:to>
      <xdr:col>24</xdr:col>
      <xdr:colOff>62865</xdr:colOff>
      <xdr:row>57</xdr:row>
      <xdr:rowOff>69310</xdr:rowOff>
    </xdr:to>
    <xdr:cxnSp macro="">
      <xdr:nvCxnSpPr>
        <xdr:cNvPr id="110" name="直線コネクタ 109"/>
        <xdr:cNvCxnSpPr/>
      </xdr:nvCxnSpPr>
      <xdr:spPr>
        <a:xfrm flipV="1">
          <a:off x="4633595" y="8777058"/>
          <a:ext cx="1270" cy="106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73137</xdr:rowOff>
    </xdr:from>
    <xdr:ext cx="599010" cy="259045"/>
    <xdr:sp macro="" textlink="">
      <xdr:nvSpPr>
        <xdr:cNvPr id="111" name="総務費最小値テキスト"/>
        <xdr:cNvSpPr txBox="1"/>
      </xdr:nvSpPr>
      <xdr:spPr>
        <a:xfrm>
          <a:off x="4686300" y="984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69310</xdr:rowOff>
    </xdr:from>
    <xdr:to>
      <xdr:col>24</xdr:col>
      <xdr:colOff>152400</xdr:colOff>
      <xdr:row>57</xdr:row>
      <xdr:rowOff>69310</xdr:rowOff>
    </xdr:to>
    <xdr:cxnSp macro="">
      <xdr:nvCxnSpPr>
        <xdr:cNvPr id="112" name="直線コネクタ 111"/>
        <xdr:cNvCxnSpPr/>
      </xdr:nvCxnSpPr>
      <xdr:spPr>
        <a:xfrm>
          <a:off x="4546600" y="984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151235</xdr:rowOff>
    </xdr:from>
    <xdr:ext cx="599010" cy="259045"/>
    <xdr:sp macro="" textlink="">
      <xdr:nvSpPr>
        <xdr:cNvPr id="113" name="総務費最大値テキスト"/>
        <xdr:cNvSpPr txBox="1"/>
      </xdr:nvSpPr>
      <xdr:spPr>
        <a:xfrm>
          <a:off x="4686300" y="855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385,814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33108</xdr:rowOff>
    </xdr:from>
    <xdr:to>
      <xdr:col>24</xdr:col>
      <xdr:colOff>152400</xdr:colOff>
      <xdr:row>51</xdr:row>
      <xdr:rowOff>33108</xdr:rowOff>
    </xdr:to>
    <xdr:cxnSp macro="">
      <xdr:nvCxnSpPr>
        <xdr:cNvPr id="114" name="直線コネクタ 113"/>
        <xdr:cNvCxnSpPr/>
      </xdr:nvCxnSpPr>
      <xdr:spPr>
        <a:xfrm>
          <a:off x="4546600" y="877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40090</xdr:rowOff>
    </xdr:from>
    <xdr:to>
      <xdr:col>24</xdr:col>
      <xdr:colOff>63500</xdr:colOff>
      <xdr:row>55</xdr:row>
      <xdr:rowOff>120388</xdr:rowOff>
    </xdr:to>
    <xdr:cxnSp macro="">
      <xdr:nvCxnSpPr>
        <xdr:cNvPr id="115" name="直線コネクタ 114"/>
        <xdr:cNvCxnSpPr/>
      </xdr:nvCxnSpPr>
      <xdr:spPr>
        <a:xfrm flipV="1">
          <a:off x="3797300" y="8784040"/>
          <a:ext cx="838200" cy="76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133877</xdr:rowOff>
    </xdr:from>
    <xdr:ext cx="599010" cy="259045"/>
    <xdr:sp macro="" textlink="">
      <xdr:nvSpPr>
        <xdr:cNvPr id="116" name="総務費平均値テキスト"/>
        <xdr:cNvSpPr txBox="1"/>
      </xdr:nvSpPr>
      <xdr:spPr>
        <a:xfrm>
          <a:off x="4686300" y="93921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155450</xdr:rowOff>
    </xdr:from>
    <xdr:to>
      <xdr:col>24</xdr:col>
      <xdr:colOff>114300</xdr:colOff>
      <xdr:row>55</xdr:row>
      <xdr:rowOff>85600</xdr:rowOff>
    </xdr:to>
    <xdr:sp macro="" textlink="">
      <xdr:nvSpPr>
        <xdr:cNvPr id="117" name="フローチャート: 判断 116"/>
        <xdr:cNvSpPr/>
      </xdr:nvSpPr>
      <xdr:spPr>
        <a:xfrm>
          <a:off x="4584700" y="941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112131</xdr:rowOff>
    </xdr:from>
    <xdr:to>
      <xdr:col>19</xdr:col>
      <xdr:colOff>177800</xdr:colOff>
      <xdr:row>55</xdr:row>
      <xdr:rowOff>120388</xdr:rowOff>
    </xdr:to>
    <xdr:cxnSp macro="">
      <xdr:nvCxnSpPr>
        <xdr:cNvPr id="118" name="直線コネクタ 117"/>
        <xdr:cNvCxnSpPr/>
      </xdr:nvCxnSpPr>
      <xdr:spPr>
        <a:xfrm>
          <a:off x="2908300" y="9370431"/>
          <a:ext cx="889000" cy="17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40464</xdr:rowOff>
    </xdr:from>
    <xdr:to>
      <xdr:col>20</xdr:col>
      <xdr:colOff>38100</xdr:colOff>
      <xdr:row>58</xdr:row>
      <xdr:rowOff>142064</xdr:rowOff>
    </xdr:to>
    <xdr:sp macro="" textlink="">
      <xdr:nvSpPr>
        <xdr:cNvPr id="119" name="フローチャート: 判断 118"/>
        <xdr:cNvSpPr/>
      </xdr:nvSpPr>
      <xdr:spPr>
        <a:xfrm>
          <a:off x="3746500" y="998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133191</xdr:rowOff>
    </xdr:from>
    <xdr:ext cx="599010" cy="259045"/>
    <xdr:sp macro="" textlink="">
      <xdr:nvSpPr>
        <xdr:cNvPr id="120" name="テキスト ボックス 119"/>
        <xdr:cNvSpPr txBox="1"/>
      </xdr:nvSpPr>
      <xdr:spPr>
        <a:xfrm>
          <a:off x="3497795" y="10077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112131</xdr:rowOff>
    </xdr:from>
    <xdr:to>
      <xdr:col>15</xdr:col>
      <xdr:colOff>50800</xdr:colOff>
      <xdr:row>55</xdr:row>
      <xdr:rowOff>40584</xdr:rowOff>
    </xdr:to>
    <xdr:cxnSp macro="">
      <xdr:nvCxnSpPr>
        <xdr:cNvPr id="121" name="直線コネクタ 120"/>
        <xdr:cNvCxnSpPr/>
      </xdr:nvCxnSpPr>
      <xdr:spPr>
        <a:xfrm flipV="1">
          <a:off x="2019300" y="9370431"/>
          <a:ext cx="889000" cy="9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81146</xdr:rowOff>
    </xdr:from>
    <xdr:to>
      <xdr:col>15</xdr:col>
      <xdr:colOff>101600</xdr:colOff>
      <xdr:row>59</xdr:row>
      <xdr:rowOff>11296</xdr:rowOff>
    </xdr:to>
    <xdr:sp macro="" textlink="">
      <xdr:nvSpPr>
        <xdr:cNvPr id="122" name="フローチャート: 判断 121"/>
        <xdr:cNvSpPr/>
      </xdr:nvSpPr>
      <xdr:spPr>
        <a:xfrm>
          <a:off x="2857500" y="1002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2423</xdr:rowOff>
    </xdr:from>
    <xdr:ext cx="599010" cy="259045"/>
    <xdr:sp macro="" textlink="">
      <xdr:nvSpPr>
        <xdr:cNvPr id="123" name="テキスト ボックス 122"/>
        <xdr:cNvSpPr txBox="1"/>
      </xdr:nvSpPr>
      <xdr:spPr>
        <a:xfrm>
          <a:off x="2608795" y="1011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8950</xdr:rowOff>
    </xdr:from>
    <xdr:to>
      <xdr:col>10</xdr:col>
      <xdr:colOff>114300</xdr:colOff>
      <xdr:row>55</xdr:row>
      <xdr:rowOff>40584</xdr:rowOff>
    </xdr:to>
    <xdr:cxnSp macro="">
      <xdr:nvCxnSpPr>
        <xdr:cNvPr id="124" name="直線コネクタ 123"/>
        <xdr:cNvCxnSpPr/>
      </xdr:nvCxnSpPr>
      <xdr:spPr>
        <a:xfrm>
          <a:off x="1130300" y="9438700"/>
          <a:ext cx="889000" cy="3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89238</xdr:rowOff>
    </xdr:from>
    <xdr:to>
      <xdr:col>10</xdr:col>
      <xdr:colOff>165100</xdr:colOff>
      <xdr:row>59</xdr:row>
      <xdr:rowOff>19388</xdr:rowOff>
    </xdr:to>
    <xdr:sp macro="" textlink="">
      <xdr:nvSpPr>
        <xdr:cNvPr id="125" name="フローチャート: 判断 124"/>
        <xdr:cNvSpPr/>
      </xdr:nvSpPr>
      <xdr:spPr>
        <a:xfrm>
          <a:off x="1968500" y="1003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10515</xdr:rowOff>
    </xdr:from>
    <xdr:ext cx="534377" cy="259045"/>
    <xdr:sp macro="" textlink="">
      <xdr:nvSpPr>
        <xdr:cNvPr id="126" name="テキスト ボックス 125"/>
        <xdr:cNvSpPr txBox="1"/>
      </xdr:nvSpPr>
      <xdr:spPr>
        <a:xfrm>
          <a:off x="1752111" y="1012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51103</xdr:rowOff>
    </xdr:from>
    <xdr:to>
      <xdr:col>6</xdr:col>
      <xdr:colOff>38100</xdr:colOff>
      <xdr:row>58</xdr:row>
      <xdr:rowOff>152703</xdr:rowOff>
    </xdr:to>
    <xdr:sp macro="" textlink="">
      <xdr:nvSpPr>
        <xdr:cNvPr id="127" name="フローチャート: 判断 126"/>
        <xdr:cNvSpPr/>
      </xdr:nvSpPr>
      <xdr:spPr>
        <a:xfrm>
          <a:off x="1079500" y="9995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143830</xdr:rowOff>
    </xdr:from>
    <xdr:ext cx="599010" cy="259045"/>
    <xdr:sp macro="" textlink="">
      <xdr:nvSpPr>
        <xdr:cNvPr id="128" name="テキスト ボックス 127"/>
        <xdr:cNvSpPr txBox="1"/>
      </xdr:nvSpPr>
      <xdr:spPr>
        <a:xfrm>
          <a:off x="830795" y="1008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160740</xdr:rowOff>
    </xdr:from>
    <xdr:to>
      <xdr:col>24</xdr:col>
      <xdr:colOff>114300</xdr:colOff>
      <xdr:row>51</xdr:row>
      <xdr:rowOff>90890</xdr:rowOff>
    </xdr:to>
    <xdr:sp macro="" textlink="">
      <xdr:nvSpPr>
        <xdr:cNvPr id="134" name="楕円 133"/>
        <xdr:cNvSpPr/>
      </xdr:nvSpPr>
      <xdr:spPr>
        <a:xfrm>
          <a:off x="4584700" y="873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106786</xdr:rowOff>
    </xdr:from>
    <xdr:ext cx="599010" cy="259045"/>
    <xdr:sp macro="" textlink="">
      <xdr:nvSpPr>
        <xdr:cNvPr id="135" name="総務費該当値テキスト"/>
        <xdr:cNvSpPr txBox="1"/>
      </xdr:nvSpPr>
      <xdr:spPr>
        <a:xfrm>
          <a:off x="4686300" y="8679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69588</xdr:rowOff>
    </xdr:from>
    <xdr:to>
      <xdr:col>20</xdr:col>
      <xdr:colOff>38100</xdr:colOff>
      <xdr:row>55</xdr:row>
      <xdr:rowOff>171188</xdr:rowOff>
    </xdr:to>
    <xdr:sp macro="" textlink="">
      <xdr:nvSpPr>
        <xdr:cNvPr id="136" name="楕円 135"/>
        <xdr:cNvSpPr/>
      </xdr:nvSpPr>
      <xdr:spPr>
        <a:xfrm>
          <a:off x="3746500" y="949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16265</xdr:rowOff>
    </xdr:from>
    <xdr:ext cx="599010" cy="259045"/>
    <xdr:sp macro="" textlink="">
      <xdr:nvSpPr>
        <xdr:cNvPr id="137" name="テキスト ボックス 136"/>
        <xdr:cNvSpPr txBox="1"/>
      </xdr:nvSpPr>
      <xdr:spPr>
        <a:xfrm>
          <a:off x="3497795" y="9274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61331</xdr:rowOff>
    </xdr:from>
    <xdr:to>
      <xdr:col>15</xdr:col>
      <xdr:colOff>101600</xdr:colOff>
      <xdr:row>54</xdr:row>
      <xdr:rowOff>162931</xdr:rowOff>
    </xdr:to>
    <xdr:sp macro="" textlink="">
      <xdr:nvSpPr>
        <xdr:cNvPr id="138" name="楕円 137"/>
        <xdr:cNvSpPr/>
      </xdr:nvSpPr>
      <xdr:spPr>
        <a:xfrm>
          <a:off x="2857500" y="931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8008</xdr:rowOff>
    </xdr:from>
    <xdr:ext cx="599010" cy="259045"/>
    <xdr:sp macro="" textlink="">
      <xdr:nvSpPr>
        <xdr:cNvPr id="139" name="テキスト ボックス 138"/>
        <xdr:cNvSpPr txBox="1"/>
      </xdr:nvSpPr>
      <xdr:spPr>
        <a:xfrm>
          <a:off x="2608795" y="909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161234</xdr:rowOff>
    </xdr:from>
    <xdr:to>
      <xdr:col>10</xdr:col>
      <xdr:colOff>165100</xdr:colOff>
      <xdr:row>55</xdr:row>
      <xdr:rowOff>91384</xdr:rowOff>
    </xdr:to>
    <xdr:sp macro="" textlink="">
      <xdr:nvSpPr>
        <xdr:cNvPr id="140" name="楕円 139"/>
        <xdr:cNvSpPr/>
      </xdr:nvSpPr>
      <xdr:spPr>
        <a:xfrm>
          <a:off x="1968500" y="941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107911</xdr:rowOff>
    </xdr:from>
    <xdr:ext cx="599010" cy="259045"/>
    <xdr:sp macro="" textlink="">
      <xdr:nvSpPr>
        <xdr:cNvPr id="141" name="テキスト ボックス 140"/>
        <xdr:cNvSpPr txBox="1"/>
      </xdr:nvSpPr>
      <xdr:spPr>
        <a:xfrm>
          <a:off x="1719795" y="919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129600</xdr:rowOff>
    </xdr:from>
    <xdr:to>
      <xdr:col>6</xdr:col>
      <xdr:colOff>38100</xdr:colOff>
      <xdr:row>55</xdr:row>
      <xdr:rowOff>59750</xdr:rowOff>
    </xdr:to>
    <xdr:sp macro="" textlink="">
      <xdr:nvSpPr>
        <xdr:cNvPr id="142" name="楕円 141"/>
        <xdr:cNvSpPr/>
      </xdr:nvSpPr>
      <xdr:spPr>
        <a:xfrm>
          <a:off x="1079500" y="938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76277</xdr:rowOff>
    </xdr:from>
    <xdr:ext cx="599010" cy="259045"/>
    <xdr:sp macro="" textlink="">
      <xdr:nvSpPr>
        <xdr:cNvPr id="143" name="テキスト ボックス 142"/>
        <xdr:cNvSpPr txBox="1"/>
      </xdr:nvSpPr>
      <xdr:spPr>
        <a:xfrm>
          <a:off x="830795" y="9163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4" name="テキスト ボックス 153"/>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97124</xdr:rowOff>
    </xdr:from>
    <xdr:to>
      <xdr:col>24</xdr:col>
      <xdr:colOff>62865</xdr:colOff>
      <xdr:row>79</xdr:row>
      <xdr:rowOff>81959</xdr:rowOff>
    </xdr:to>
    <xdr:cxnSp macro="">
      <xdr:nvCxnSpPr>
        <xdr:cNvPr id="168" name="直線コネクタ 167"/>
        <xdr:cNvCxnSpPr/>
      </xdr:nvCxnSpPr>
      <xdr:spPr>
        <a:xfrm flipV="1">
          <a:off x="4633595" y="12098624"/>
          <a:ext cx="1270" cy="1527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85786</xdr:rowOff>
    </xdr:from>
    <xdr:ext cx="599010" cy="259045"/>
    <xdr:sp macro="" textlink="">
      <xdr:nvSpPr>
        <xdr:cNvPr id="169" name="民生費最小値テキスト"/>
        <xdr:cNvSpPr txBox="1"/>
      </xdr:nvSpPr>
      <xdr:spPr>
        <a:xfrm>
          <a:off x="4686300" y="136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81959</xdr:rowOff>
    </xdr:from>
    <xdr:to>
      <xdr:col>24</xdr:col>
      <xdr:colOff>152400</xdr:colOff>
      <xdr:row>79</xdr:row>
      <xdr:rowOff>81959</xdr:rowOff>
    </xdr:to>
    <xdr:cxnSp macro="">
      <xdr:nvCxnSpPr>
        <xdr:cNvPr id="170" name="直線コネクタ 169"/>
        <xdr:cNvCxnSpPr/>
      </xdr:nvCxnSpPr>
      <xdr:spPr>
        <a:xfrm>
          <a:off x="4546600" y="1362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43801</xdr:rowOff>
    </xdr:from>
    <xdr:ext cx="599010" cy="259045"/>
    <xdr:sp macro="" textlink="">
      <xdr:nvSpPr>
        <xdr:cNvPr id="171" name="民生費最大値テキスト"/>
        <xdr:cNvSpPr txBox="1"/>
      </xdr:nvSpPr>
      <xdr:spPr>
        <a:xfrm>
          <a:off x="4686300" y="1187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218,235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97124</xdr:rowOff>
    </xdr:from>
    <xdr:to>
      <xdr:col>24</xdr:col>
      <xdr:colOff>152400</xdr:colOff>
      <xdr:row>70</xdr:row>
      <xdr:rowOff>97124</xdr:rowOff>
    </xdr:to>
    <xdr:cxnSp macro="">
      <xdr:nvCxnSpPr>
        <xdr:cNvPr id="172" name="直線コネクタ 171"/>
        <xdr:cNvCxnSpPr/>
      </xdr:nvCxnSpPr>
      <xdr:spPr>
        <a:xfrm>
          <a:off x="4546600" y="1209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97124</xdr:rowOff>
    </xdr:from>
    <xdr:to>
      <xdr:col>24</xdr:col>
      <xdr:colOff>63500</xdr:colOff>
      <xdr:row>72</xdr:row>
      <xdr:rowOff>34792</xdr:rowOff>
    </xdr:to>
    <xdr:cxnSp macro="">
      <xdr:nvCxnSpPr>
        <xdr:cNvPr id="173" name="直線コネクタ 172"/>
        <xdr:cNvCxnSpPr/>
      </xdr:nvCxnSpPr>
      <xdr:spPr>
        <a:xfrm flipV="1">
          <a:off x="3797300" y="12098624"/>
          <a:ext cx="838200" cy="28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120190</xdr:rowOff>
    </xdr:from>
    <xdr:ext cx="599010" cy="259045"/>
    <xdr:sp macro="" textlink="">
      <xdr:nvSpPr>
        <xdr:cNvPr id="174" name="民生費平均値テキスト"/>
        <xdr:cNvSpPr txBox="1"/>
      </xdr:nvSpPr>
      <xdr:spPr>
        <a:xfrm>
          <a:off x="4686300" y="12807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141763</xdr:rowOff>
    </xdr:from>
    <xdr:to>
      <xdr:col>24</xdr:col>
      <xdr:colOff>114300</xdr:colOff>
      <xdr:row>75</xdr:row>
      <xdr:rowOff>71913</xdr:rowOff>
    </xdr:to>
    <xdr:sp macro="" textlink="">
      <xdr:nvSpPr>
        <xdr:cNvPr id="175" name="フローチャート: 判断 174"/>
        <xdr:cNvSpPr/>
      </xdr:nvSpPr>
      <xdr:spPr>
        <a:xfrm>
          <a:off x="4584700" y="1282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34792</xdr:rowOff>
    </xdr:from>
    <xdr:to>
      <xdr:col>19</xdr:col>
      <xdr:colOff>177800</xdr:colOff>
      <xdr:row>73</xdr:row>
      <xdr:rowOff>139757</xdr:rowOff>
    </xdr:to>
    <xdr:cxnSp macro="">
      <xdr:nvCxnSpPr>
        <xdr:cNvPr id="176" name="直線コネクタ 175"/>
        <xdr:cNvCxnSpPr/>
      </xdr:nvCxnSpPr>
      <xdr:spPr>
        <a:xfrm flipV="1">
          <a:off x="2908300" y="12379192"/>
          <a:ext cx="889000" cy="27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90691</xdr:rowOff>
    </xdr:from>
    <xdr:to>
      <xdr:col>20</xdr:col>
      <xdr:colOff>38100</xdr:colOff>
      <xdr:row>76</xdr:row>
      <xdr:rowOff>20841</xdr:rowOff>
    </xdr:to>
    <xdr:sp macro="" textlink="">
      <xdr:nvSpPr>
        <xdr:cNvPr id="177" name="フローチャート: 判断 176"/>
        <xdr:cNvSpPr/>
      </xdr:nvSpPr>
      <xdr:spPr>
        <a:xfrm>
          <a:off x="3746500" y="1294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11968</xdr:rowOff>
    </xdr:from>
    <xdr:ext cx="599010" cy="259045"/>
    <xdr:sp macro="" textlink="">
      <xdr:nvSpPr>
        <xdr:cNvPr id="178" name="テキスト ボックス 177"/>
        <xdr:cNvSpPr txBox="1"/>
      </xdr:nvSpPr>
      <xdr:spPr>
        <a:xfrm>
          <a:off x="3497795" y="13042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75292</xdr:rowOff>
    </xdr:from>
    <xdr:to>
      <xdr:col>15</xdr:col>
      <xdr:colOff>50800</xdr:colOff>
      <xdr:row>73</xdr:row>
      <xdr:rowOff>139757</xdr:rowOff>
    </xdr:to>
    <xdr:cxnSp macro="">
      <xdr:nvCxnSpPr>
        <xdr:cNvPr id="179" name="直線コネクタ 178"/>
        <xdr:cNvCxnSpPr/>
      </xdr:nvCxnSpPr>
      <xdr:spPr>
        <a:xfrm>
          <a:off x="2019300" y="12591142"/>
          <a:ext cx="889000" cy="6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21082</xdr:rowOff>
    </xdr:from>
    <xdr:to>
      <xdr:col>15</xdr:col>
      <xdr:colOff>101600</xdr:colOff>
      <xdr:row>76</xdr:row>
      <xdr:rowOff>122682</xdr:rowOff>
    </xdr:to>
    <xdr:sp macro="" textlink="">
      <xdr:nvSpPr>
        <xdr:cNvPr id="180" name="フローチャート: 判断 179"/>
        <xdr:cNvSpPr/>
      </xdr:nvSpPr>
      <xdr:spPr>
        <a:xfrm>
          <a:off x="2857500" y="1305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113809</xdr:rowOff>
    </xdr:from>
    <xdr:ext cx="599010" cy="259045"/>
    <xdr:sp macro="" textlink="">
      <xdr:nvSpPr>
        <xdr:cNvPr id="181" name="テキスト ボックス 180"/>
        <xdr:cNvSpPr txBox="1"/>
      </xdr:nvSpPr>
      <xdr:spPr>
        <a:xfrm>
          <a:off x="2608795" y="13144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9131</xdr:rowOff>
    </xdr:from>
    <xdr:to>
      <xdr:col>10</xdr:col>
      <xdr:colOff>114300</xdr:colOff>
      <xdr:row>73</xdr:row>
      <xdr:rowOff>75292</xdr:rowOff>
    </xdr:to>
    <xdr:cxnSp macro="">
      <xdr:nvCxnSpPr>
        <xdr:cNvPr id="182" name="直線コネクタ 181"/>
        <xdr:cNvCxnSpPr/>
      </xdr:nvCxnSpPr>
      <xdr:spPr>
        <a:xfrm>
          <a:off x="1130300" y="12524981"/>
          <a:ext cx="889000" cy="6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157823</xdr:rowOff>
    </xdr:from>
    <xdr:to>
      <xdr:col>10</xdr:col>
      <xdr:colOff>165100</xdr:colOff>
      <xdr:row>76</xdr:row>
      <xdr:rowOff>87973</xdr:rowOff>
    </xdr:to>
    <xdr:sp macro="" textlink="">
      <xdr:nvSpPr>
        <xdr:cNvPr id="183" name="フローチャート: 判断 182"/>
        <xdr:cNvSpPr/>
      </xdr:nvSpPr>
      <xdr:spPr>
        <a:xfrm>
          <a:off x="1968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79100</xdr:rowOff>
    </xdr:from>
    <xdr:ext cx="599010" cy="259045"/>
    <xdr:sp macro="" textlink="">
      <xdr:nvSpPr>
        <xdr:cNvPr id="184" name="テキスト ボックス 183"/>
        <xdr:cNvSpPr txBox="1"/>
      </xdr:nvSpPr>
      <xdr:spPr>
        <a:xfrm>
          <a:off x="1719795" y="13109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170986</xdr:rowOff>
    </xdr:from>
    <xdr:to>
      <xdr:col>6</xdr:col>
      <xdr:colOff>38100</xdr:colOff>
      <xdr:row>76</xdr:row>
      <xdr:rowOff>101136</xdr:rowOff>
    </xdr:to>
    <xdr:sp macro="" textlink="">
      <xdr:nvSpPr>
        <xdr:cNvPr id="185" name="フローチャート: 判断 184"/>
        <xdr:cNvSpPr/>
      </xdr:nvSpPr>
      <xdr:spPr>
        <a:xfrm>
          <a:off x="1079500" y="1302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92263</xdr:rowOff>
    </xdr:from>
    <xdr:ext cx="599010" cy="259045"/>
    <xdr:sp macro="" textlink="">
      <xdr:nvSpPr>
        <xdr:cNvPr id="186" name="テキスト ボックス 185"/>
        <xdr:cNvSpPr txBox="1"/>
      </xdr:nvSpPr>
      <xdr:spPr>
        <a:xfrm>
          <a:off x="830795" y="1312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46324</xdr:rowOff>
    </xdr:from>
    <xdr:to>
      <xdr:col>24</xdr:col>
      <xdr:colOff>114300</xdr:colOff>
      <xdr:row>70</xdr:row>
      <xdr:rowOff>147924</xdr:rowOff>
    </xdr:to>
    <xdr:sp macro="" textlink="">
      <xdr:nvSpPr>
        <xdr:cNvPr id="192" name="楕円 191"/>
        <xdr:cNvSpPr/>
      </xdr:nvSpPr>
      <xdr:spPr>
        <a:xfrm>
          <a:off x="4584700" y="1204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170801</xdr:rowOff>
    </xdr:from>
    <xdr:ext cx="599010" cy="259045"/>
    <xdr:sp macro="" textlink="">
      <xdr:nvSpPr>
        <xdr:cNvPr id="193" name="民生費該当値テキスト"/>
        <xdr:cNvSpPr txBox="1"/>
      </xdr:nvSpPr>
      <xdr:spPr>
        <a:xfrm>
          <a:off x="4686300" y="12000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155442</xdr:rowOff>
    </xdr:from>
    <xdr:to>
      <xdr:col>20</xdr:col>
      <xdr:colOff>38100</xdr:colOff>
      <xdr:row>72</xdr:row>
      <xdr:rowOff>85592</xdr:rowOff>
    </xdr:to>
    <xdr:sp macro="" textlink="">
      <xdr:nvSpPr>
        <xdr:cNvPr id="194" name="楕円 193"/>
        <xdr:cNvSpPr/>
      </xdr:nvSpPr>
      <xdr:spPr>
        <a:xfrm>
          <a:off x="3746500" y="1232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102119</xdr:rowOff>
    </xdr:from>
    <xdr:ext cx="599010" cy="259045"/>
    <xdr:sp macro="" textlink="">
      <xdr:nvSpPr>
        <xdr:cNvPr id="195" name="テキスト ボックス 194"/>
        <xdr:cNvSpPr txBox="1"/>
      </xdr:nvSpPr>
      <xdr:spPr>
        <a:xfrm>
          <a:off x="3497795" y="1210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88957</xdr:rowOff>
    </xdr:from>
    <xdr:to>
      <xdr:col>15</xdr:col>
      <xdr:colOff>101600</xdr:colOff>
      <xdr:row>74</xdr:row>
      <xdr:rowOff>19107</xdr:rowOff>
    </xdr:to>
    <xdr:sp macro="" textlink="">
      <xdr:nvSpPr>
        <xdr:cNvPr id="196" name="楕円 195"/>
        <xdr:cNvSpPr/>
      </xdr:nvSpPr>
      <xdr:spPr>
        <a:xfrm>
          <a:off x="2857500" y="1260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35634</xdr:rowOff>
    </xdr:from>
    <xdr:ext cx="599010" cy="259045"/>
    <xdr:sp macro="" textlink="">
      <xdr:nvSpPr>
        <xdr:cNvPr id="197" name="テキスト ボックス 196"/>
        <xdr:cNvSpPr txBox="1"/>
      </xdr:nvSpPr>
      <xdr:spPr>
        <a:xfrm>
          <a:off x="2608795" y="12380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24492</xdr:rowOff>
    </xdr:from>
    <xdr:to>
      <xdr:col>10</xdr:col>
      <xdr:colOff>165100</xdr:colOff>
      <xdr:row>73</xdr:row>
      <xdr:rowOff>126092</xdr:rowOff>
    </xdr:to>
    <xdr:sp macro="" textlink="">
      <xdr:nvSpPr>
        <xdr:cNvPr id="198" name="楕円 197"/>
        <xdr:cNvSpPr/>
      </xdr:nvSpPr>
      <xdr:spPr>
        <a:xfrm>
          <a:off x="1968500" y="1254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142619</xdr:rowOff>
    </xdr:from>
    <xdr:ext cx="599010" cy="259045"/>
    <xdr:sp macro="" textlink="">
      <xdr:nvSpPr>
        <xdr:cNvPr id="199" name="テキスト ボックス 198"/>
        <xdr:cNvSpPr txBox="1"/>
      </xdr:nvSpPr>
      <xdr:spPr>
        <a:xfrm>
          <a:off x="1719795" y="12315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129781</xdr:rowOff>
    </xdr:from>
    <xdr:to>
      <xdr:col>6</xdr:col>
      <xdr:colOff>38100</xdr:colOff>
      <xdr:row>73</xdr:row>
      <xdr:rowOff>59931</xdr:rowOff>
    </xdr:to>
    <xdr:sp macro="" textlink="">
      <xdr:nvSpPr>
        <xdr:cNvPr id="200" name="楕円 199"/>
        <xdr:cNvSpPr/>
      </xdr:nvSpPr>
      <xdr:spPr>
        <a:xfrm>
          <a:off x="1079500" y="1247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76458</xdr:rowOff>
    </xdr:from>
    <xdr:ext cx="599010" cy="259045"/>
    <xdr:sp macro="" textlink="">
      <xdr:nvSpPr>
        <xdr:cNvPr id="201" name="テキスト ボックス 200"/>
        <xdr:cNvSpPr txBox="1"/>
      </xdr:nvSpPr>
      <xdr:spPr>
        <a:xfrm>
          <a:off x="830795" y="1224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3" name="テキスト ボックス 212"/>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146376</xdr:rowOff>
    </xdr:from>
    <xdr:to>
      <xdr:col>24</xdr:col>
      <xdr:colOff>62865</xdr:colOff>
      <xdr:row>98</xdr:row>
      <xdr:rowOff>7471</xdr:rowOff>
    </xdr:to>
    <xdr:cxnSp macro="">
      <xdr:nvCxnSpPr>
        <xdr:cNvPr id="225" name="直線コネクタ 224"/>
        <xdr:cNvCxnSpPr/>
      </xdr:nvCxnSpPr>
      <xdr:spPr>
        <a:xfrm flipV="1">
          <a:off x="4633595" y="15576876"/>
          <a:ext cx="1270" cy="1232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11298</xdr:rowOff>
    </xdr:from>
    <xdr:ext cx="534377" cy="259045"/>
    <xdr:sp macro="" textlink="">
      <xdr:nvSpPr>
        <xdr:cNvPr id="226" name="衛生費最小値テキスト"/>
        <xdr:cNvSpPr txBox="1"/>
      </xdr:nvSpPr>
      <xdr:spPr>
        <a:xfrm>
          <a:off x="4686300" y="1681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7471</xdr:rowOff>
    </xdr:from>
    <xdr:to>
      <xdr:col>24</xdr:col>
      <xdr:colOff>152400</xdr:colOff>
      <xdr:row>98</xdr:row>
      <xdr:rowOff>7471</xdr:rowOff>
    </xdr:to>
    <xdr:cxnSp macro="">
      <xdr:nvCxnSpPr>
        <xdr:cNvPr id="227" name="直線コネクタ 226"/>
        <xdr:cNvCxnSpPr/>
      </xdr:nvCxnSpPr>
      <xdr:spPr>
        <a:xfrm>
          <a:off x="4546600" y="1680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93053</xdr:rowOff>
    </xdr:from>
    <xdr:ext cx="599010" cy="259045"/>
    <xdr:sp macro="" textlink="">
      <xdr:nvSpPr>
        <xdr:cNvPr id="228" name="衛生費最大値テキスト"/>
        <xdr:cNvSpPr txBox="1"/>
      </xdr:nvSpPr>
      <xdr:spPr>
        <a:xfrm>
          <a:off x="4686300" y="1535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189,124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146376</xdr:rowOff>
    </xdr:from>
    <xdr:to>
      <xdr:col>24</xdr:col>
      <xdr:colOff>152400</xdr:colOff>
      <xdr:row>90</xdr:row>
      <xdr:rowOff>146376</xdr:rowOff>
    </xdr:to>
    <xdr:cxnSp macro="">
      <xdr:nvCxnSpPr>
        <xdr:cNvPr id="229" name="直線コネクタ 228"/>
        <xdr:cNvCxnSpPr/>
      </xdr:nvCxnSpPr>
      <xdr:spPr>
        <a:xfrm>
          <a:off x="4546600" y="1557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2471</xdr:rowOff>
    </xdr:from>
    <xdr:to>
      <xdr:col>24</xdr:col>
      <xdr:colOff>63500</xdr:colOff>
      <xdr:row>96</xdr:row>
      <xdr:rowOff>8933</xdr:rowOff>
    </xdr:to>
    <xdr:cxnSp macro="">
      <xdr:nvCxnSpPr>
        <xdr:cNvPr id="230" name="直線コネクタ 229"/>
        <xdr:cNvCxnSpPr/>
      </xdr:nvCxnSpPr>
      <xdr:spPr>
        <a:xfrm flipV="1">
          <a:off x="3797300" y="16461671"/>
          <a:ext cx="838200" cy="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102951</xdr:rowOff>
    </xdr:from>
    <xdr:ext cx="534377" cy="259045"/>
    <xdr:sp macro="" textlink="">
      <xdr:nvSpPr>
        <xdr:cNvPr id="231" name="衛生費平均値テキスト"/>
        <xdr:cNvSpPr txBox="1"/>
      </xdr:nvSpPr>
      <xdr:spPr>
        <a:xfrm>
          <a:off x="4686300" y="16390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124524</xdr:rowOff>
    </xdr:from>
    <xdr:to>
      <xdr:col>24</xdr:col>
      <xdr:colOff>114300</xdr:colOff>
      <xdr:row>96</xdr:row>
      <xdr:rowOff>54674</xdr:rowOff>
    </xdr:to>
    <xdr:sp macro="" textlink="">
      <xdr:nvSpPr>
        <xdr:cNvPr id="232" name="フローチャート: 判断 231"/>
        <xdr:cNvSpPr/>
      </xdr:nvSpPr>
      <xdr:spPr>
        <a:xfrm>
          <a:off x="4584700" y="1641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8933</xdr:rowOff>
    </xdr:from>
    <xdr:to>
      <xdr:col>19</xdr:col>
      <xdr:colOff>177800</xdr:colOff>
      <xdr:row>96</xdr:row>
      <xdr:rowOff>31214</xdr:rowOff>
    </xdr:to>
    <xdr:cxnSp macro="">
      <xdr:nvCxnSpPr>
        <xdr:cNvPr id="233" name="直線コネクタ 232"/>
        <xdr:cNvCxnSpPr/>
      </xdr:nvCxnSpPr>
      <xdr:spPr>
        <a:xfrm flipV="1">
          <a:off x="2908300" y="16468133"/>
          <a:ext cx="889000" cy="2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33807</xdr:rowOff>
    </xdr:from>
    <xdr:to>
      <xdr:col>20</xdr:col>
      <xdr:colOff>38100</xdr:colOff>
      <xdr:row>96</xdr:row>
      <xdr:rowOff>135407</xdr:rowOff>
    </xdr:to>
    <xdr:sp macro="" textlink="">
      <xdr:nvSpPr>
        <xdr:cNvPr id="234" name="フローチャート: 判断 233"/>
        <xdr:cNvSpPr/>
      </xdr:nvSpPr>
      <xdr:spPr>
        <a:xfrm>
          <a:off x="3746500" y="1649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126534</xdr:rowOff>
    </xdr:from>
    <xdr:ext cx="534377" cy="259045"/>
    <xdr:sp macro="" textlink="">
      <xdr:nvSpPr>
        <xdr:cNvPr id="235" name="テキスト ボックス 234"/>
        <xdr:cNvSpPr txBox="1"/>
      </xdr:nvSpPr>
      <xdr:spPr>
        <a:xfrm>
          <a:off x="3530111" y="1658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31214</xdr:rowOff>
    </xdr:from>
    <xdr:to>
      <xdr:col>15</xdr:col>
      <xdr:colOff>50800</xdr:colOff>
      <xdr:row>96</xdr:row>
      <xdr:rowOff>86748</xdr:rowOff>
    </xdr:to>
    <xdr:cxnSp macro="">
      <xdr:nvCxnSpPr>
        <xdr:cNvPr id="236" name="直線コネクタ 235"/>
        <xdr:cNvCxnSpPr/>
      </xdr:nvCxnSpPr>
      <xdr:spPr>
        <a:xfrm flipV="1">
          <a:off x="2019300" y="16490414"/>
          <a:ext cx="889000" cy="5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98464</xdr:rowOff>
    </xdr:from>
    <xdr:to>
      <xdr:col>15</xdr:col>
      <xdr:colOff>101600</xdr:colOff>
      <xdr:row>97</xdr:row>
      <xdr:rowOff>28614</xdr:rowOff>
    </xdr:to>
    <xdr:sp macro="" textlink="">
      <xdr:nvSpPr>
        <xdr:cNvPr id="237" name="フローチャート: 判断 236"/>
        <xdr:cNvSpPr/>
      </xdr:nvSpPr>
      <xdr:spPr>
        <a:xfrm>
          <a:off x="2857500" y="1655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19741</xdr:rowOff>
    </xdr:from>
    <xdr:ext cx="534377" cy="259045"/>
    <xdr:sp macro="" textlink="">
      <xdr:nvSpPr>
        <xdr:cNvPr id="238" name="テキスト ボックス 237"/>
        <xdr:cNvSpPr txBox="1"/>
      </xdr:nvSpPr>
      <xdr:spPr>
        <a:xfrm>
          <a:off x="2641111" y="1665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86748</xdr:rowOff>
    </xdr:from>
    <xdr:to>
      <xdr:col>10</xdr:col>
      <xdr:colOff>114300</xdr:colOff>
      <xdr:row>96</xdr:row>
      <xdr:rowOff>90909</xdr:rowOff>
    </xdr:to>
    <xdr:cxnSp macro="">
      <xdr:nvCxnSpPr>
        <xdr:cNvPr id="239" name="直線コネクタ 238"/>
        <xdr:cNvCxnSpPr/>
      </xdr:nvCxnSpPr>
      <xdr:spPr>
        <a:xfrm flipV="1">
          <a:off x="1130300" y="16545948"/>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90196</xdr:rowOff>
    </xdr:from>
    <xdr:to>
      <xdr:col>10</xdr:col>
      <xdr:colOff>165100</xdr:colOff>
      <xdr:row>97</xdr:row>
      <xdr:rowOff>20346</xdr:rowOff>
    </xdr:to>
    <xdr:sp macro="" textlink="">
      <xdr:nvSpPr>
        <xdr:cNvPr id="240" name="フローチャート: 判断 239"/>
        <xdr:cNvSpPr/>
      </xdr:nvSpPr>
      <xdr:spPr>
        <a:xfrm>
          <a:off x="1968500" y="165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11473</xdr:rowOff>
    </xdr:from>
    <xdr:ext cx="534377" cy="259045"/>
    <xdr:sp macro="" textlink="">
      <xdr:nvSpPr>
        <xdr:cNvPr id="241" name="テキスト ボックス 240"/>
        <xdr:cNvSpPr txBox="1"/>
      </xdr:nvSpPr>
      <xdr:spPr>
        <a:xfrm>
          <a:off x="1752111" y="1664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81448</xdr:rowOff>
    </xdr:from>
    <xdr:to>
      <xdr:col>6</xdr:col>
      <xdr:colOff>38100</xdr:colOff>
      <xdr:row>97</xdr:row>
      <xdr:rowOff>11598</xdr:rowOff>
    </xdr:to>
    <xdr:sp macro="" textlink="">
      <xdr:nvSpPr>
        <xdr:cNvPr id="242" name="フローチャート: 判断 241"/>
        <xdr:cNvSpPr/>
      </xdr:nvSpPr>
      <xdr:spPr>
        <a:xfrm>
          <a:off x="1079500" y="1654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2725</xdr:rowOff>
    </xdr:from>
    <xdr:ext cx="534377" cy="259045"/>
    <xdr:sp macro="" textlink="">
      <xdr:nvSpPr>
        <xdr:cNvPr id="243" name="テキスト ボックス 242"/>
        <xdr:cNvSpPr txBox="1"/>
      </xdr:nvSpPr>
      <xdr:spPr>
        <a:xfrm>
          <a:off x="863111" y="1663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123121</xdr:rowOff>
    </xdr:from>
    <xdr:to>
      <xdr:col>24</xdr:col>
      <xdr:colOff>114300</xdr:colOff>
      <xdr:row>96</xdr:row>
      <xdr:rowOff>53271</xdr:rowOff>
    </xdr:to>
    <xdr:sp macro="" textlink="">
      <xdr:nvSpPr>
        <xdr:cNvPr id="249" name="楕円 248"/>
        <xdr:cNvSpPr/>
      </xdr:nvSpPr>
      <xdr:spPr>
        <a:xfrm>
          <a:off x="4584700" y="1641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145998</xdr:rowOff>
    </xdr:from>
    <xdr:ext cx="534377" cy="259045"/>
    <xdr:sp macro="" textlink="">
      <xdr:nvSpPr>
        <xdr:cNvPr id="250" name="衛生費該当値テキスト"/>
        <xdr:cNvSpPr txBox="1"/>
      </xdr:nvSpPr>
      <xdr:spPr>
        <a:xfrm>
          <a:off x="4686300" y="1626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129583</xdr:rowOff>
    </xdr:from>
    <xdr:to>
      <xdr:col>20</xdr:col>
      <xdr:colOff>38100</xdr:colOff>
      <xdr:row>96</xdr:row>
      <xdr:rowOff>59733</xdr:rowOff>
    </xdr:to>
    <xdr:sp macro="" textlink="">
      <xdr:nvSpPr>
        <xdr:cNvPr id="251" name="楕円 250"/>
        <xdr:cNvSpPr/>
      </xdr:nvSpPr>
      <xdr:spPr>
        <a:xfrm>
          <a:off x="3746500" y="1641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76260</xdr:rowOff>
    </xdr:from>
    <xdr:ext cx="534377" cy="259045"/>
    <xdr:sp macro="" textlink="">
      <xdr:nvSpPr>
        <xdr:cNvPr id="252" name="テキスト ボックス 251"/>
        <xdr:cNvSpPr txBox="1"/>
      </xdr:nvSpPr>
      <xdr:spPr>
        <a:xfrm>
          <a:off x="3530111" y="1619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151864</xdr:rowOff>
    </xdr:from>
    <xdr:to>
      <xdr:col>15</xdr:col>
      <xdr:colOff>101600</xdr:colOff>
      <xdr:row>96</xdr:row>
      <xdr:rowOff>82014</xdr:rowOff>
    </xdr:to>
    <xdr:sp macro="" textlink="">
      <xdr:nvSpPr>
        <xdr:cNvPr id="253" name="楕円 252"/>
        <xdr:cNvSpPr/>
      </xdr:nvSpPr>
      <xdr:spPr>
        <a:xfrm>
          <a:off x="2857500" y="1643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98541</xdr:rowOff>
    </xdr:from>
    <xdr:ext cx="534377" cy="259045"/>
    <xdr:sp macro="" textlink="">
      <xdr:nvSpPr>
        <xdr:cNvPr id="254" name="テキスト ボックス 253"/>
        <xdr:cNvSpPr txBox="1"/>
      </xdr:nvSpPr>
      <xdr:spPr>
        <a:xfrm>
          <a:off x="2641111" y="1621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35948</xdr:rowOff>
    </xdr:from>
    <xdr:to>
      <xdr:col>10</xdr:col>
      <xdr:colOff>165100</xdr:colOff>
      <xdr:row>96</xdr:row>
      <xdr:rowOff>137548</xdr:rowOff>
    </xdr:to>
    <xdr:sp macro="" textlink="">
      <xdr:nvSpPr>
        <xdr:cNvPr id="255" name="楕円 254"/>
        <xdr:cNvSpPr/>
      </xdr:nvSpPr>
      <xdr:spPr>
        <a:xfrm>
          <a:off x="1968500" y="1649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154075</xdr:rowOff>
    </xdr:from>
    <xdr:ext cx="534377" cy="259045"/>
    <xdr:sp macro="" textlink="">
      <xdr:nvSpPr>
        <xdr:cNvPr id="256" name="テキスト ボックス 255"/>
        <xdr:cNvSpPr txBox="1"/>
      </xdr:nvSpPr>
      <xdr:spPr>
        <a:xfrm>
          <a:off x="1752111" y="1627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40109</xdr:rowOff>
    </xdr:from>
    <xdr:to>
      <xdr:col>6</xdr:col>
      <xdr:colOff>38100</xdr:colOff>
      <xdr:row>96</xdr:row>
      <xdr:rowOff>141709</xdr:rowOff>
    </xdr:to>
    <xdr:sp macro="" textlink="">
      <xdr:nvSpPr>
        <xdr:cNvPr id="257" name="楕円 256"/>
        <xdr:cNvSpPr/>
      </xdr:nvSpPr>
      <xdr:spPr>
        <a:xfrm>
          <a:off x="1079500" y="1649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158236</xdr:rowOff>
    </xdr:from>
    <xdr:ext cx="534377" cy="259045"/>
    <xdr:sp macro="" textlink="">
      <xdr:nvSpPr>
        <xdr:cNvPr id="258" name="テキスト ボックス 257"/>
        <xdr:cNvSpPr txBox="1"/>
      </xdr:nvSpPr>
      <xdr:spPr>
        <a:xfrm>
          <a:off x="863111" y="1627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116383</xdr:rowOff>
    </xdr:from>
    <xdr:to>
      <xdr:col>54</xdr:col>
      <xdr:colOff>189865</xdr:colOff>
      <xdr:row>38</xdr:row>
      <xdr:rowOff>139700</xdr:rowOff>
    </xdr:to>
    <xdr:cxnSp macro="">
      <xdr:nvCxnSpPr>
        <xdr:cNvPr id="280" name="直線コネクタ 279"/>
        <xdr:cNvCxnSpPr/>
      </xdr:nvCxnSpPr>
      <xdr:spPr>
        <a:xfrm flipV="1">
          <a:off x="10475595" y="5431333"/>
          <a:ext cx="1270" cy="122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63060</xdr:rowOff>
    </xdr:from>
    <xdr:ext cx="469744" cy="259045"/>
    <xdr:sp macro="" textlink="">
      <xdr:nvSpPr>
        <xdr:cNvPr id="283" name="労働費最大値テキスト"/>
        <xdr:cNvSpPr txBox="1"/>
      </xdr:nvSpPr>
      <xdr:spPr>
        <a:xfrm>
          <a:off x="10528300" y="520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116383</xdr:rowOff>
    </xdr:from>
    <xdr:to>
      <xdr:col>55</xdr:col>
      <xdr:colOff>88900</xdr:colOff>
      <xdr:row>31</xdr:row>
      <xdr:rowOff>116383</xdr:rowOff>
    </xdr:to>
    <xdr:cxnSp macro="">
      <xdr:nvCxnSpPr>
        <xdr:cNvPr id="284" name="直線コネクタ 283"/>
        <xdr:cNvCxnSpPr/>
      </xdr:nvCxnSpPr>
      <xdr:spPr>
        <a:xfrm>
          <a:off x="10388600" y="5431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107467</xdr:rowOff>
    </xdr:from>
    <xdr:to>
      <xdr:col>55</xdr:col>
      <xdr:colOff>0</xdr:colOff>
      <xdr:row>38</xdr:row>
      <xdr:rowOff>125755</xdr:rowOff>
    </xdr:to>
    <xdr:cxnSp macro="">
      <xdr:nvCxnSpPr>
        <xdr:cNvPr id="285" name="直線コネクタ 284"/>
        <xdr:cNvCxnSpPr/>
      </xdr:nvCxnSpPr>
      <xdr:spPr>
        <a:xfrm flipV="1">
          <a:off x="9639300" y="6622567"/>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160926</xdr:rowOff>
    </xdr:from>
    <xdr:ext cx="378565" cy="259045"/>
    <xdr:sp macro="" textlink="">
      <xdr:nvSpPr>
        <xdr:cNvPr id="286" name="労働費平均値テキスト"/>
        <xdr:cNvSpPr txBox="1"/>
      </xdr:nvSpPr>
      <xdr:spPr>
        <a:xfrm>
          <a:off x="10528300" y="63331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138049</xdr:rowOff>
    </xdr:from>
    <xdr:to>
      <xdr:col>55</xdr:col>
      <xdr:colOff>50800</xdr:colOff>
      <xdr:row>38</xdr:row>
      <xdr:rowOff>68199</xdr:rowOff>
    </xdr:to>
    <xdr:sp macro="" textlink="">
      <xdr:nvSpPr>
        <xdr:cNvPr id="287" name="フローチャート: 判断 286"/>
        <xdr:cNvSpPr/>
      </xdr:nvSpPr>
      <xdr:spPr>
        <a:xfrm>
          <a:off x="10426700" y="648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125755</xdr:rowOff>
    </xdr:from>
    <xdr:to>
      <xdr:col>50</xdr:col>
      <xdr:colOff>114300</xdr:colOff>
      <xdr:row>38</xdr:row>
      <xdr:rowOff>126670</xdr:rowOff>
    </xdr:to>
    <xdr:cxnSp macro="">
      <xdr:nvCxnSpPr>
        <xdr:cNvPr id="288" name="直線コネクタ 287"/>
        <xdr:cNvCxnSpPr/>
      </xdr:nvCxnSpPr>
      <xdr:spPr>
        <a:xfrm flipV="1">
          <a:off x="8750300" y="664085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171424</xdr:rowOff>
    </xdr:from>
    <xdr:to>
      <xdr:col>50</xdr:col>
      <xdr:colOff>165100</xdr:colOff>
      <xdr:row>38</xdr:row>
      <xdr:rowOff>101574</xdr:rowOff>
    </xdr:to>
    <xdr:sp macro="" textlink="">
      <xdr:nvSpPr>
        <xdr:cNvPr id="289" name="フローチャート: 判断 288"/>
        <xdr:cNvSpPr/>
      </xdr:nvSpPr>
      <xdr:spPr>
        <a:xfrm>
          <a:off x="9588500" y="651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118101</xdr:rowOff>
    </xdr:from>
    <xdr:ext cx="378565" cy="259045"/>
    <xdr:sp macro="" textlink="">
      <xdr:nvSpPr>
        <xdr:cNvPr id="290" name="テキスト ボックス 289"/>
        <xdr:cNvSpPr txBox="1"/>
      </xdr:nvSpPr>
      <xdr:spPr>
        <a:xfrm>
          <a:off x="9450017" y="629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128727</xdr:rowOff>
    </xdr:from>
    <xdr:to>
      <xdr:col>45</xdr:col>
      <xdr:colOff>177800</xdr:colOff>
      <xdr:row>38</xdr:row>
      <xdr:rowOff>126670</xdr:rowOff>
    </xdr:to>
    <xdr:cxnSp macro="">
      <xdr:nvCxnSpPr>
        <xdr:cNvPr id="291" name="直線コネクタ 290"/>
        <xdr:cNvCxnSpPr/>
      </xdr:nvCxnSpPr>
      <xdr:spPr>
        <a:xfrm>
          <a:off x="7861300" y="6472377"/>
          <a:ext cx="889000" cy="16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31293</xdr:rowOff>
    </xdr:from>
    <xdr:to>
      <xdr:col>46</xdr:col>
      <xdr:colOff>38100</xdr:colOff>
      <xdr:row>38</xdr:row>
      <xdr:rowOff>132893</xdr:rowOff>
    </xdr:to>
    <xdr:sp macro="" textlink="">
      <xdr:nvSpPr>
        <xdr:cNvPr id="292" name="フローチャート: 判断 291"/>
        <xdr:cNvSpPr/>
      </xdr:nvSpPr>
      <xdr:spPr>
        <a:xfrm>
          <a:off x="8699500" y="65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149420</xdr:rowOff>
    </xdr:from>
    <xdr:ext cx="378565" cy="259045"/>
    <xdr:sp macro="" textlink="">
      <xdr:nvSpPr>
        <xdr:cNvPr id="293" name="テキスト ボックス 292"/>
        <xdr:cNvSpPr txBox="1"/>
      </xdr:nvSpPr>
      <xdr:spPr>
        <a:xfrm>
          <a:off x="8561017" y="6321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157759</xdr:rowOff>
    </xdr:from>
    <xdr:to>
      <xdr:col>41</xdr:col>
      <xdr:colOff>50800</xdr:colOff>
      <xdr:row>37</xdr:row>
      <xdr:rowOff>128727</xdr:rowOff>
    </xdr:to>
    <xdr:cxnSp macro="">
      <xdr:nvCxnSpPr>
        <xdr:cNvPr id="294" name="直線コネクタ 293"/>
        <xdr:cNvCxnSpPr/>
      </xdr:nvCxnSpPr>
      <xdr:spPr>
        <a:xfrm>
          <a:off x="6972300" y="6158509"/>
          <a:ext cx="889000" cy="31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15291</xdr:rowOff>
    </xdr:from>
    <xdr:to>
      <xdr:col>41</xdr:col>
      <xdr:colOff>101600</xdr:colOff>
      <xdr:row>38</xdr:row>
      <xdr:rowOff>116891</xdr:rowOff>
    </xdr:to>
    <xdr:sp macro="" textlink="">
      <xdr:nvSpPr>
        <xdr:cNvPr id="295" name="フローチャート: 判断 294"/>
        <xdr:cNvSpPr/>
      </xdr:nvSpPr>
      <xdr:spPr>
        <a:xfrm>
          <a:off x="7810500" y="65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108018</xdr:rowOff>
    </xdr:from>
    <xdr:ext cx="378565" cy="259045"/>
    <xdr:sp macro="" textlink="">
      <xdr:nvSpPr>
        <xdr:cNvPr id="296" name="テキスト ボックス 295"/>
        <xdr:cNvSpPr txBox="1"/>
      </xdr:nvSpPr>
      <xdr:spPr>
        <a:xfrm>
          <a:off x="7672017" y="6623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121133</xdr:rowOff>
    </xdr:from>
    <xdr:to>
      <xdr:col>36</xdr:col>
      <xdr:colOff>165100</xdr:colOff>
      <xdr:row>38</xdr:row>
      <xdr:rowOff>51282</xdr:rowOff>
    </xdr:to>
    <xdr:sp macro="" textlink="">
      <xdr:nvSpPr>
        <xdr:cNvPr id="297" name="フローチャート: 判断 296"/>
        <xdr:cNvSpPr/>
      </xdr:nvSpPr>
      <xdr:spPr>
        <a:xfrm>
          <a:off x="6921500" y="64647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42410</xdr:rowOff>
    </xdr:from>
    <xdr:ext cx="378565" cy="259045"/>
    <xdr:sp macro="" textlink="">
      <xdr:nvSpPr>
        <xdr:cNvPr id="298" name="テキスト ボックス 297"/>
        <xdr:cNvSpPr txBox="1"/>
      </xdr:nvSpPr>
      <xdr:spPr>
        <a:xfrm>
          <a:off x="6783017" y="6557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56667</xdr:rowOff>
    </xdr:from>
    <xdr:to>
      <xdr:col>55</xdr:col>
      <xdr:colOff>50800</xdr:colOff>
      <xdr:row>38</xdr:row>
      <xdr:rowOff>158267</xdr:rowOff>
    </xdr:to>
    <xdr:sp macro="" textlink="">
      <xdr:nvSpPr>
        <xdr:cNvPr id="304" name="楕円 303"/>
        <xdr:cNvSpPr/>
      </xdr:nvSpPr>
      <xdr:spPr>
        <a:xfrm>
          <a:off x="10426700" y="657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143044</xdr:rowOff>
    </xdr:from>
    <xdr:ext cx="378565" cy="259045"/>
    <xdr:sp macro="" textlink="">
      <xdr:nvSpPr>
        <xdr:cNvPr id="305" name="労働費該当値テキスト"/>
        <xdr:cNvSpPr txBox="1"/>
      </xdr:nvSpPr>
      <xdr:spPr>
        <a:xfrm>
          <a:off x="10528300" y="6486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74955</xdr:rowOff>
    </xdr:from>
    <xdr:to>
      <xdr:col>50</xdr:col>
      <xdr:colOff>165100</xdr:colOff>
      <xdr:row>39</xdr:row>
      <xdr:rowOff>5105</xdr:rowOff>
    </xdr:to>
    <xdr:sp macro="" textlink="">
      <xdr:nvSpPr>
        <xdr:cNvPr id="306" name="楕円 305"/>
        <xdr:cNvSpPr/>
      </xdr:nvSpPr>
      <xdr:spPr>
        <a:xfrm>
          <a:off x="9588500" y="65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167682</xdr:rowOff>
    </xdr:from>
    <xdr:ext cx="313932" cy="259045"/>
    <xdr:sp macro="" textlink="">
      <xdr:nvSpPr>
        <xdr:cNvPr id="307" name="テキスト ボックス 306"/>
        <xdr:cNvSpPr txBox="1"/>
      </xdr:nvSpPr>
      <xdr:spPr>
        <a:xfrm>
          <a:off x="9482333" y="66827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75870</xdr:rowOff>
    </xdr:from>
    <xdr:to>
      <xdr:col>46</xdr:col>
      <xdr:colOff>38100</xdr:colOff>
      <xdr:row>39</xdr:row>
      <xdr:rowOff>6020</xdr:rowOff>
    </xdr:to>
    <xdr:sp macro="" textlink="">
      <xdr:nvSpPr>
        <xdr:cNvPr id="308" name="楕円 307"/>
        <xdr:cNvSpPr/>
      </xdr:nvSpPr>
      <xdr:spPr>
        <a:xfrm>
          <a:off x="8699500" y="65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168597</xdr:rowOff>
    </xdr:from>
    <xdr:ext cx="313932" cy="259045"/>
    <xdr:sp macro="" textlink="">
      <xdr:nvSpPr>
        <xdr:cNvPr id="309" name="テキスト ボックス 308"/>
        <xdr:cNvSpPr txBox="1"/>
      </xdr:nvSpPr>
      <xdr:spPr>
        <a:xfrm>
          <a:off x="8593333" y="66836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77927</xdr:rowOff>
    </xdr:from>
    <xdr:to>
      <xdr:col>41</xdr:col>
      <xdr:colOff>101600</xdr:colOff>
      <xdr:row>38</xdr:row>
      <xdr:rowOff>8077</xdr:rowOff>
    </xdr:to>
    <xdr:sp macro="" textlink="">
      <xdr:nvSpPr>
        <xdr:cNvPr id="310" name="楕円 309"/>
        <xdr:cNvSpPr/>
      </xdr:nvSpPr>
      <xdr:spPr>
        <a:xfrm>
          <a:off x="7810500" y="642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24604</xdr:rowOff>
    </xdr:from>
    <xdr:ext cx="378565" cy="259045"/>
    <xdr:sp macro="" textlink="">
      <xdr:nvSpPr>
        <xdr:cNvPr id="311" name="テキスト ボックス 310"/>
        <xdr:cNvSpPr txBox="1"/>
      </xdr:nvSpPr>
      <xdr:spPr>
        <a:xfrm>
          <a:off x="7672017" y="6196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106959</xdr:rowOff>
    </xdr:from>
    <xdr:to>
      <xdr:col>36</xdr:col>
      <xdr:colOff>165100</xdr:colOff>
      <xdr:row>36</xdr:row>
      <xdr:rowOff>37109</xdr:rowOff>
    </xdr:to>
    <xdr:sp macro="" textlink="">
      <xdr:nvSpPr>
        <xdr:cNvPr id="312" name="楕円 311"/>
        <xdr:cNvSpPr/>
      </xdr:nvSpPr>
      <xdr:spPr>
        <a:xfrm>
          <a:off x="6921500" y="610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53636</xdr:rowOff>
    </xdr:from>
    <xdr:ext cx="469744" cy="259045"/>
    <xdr:sp macro="" textlink="">
      <xdr:nvSpPr>
        <xdr:cNvPr id="313" name="テキスト ボックス 312"/>
        <xdr:cNvSpPr txBox="1"/>
      </xdr:nvSpPr>
      <xdr:spPr>
        <a:xfrm>
          <a:off x="6737428" y="588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107833</xdr:rowOff>
    </xdr:from>
    <xdr:to>
      <xdr:col>54</xdr:col>
      <xdr:colOff>189865</xdr:colOff>
      <xdr:row>58</xdr:row>
      <xdr:rowOff>46783</xdr:rowOff>
    </xdr:to>
    <xdr:cxnSp macro="">
      <xdr:nvCxnSpPr>
        <xdr:cNvPr id="335" name="直線コネクタ 334"/>
        <xdr:cNvCxnSpPr/>
      </xdr:nvCxnSpPr>
      <xdr:spPr>
        <a:xfrm flipV="1">
          <a:off x="10475595" y="8851783"/>
          <a:ext cx="1270" cy="1139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50610</xdr:rowOff>
    </xdr:from>
    <xdr:ext cx="534377" cy="259045"/>
    <xdr:sp macro="" textlink="">
      <xdr:nvSpPr>
        <xdr:cNvPr id="336" name="農林水産業費最小値テキスト"/>
        <xdr:cNvSpPr txBox="1"/>
      </xdr:nvSpPr>
      <xdr:spPr>
        <a:xfrm>
          <a:off x="10528300" y="999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46783</xdr:rowOff>
    </xdr:from>
    <xdr:to>
      <xdr:col>55</xdr:col>
      <xdr:colOff>88900</xdr:colOff>
      <xdr:row>58</xdr:row>
      <xdr:rowOff>46783</xdr:rowOff>
    </xdr:to>
    <xdr:cxnSp macro="">
      <xdr:nvCxnSpPr>
        <xdr:cNvPr id="337" name="直線コネクタ 336"/>
        <xdr:cNvCxnSpPr/>
      </xdr:nvCxnSpPr>
      <xdr:spPr>
        <a:xfrm>
          <a:off x="10388600" y="999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54510</xdr:rowOff>
    </xdr:from>
    <xdr:ext cx="599010" cy="259045"/>
    <xdr:sp macro="" textlink="">
      <xdr:nvSpPr>
        <xdr:cNvPr id="338" name="農林水産業費最大値テキスト"/>
        <xdr:cNvSpPr txBox="1"/>
      </xdr:nvSpPr>
      <xdr:spPr>
        <a:xfrm>
          <a:off x="10528300" y="862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107833</xdr:rowOff>
    </xdr:from>
    <xdr:to>
      <xdr:col>55</xdr:col>
      <xdr:colOff>88900</xdr:colOff>
      <xdr:row>51</xdr:row>
      <xdr:rowOff>107833</xdr:rowOff>
    </xdr:to>
    <xdr:cxnSp macro="">
      <xdr:nvCxnSpPr>
        <xdr:cNvPr id="339" name="直線コネクタ 338"/>
        <xdr:cNvCxnSpPr/>
      </xdr:nvCxnSpPr>
      <xdr:spPr>
        <a:xfrm>
          <a:off x="10388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153535</xdr:rowOff>
    </xdr:from>
    <xdr:to>
      <xdr:col>55</xdr:col>
      <xdr:colOff>0</xdr:colOff>
      <xdr:row>56</xdr:row>
      <xdr:rowOff>35330</xdr:rowOff>
    </xdr:to>
    <xdr:cxnSp macro="">
      <xdr:nvCxnSpPr>
        <xdr:cNvPr id="340" name="直線コネクタ 339"/>
        <xdr:cNvCxnSpPr/>
      </xdr:nvCxnSpPr>
      <xdr:spPr>
        <a:xfrm>
          <a:off x="9639300" y="9583285"/>
          <a:ext cx="838200" cy="5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44773</xdr:rowOff>
    </xdr:from>
    <xdr:ext cx="534377" cy="259045"/>
    <xdr:sp macro="" textlink="">
      <xdr:nvSpPr>
        <xdr:cNvPr id="341" name="農林水産業費平均値テキスト"/>
        <xdr:cNvSpPr txBox="1"/>
      </xdr:nvSpPr>
      <xdr:spPr>
        <a:xfrm>
          <a:off x="10528300" y="9645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66346</xdr:rowOff>
    </xdr:from>
    <xdr:to>
      <xdr:col>55</xdr:col>
      <xdr:colOff>50800</xdr:colOff>
      <xdr:row>56</xdr:row>
      <xdr:rowOff>167946</xdr:rowOff>
    </xdr:to>
    <xdr:sp macro="" textlink="">
      <xdr:nvSpPr>
        <xdr:cNvPr id="342" name="フローチャート: 判断 341"/>
        <xdr:cNvSpPr/>
      </xdr:nvSpPr>
      <xdr:spPr>
        <a:xfrm>
          <a:off x="10426700" y="966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153535</xdr:rowOff>
    </xdr:from>
    <xdr:to>
      <xdr:col>50</xdr:col>
      <xdr:colOff>114300</xdr:colOff>
      <xdr:row>56</xdr:row>
      <xdr:rowOff>125819</xdr:rowOff>
    </xdr:to>
    <xdr:cxnSp macro="">
      <xdr:nvCxnSpPr>
        <xdr:cNvPr id="343" name="直線コネクタ 342"/>
        <xdr:cNvCxnSpPr/>
      </xdr:nvCxnSpPr>
      <xdr:spPr>
        <a:xfrm flipV="1">
          <a:off x="8750300" y="9583285"/>
          <a:ext cx="889000" cy="14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86267</xdr:rowOff>
    </xdr:from>
    <xdr:to>
      <xdr:col>50</xdr:col>
      <xdr:colOff>165100</xdr:colOff>
      <xdr:row>57</xdr:row>
      <xdr:rowOff>16417</xdr:rowOff>
    </xdr:to>
    <xdr:sp macro="" textlink="">
      <xdr:nvSpPr>
        <xdr:cNvPr id="344" name="フローチャート: 判断 343"/>
        <xdr:cNvSpPr/>
      </xdr:nvSpPr>
      <xdr:spPr>
        <a:xfrm>
          <a:off x="9588500" y="968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7544</xdr:rowOff>
    </xdr:from>
    <xdr:ext cx="534377" cy="259045"/>
    <xdr:sp macro="" textlink="">
      <xdr:nvSpPr>
        <xdr:cNvPr id="345" name="テキスト ボックス 344"/>
        <xdr:cNvSpPr txBox="1"/>
      </xdr:nvSpPr>
      <xdr:spPr>
        <a:xfrm>
          <a:off x="9372111" y="978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100966</xdr:rowOff>
    </xdr:from>
    <xdr:to>
      <xdr:col>45</xdr:col>
      <xdr:colOff>177800</xdr:colOff>
      <xdr:row>56</xdr:row>
      <xdr:rowOff>125819</xdr:rowOff>
    </xdr:to>
    <xdr:cxnSp macro="">
      <xdr:nvCxnSpPr>
        <xdr:cNvPr id="346" name="直線コネクタ 345"/>
        <xdr:cNvCxnSpPr/>
      </xdr:nvCxnSpPr>
      <xdr:spPr>
        <a:xfrm>
          <a:off x="7861300" y="9702166"/>
          <a:ext cx="889000" cy="2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107421</xdr:rowOff>
    </xdr:from>
    <xdr:to>
      <xdr:col>46</xdr:col>
      <xdr:colOff>38100</xdr:colOff>
      <xdr:row>57</xdr:row>
      <xdr:rowOff>37571</xdr:rowOff>
    </xdr:to>
    <xdr:sp macro="" textlink="">
      <xdr:nvSpPr>
        <xdr:cNvPr id="347" name="フローチャート: 判断 346"/>
        <xdr:cNvSpPr/>
      </xdr:nvSpPr>
      <xdr:spPr>
        <a:xfrm>
          <a:off x="8699500" y="970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28698</xdr:rowOff>
    </xdr:from>
    <xdr:ext cx="534377" cy="259045"/>
    <xdr:sp macro="" textlink="">
      <xdr:nvSpPr>
        <xdr:cNvPr id="348" name="テキスト ボックス 347"/>
        <xdr:cNvSpPr txBox="1"/>
      </xdr:nvSpPr>
      <xdr:spPr>
        <a:xfrm>
          <a:off x="8483111" y="980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100966</xdr:rowOff>
    </xdr:from>
    <xdr:to>
      <xdr:col>41</xdr:col>
      <xdr:colOff>50800</xdr:colOff>
      <xdr:row>57</xdr:row>
      <xdr:rowOff>11185</xdr:rowOff>
    </xdr:to>
    <xdr:cxnSp macro="">
      <xdr:nvCxnSpPr>
        <xdr:cNvPr id="349" name="直線コネクタ 348"/>
        <xdr:cNvCxnSpPr/>
      </xdr:nvCxnSpPr>
      <xdr:spPr>
        <a:xfrm flipV="1">
          <a:off x="6972300" y="9702166"/>
          <a:ext cx="889000" cy="8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109949</xdr:rowOff>
    </xdr:from>
    <xdr:to>
      <xdr:col>41</xdr:col>
      <xdr:colOff>101600</xdr:colOff>
      <xdr:row>57</xdr:row>
      <xdr:rowOff>40099</xdr:rowOff>
    </xdr:to>
    <xdr:sp macro="" textlink="">
      <xdr:nvSpPr>
        <xdr:cNvPr id="350" name="フローチャート: 判断 349"/>
        <xdr:cNvSpPr/>
      </xdr:nvSpPr>
      <xdr:spPr>
        <a:xfrm>
          <a:off x="7810500" y="971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31226</xdr:rowOff>
    </xdr:from>
    <xdr:ext cx="534377" cy="259045"/>
    <xdr:sp macro="" textlink="">
      <xdr:nvSpPr>
        <xdr:cNvPr id="351" name="テキスト ボックス 350"/>
        <xdr:cNvSpPr txBox="1"/>
      </xdr:nvSpPr>
      <xdr:spPr>
        <a:xfrm>
          <a:off x="7594111" y="980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159323</xdr:rowOff>
    </xdr:from>
    <xdr:to>
      <xdr:col>36</xdr:col>
      <xdr:colOff>165100</xdr:colOff>
      <xdr:row>57</xdr:row>
      <xdr:rowOff>89473</xdr:rowOff>
    </xdr:to>
    <xdr:sp macro="" textlink="">
      <xdr:nvSpPr>
        <xdr:cNvPr id="352" name="フローチャート: 判断 351"/>
        <xdr:cNvSpPr/>
      </xdr:nvSpPr>
      <xdr:spPr>
        <a:xfrm>
          <a:off x="6921500" y="97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80600</xdr:rowOff>
    </xdr:from>
    <xdr:ext cx="534377" cy="259045"/>
    <xdr:sp macro="" textlink="">
      <xdr:nvSpPr>
        <xdr:cNvPr id="353" name="テキスト ボックス 352"/>
        <xdr:cNvSpPr txBox="1"/>
      </xdr:nvSpPr>
      <xdr:spPr>
        <a:xfrm>
          <a:off x="6705111" y="985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155980</xdr:rowOff>
    </xdr:from>
    <xdr:to>
      <xdr:col>55</xdr:col>
      <xdr:colOff>50800</xdr:colOff>
      <xdr:row>56</xdr:row>
      <xdr:rowOff>86130</xdr:rowOff>
    </xdr:to>
    <xdr:sp macro="" textlink="">
      <xdr:nvSpPr>
        <xdr:cNvPr id="359" name="楕円 358"/>
        <xdr:cNvSpPr/>
      </xdr:nvSpPr>
      <xdr:spPr>
        <a:xfrm>
          <a:off x="10426700" y="95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7407</xdr:rowOff>
    </xdr:from>
    <xdr:ext cx="534377" cy="259045"/>
    <xdr:sp macro="" textlink="">
      <xdr:nvSpPr>
        <xdr:cNvPr id="360" name="農林水産業費該当値テキスト"/>
        <xdr:cNvSpPr txBox="1"/>
      </xdr:nvSpPr>
      <xdr:spPr>
        <a:xfrm>
          <a:off x="10528300" y="943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102735</xdr:rowOff>
    </xdr:from>
    <xdr:to>
      <xdr:col>50</xdr:col>
      <xdr:colOff>165100</xdr:colOff>
      <xdr:row>56</xdr:row>
      <xdr:rowOff>32885</xdr:rowOff>
    </xdr:to>
    <xdr:sp macro="" textlink="">
      <xdr:nvSpPr>
        <xdr:cNvPr id="361" name="楕円 360"/>
        <xdr:cNvSpPr/>
      </xdr:nvSpPr>
      <xdr:spPr>
        <a:xfrm>
          <a:off x="9588500" y="95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49412</xdr:rowOff>
    </xdr:from>
    <xdr:ext cx="599010" cy="259045"/>
    <xdr:sp macro="" textlink="">
      <xdr:nvSpPr>
        <xdr:cNvPr id="362" name="テキスト ボックス 361"/>
        <xdr:cNvSpPr txBox="1"/>
      </xdr:nvSpPr>
      <xdr:spPr>
        <a:xfrm>
          <a:off x="9339795" y="9307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75019</xdr:rowOff>
    </xdr:from>
    <xdr:to>
      <xdr:col>46</xdr:col>
      <xdr:colOff>38100</xdr:colOff>
      <xdr:row>57</xdr:row>
      <xdr:rowOff>5169</xdr:rowOff>
    </xdr:to>
    <xdr:sp macro="" textlink="">
      <xdr:nvSpPr>
        <xdr:cNvPr id="363" name="楕円 362"/>
        <xdr:cNvSpPr/>
      </xdr:nvSpPr>
      <xdr:spPr>
        <a:xfrm>
          <a:off x="8699500" y="967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21696</xdr:rowOff>
    </xdr:from>
    <xdr:ext cx="534377" cy="259045"/>
    <xdr:sp macro="" textlink="">
      <xdr:nvSpPr>
        <xdr:cNvPr id="364" name="テキスト ボックス 363"/>
        <xdr:cNvSpPr txBox="1"/>
      </xdr:nvSpPr>
      <xdr:spPr>
        <a:xfrm>
          <a:off x="8483111" y="945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50166</xdr:rowOff>
    </xdr:from>
    <xdr:to>
      <xdr:col>41</xdr:col>
      <xdr:colOff>101600</xdr:colOff>
      <xdr:row>56</xdr:row>
      <xdr:rowOff>151766</xdr:rowOff>
    </xdr:to>
    <xdr:sp macro="" textlink="">
      <xdr:nvSpPr>
        <xdr:cNvPr id="365" name="楕円 364"/>
        <xdr:cNvSpPr/>
      </xdr:nvSpPr>
      <xdr:spPr>
        <a:xfrm>
          <a:off x="7810500" y="965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168293</xdr:rowOff>
    </xdr:from>
    <xdr:ext cx="534377" cy="259045"/>
    <xdr:sp macro="" textlink="">
      <xdr:nvSpPr>
        <xdr:cNvPr id="366" name="テキスト ボックス 365"/>
        <xdr:cNvSpPr txBox="1"/>
      </xdr:nvSpPr>
      <xdr:spPr>
        <a:xfrm>
          <a:off x="7594111" y="942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131835</xdr:rowOff>
    </xdr:from>
    <xdr:to>
      <xdr:col>36</xdr:col>
      <xdr:colOff>165100</xdr:colOff>
      <xdr:row>57</xdr:row>
      <xdr:rowOff>61985</xdr:rowOff>
    </xdr:to>
    <xdr:sp macro="" textlink="">
      <xdr:nvSpPr>
        <xdr:cNvPr id="367" name="楕円 366"/>
        <xdr:cNvSpPr/>
      </xdr:nvSpPr>
      <xdr:spPr>
        <a:xfrm>
          <a:off x="6921500" y="973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78512</xdr:rowOff>
    </xdr:from>
    <xdr:ext cx="534377" cy="259045"/>
    <xdr:sp macro="" textlink="">
      <xdr:nvSpPr>
        <xdr:cNvPr id="368" name="テキスト ボックス 367"/>
        <xdr:cNvSpPr txBox="1"/>
      </xdr:nvSpPr>
      <xdr:spPr>
        <a:xfrm>
          <a:off x="6705111" y="950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9" name="直線コネクタ 37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0" name="テキスト ボックス 37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1" name="直線コネクタ 38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2" name="テキスト ボックス 38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3" name="直線コネクタ 38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4" name="テキスト ボックス 38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5" name="直線コネクタ 38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6" name="テキスト ボックス 38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8" name="テキスト ボックス 38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168046</xdr:rowOff>
    </xdr:from>
    <xdr:to>
      <xdr:col>54</xdr:col>
      <xdr:colOff>189865</xdr:colOff>
      <xdr:row>77</xdr:row>
      <xdr:rowOff>139883</xdr:rowOff>
    </xdr:to>
    <xdr:cxnSp macro="">
      <xdr:nvCxnSpPr>
        <xdr:cNvPr id="390" name="直線コネクタ 389"/>
        <xdr:cNvCxnSpPr/>
      </xdr:nvCxnSpPr>
      <xdr:spPr>
        <a:xfrm flipV="1">
          <a:off x="10475595" y="12169546"/>
          <a:ext cx="1270" cy="1171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143710</xdr:rowOff>
    </xdr:from>
    <xdr:ext cx="469744" cy="259045"/>
    <xdr:sp macro="" textlink="">
      <xdr:nvSpPr>
        <xdr:cNvPr id="391" name="商工費最小値テキスト"/>
        <xdr:cNvSpPr txBox="1"/>
      </xdr:nvSpPr>
      <xdr:spPr>
        <a:xfrm>
          <a:off x="10528300" y="1334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139883</xdr:rowOff>
    </xdr:from>
    <xdr:to>
      <xdr:col>55</xdr:col>
      <xdr:colOff>88900</xdr:colOff>
      <xdr:row>77</xdr:row>
      <xdr:rowOff>139883</xdr:rowOff>
    </xdr:to>
    <xdr:cxnSp macro="">
      <xdr:nvCxnSpPr>
        <xdr:cNvPr id="392" name="直線コネクタ 391"/>
        <xdr:cNvCxnSpPr/>
      </xdr:nvCxnSpPr>
      <xdr:spPr>
        <a:xfrm>
          <a:off x="10388600" y="13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114723</xdr:rowOff>
    </xdr:from>
    <xdr:ext cx="534377" cy="259045"/>
    <xdr:sp macro="" textlink="">
      <xdr:nvSpPr>
        <xdr:cNvPr id="393" name="商工費最大値テキスト"/>
        <xdr:cNvSpPr txBox="1"/>
      </xdr:nvSpPr>
      <xdr:spPr>
        <a:xfrm>
          <a:off x="10528300" y="1194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58,760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168046</xdr:rowOff>
    </xdr:from>
    <xdr:to>
      <xdr:col>55</xdr:col>
      <xdr:colOff>88900</xdr:colOff>
      <xdr:row>70</xdr:row>
      <xdr:rowOff>168046</xdr:rowOff>
    </xdr:to>
    <xdr:cxnSp macro="">
      <xdr:nvCxnSpPr>
        <xdr:cNvPr id="394" name="直線コネクタ 393"/>
        <xdr:cNvCxnSpPr/>
      </xdr:nvCxnSpPr>
      <xdr:spPr>
        <a:xfrm>
          <a:off x="10388600" y="1216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29789</xdr:rowOff>
    </xdr:from>
    <xdr:to>
      <xdr:col>55</xdr:col>
      <xdr:colOff>0</xdr:colOff>
      <xdr:row>74</xdr:row>
      <xdr:rowOff>170904</xdr:rowOff>
    </xdr:to>
    <xdr:cxnSp macro="">
      <xdr:nvCxnSpPr>
        <xdr:cNvPr id="395" name="直線コネクタ 394"/>
        <xdr:cNvCxnSpPr/>
      </xdr:nvCxnSpPr>
      <xdr:spPr>
        <a:xfrm flipV="1">
          <a:off x="9639300" y="12374189"/>
          <a:ext cx="838200" cy="48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93228</xdr:rowOff>
    </xdr:from>
    <xdr:ext cx="534377" cy="259045"/>
    <xdr:sp macro="" textlink="">
      <xdr:nvSpPr>
        <xdr:cNvPr id="396" name="商工費平均値テキスト"/>
        <xdr:cNvSpPr txBox="1"/>
      </xdr:nvSpPr>
      <xdr:spPr>
        <a:xfrm>
          <a:off x="10528300" y="12780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114801</xdr:rowOff>
    </xdr:from>
    <xdr:to>
      <xdr:col>55</xdr:col>
      <xdr:colOff>50800</xdr:colOff>
      <xdr:row>75</xdr:row>
      <xdr:rowOff>44951</xdr:rowOff>
    </xdr:to>
    <xdr:sp macro="" textlink="">
      <xdr:nvSpPr>
        <xdr:cNvPr id="397" name="フローチャート: 判断 396"/>
        <xdr:cNvSpPr/>
      </xdr:nvSpPr>
      <xdr:spPr>
        <a:xfrm>
          <a:off x="10426700" y="128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170904</xdr:rowOff>
    </xdr:from>
    <xdr:to>
      <xdr:col>50</xdr:col>
      <xdr:colOff>114300</xdr:colOff>
      <xdr:row>76</xdr:row>
      <xdr:rowOff>21492</xdr:rowOff>
    </xdr:to>
    <xdr:cxnSp macro="">
      <xdr:nvCxnSpPr>
        <xdr:cNvPr id="398" name="直線コネクタ 397"/>
        <xdr:cNvCxnSpPr/>
      </xdr:nvCxnSpPr>
      <xdr:spPr>
        <a:xfrm flipV="1">
          <a:off x="8750300" y="12858204"/>
          <a:ext cx="889000" cy="19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62999</xdr:rowOff>
    </xdr:from>
    <xdr:to>
      <xdr:col>50</xdr:col>
      <xdr:colOff>165100</xdr:colOff>
      <xdr:row>75</xdr:row>
      <xdr:rowOff>164599</xdr:rowOff>
    </xdr:to>
    <xdr:sp macro="" textlink="">
      <xdr:nvSpPr>
        <xdr:cNvPr id="399" name="フローチャート: 判断 398"/>
        <xdr:cNvSpPr/>
      </xdr:nvSpPr>
      <xdr:spPr>
        <a:xfrm>
          <a:off x="9588500" y="129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155726</xdr:rowOff>
    </xdr:from>
    <xdr:ext cx="534377" cy="259045"/>
    <xdr:sp macro="" textlink="">
      <xdr:nvSpPr>
        <xdr:cNvPr id="400" name="テキスト ボックス 399"/>
        <xdr:cNvSpPr txBox="1"/>
      </xdr:nvSpPr>
      <xdr:spPr>
        <a:xfrm>
          <a:off x="9372111" y="1301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21492</xdr:rowOff>
    </xdr:from>
    <xdr:to>
      <xdr:col>45</xdr:col>
      <xdr:colOff>177800</xdr:colOff>
      <xdr:row>76</xdr:row>
      <xdr:rowOff>111399</xdr:rowOff>
    </xdr:to>
    <xdr:cxnSp macro="">
      <xdr:nvCxnSpPr>
        <xdr:cNvPr id="401" name="直線コネクタ 400"/>
        <xdr:cNvCxnSpPr/>
      </xdr:nvCxnSpPr>
      <xdr:spPr>
        <a:xfrm flipV="1">
          <a:off x="7861300" y="13051692"/>
          <a:ext cx="889000" cy="8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70749</xdr:rowOff>
    </xdr:from>
    <xdr:to>
      <xdr:col>46</xdr:col>
      <xdr:colOff>38100</xdr:colOff>
      <xdr:row>73</xdr:row>
      <xdr:rowOff>899</xdr:rowOff>
    </xdr:to>
    <xdr:sp macro="" textlink="">
      <xdr:nvSpPr>
        <xdr:cNvPr id="402" name="フローチャート: 判断 401"/>
        <xdr:cNvSpPr/>
      </xdr:nvSpPr>
      <xdr:spPr>
        <a:xfrm>
          <a:off x="8699500" y="124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17426</xdr:rowOff>
    </xdr:from>
    <xdr:ext cx="534377" cy="259045"/>
    <xdr:sp macro="" textlink="">
      <xdr:nvSpPr>
        <xdr:cNvPr id="403" name="テキスト ボックス 402"/>
        <xdr:cNvSpPr txBox="1"/>
      </xdr:nvSpPr>
      <xdr:spPr>
        <a:xfrm>
          <a:off x="8483111" y="1219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111399</xdr:rowOff>
    </xdr:from>
    <xdr:to>
      <xdr:col>41</xdr:col>
      <xdr:colOff>50800</xdr:colOff>
      <xdr:row>76</xdr:row>
      <xdr:rowOff>138466</xdr:rowOff>
    </xdr:to>
    <xdr:cxnSp macro="">
      <xdr:nvCxnSpPr>
        <xdr:cNvPr id="404" name="直線コネクタ 403"/>
        <xdr:cNvCxnSpPr/>
      </xdr:nvCxnSpPr>
      <xdr:spPr>
        <a:xfrm flipV="1">
          <a:off x="6972300" y="13141599"/>
          <a:ext cx="889000" cy="2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83893</xdr:rowOff>
    </xdr:from>
    <xdr:to>
      <xdr:col>41</xdr:col>
      <xdr:colOff>101600</xdr:colOff>
      <xdr:row>75</xdr:row>
      <xdr:rowOff>14043</xdr:rowOff>
    </xdr:to>
    <xdr:sp macro="" textlink="">
      <xdr:nvSpPr>
        <xdr:cNvPr id="405" name="フローチャート: 判断 404"/>
        <xdr:cNvSpPr/>
      </xdr:nvSpPr>
      <xdr:spPr>
        <a:xfrm>
          <a:off x="7810500" y="127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30570</xdr:rowOff>
    </xdr:from>
    <xdr:ext cx="534377" cy="259045"/>
    <xdr:sp macro="" textlink="">
      <xdr:nvSpPr>
        <xdr:cNvPr id="406" name="テキスト ボックス 405"/>
        <xdr:cNvSpPr txBox="1"/>
      </xdr:nvSpPr>
      <xdr:spPr>
        <a:xfrm>
          <a:off x="7594111" y="1254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69994</xdr:rowOff>
    </xdr:from>
    <xdr:to>
      <xdr:col>36</xdr:col>
      <xdr:colOff>165100</xdr:colOff>
      <xdr:row>77</xdr:row>
      <xdr:rowOff>144</xdr:rowOff>
    </xdr:to>
    <xdr:sp macro="" textlink="">
      <xdr:nvSpPr>
        <xdr:cNvPr id="407" name="フローチャート: 判断 406"/>
        <xdr:cNvSpPr/>
      </xdr:nvSpPr>
      <xdr:spPr>
        <a:xfrm>
          <a:off x="6921500" y="13100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16672</xdr:rowOff>
    </xdr:from>
    <xdr:ext cx="534377" cy="259045"/>
    <xdr:sp macro="" textlink="">
      <xdr:nvSpPr>
        <xdr:cNvPr id="408" name="テキスト ボックス 407"/>
        <xdr:cNvSpPr txBox="1"/>
      </xdr:nvSpPr>
      <xdr:spPr>
        <a:xfrm>
          <a:off x="6705111" y="1287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150439</xdr:rowOff>
    </xdr:from>
    <xdr:to>
      <xdr:col>55</xdr:col>
      <xdr:colOff>50800</xdr:colOff>
      <xdr:row>72</xdr:row>
      <xdr:rowOff>80589</xdr:rowOff>
    </xdr:to>
    <xdr:sp macro="" textlink="">
      <xdr:nvSpPr>
        <xdr:cNvPr id="414" name="楕円 413"/>
        <xdr:cNvSpPr/>
      </xdr:nvSpPr>
      <xdr:spPr>
        <a:xfrm>
          <a:off x="10426700" y="123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1866</xdr:rowOff>
    </xdr:from>
    <xdr:ext cx="534377" cy="259045"/>
    <xdr:sp macro="" textlink="">
      <xdr:nvSpPr>
        <xdr:cNvPr id="415" name="商工費該当値テキスト"/>
        <xdr:cNvSpPr txBox="1"/>
      </xdr:nvSpPr>
      <xdr:spPr>
        <a:xfrm>
          <a:off x="10528300" y="1217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120104</xdr:rowOff>
    </xdr:from>
    <xdr:to>
      <xdr:col>50</xdr:col>
      <xdr:colOff>165100</xdr:colOff>
      <xdr:row>75</xdr:row>
      <xdr:rowOff>50254</xdr:rowOff>
    </xdr:to>
    <xdr:sp macro="" textlink="">
      <xdr:nvSpPr>
        <xdr:cNvPr id="416" name="楕円 415"/>
        <xdr:cNvSpPr/>
      </xdr:nvSpPr>
      <xdr:spPr>
        <a:xfrm>
          <a:off x="9588500" y="1280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66781</xdr:rowOff>
    </xdr:from>
    <xdr:ext cx="534377" cy="259045"/>
    <xdr:sp macro="" textlink="">
      <xdr:nvSpPr>
        <xdr:cNvPr id="417" name="テキスト ボックス 416"/>
        <xdr:cNvSpPr txBox="1"/>
      </xdr:nvSpPr>
      <xdr:spPr>
        <a:xfrm>
          <a:off x="9372111" y="1258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142141</xdr:rowOff>
    </xdr:from>
    <xdr:to>
      <xdr:col>46</xdr:col>
      <xdr:colOff>38100</xdr:colOff>
      <xdr:row>76</xdr:row>
      <xdr:rowOff>72290</xdr:rowOff>
    </xdr:to>
    <xdr:sp macro="" textlink="">
      <xdr:nvSpPr>
        <xdr:cNvPr id="418" name="楕円 417"/>
        <xdr:cNvSpPr/>
      </xdr:nvSpPr>
      <xdr:spPr>
        <a:xfrm>
          <a:off x="8699500" y="130008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63419</xdr:rowOff>
    </xdr:from>
    <xdr:ext cx="534377" cy="259045"/>
    <xdr:sp macro="" textlink="">
      <xdr:nvSpPr>
        <xdr:cNvPr id="419" name="テキスト ボックス 418"/>
        <xdr:cNvSpPr txBox="1"/>
      </xdr:nvSpPr>
      <xdr:spPr>
        <a:xfrm>
          <a:off x="8483111" y="1309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60599</xdr:rowOff>
    </xdr:from>
    <xdr:to>
      <xdr:col>41</xdr:col>
      <xdr:colOff>101600</xdr:colOff>
      <xdr:row>76</xdr:row>
      <xdr:rowOff>162199</xdr:rowOff>
    </xdr:to>
    <xdr:sp macro="" textlink="">
      <xdr:nvSpPr>
        <xdr:cNvPr id="420" name="楕円 419"/>
        <xdr:cNvSpPr/>
      </xdr:nvSpPr>
      <xdr:spPr>
        <a:xfrm>
          <a:off x="7810500" y="1309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153326</xdr:rowOff>
    </xdr:from>
    <xdr:ext cx="534377" cy="259045"/>
    <xdr:sp macro="" textlink="">
      <xdr:nvSpPr>
        <xdr:cNvPr id="421" name="テキスト ボックス 420"/>
        <xdr:cNvSpPr txBox="1"/>
      </xdr:nvSpPr>
      <xdr:spPr>
        <a:xfrm>
          <a:off x="7594111" y="1318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87666</xdr:rowOff>
    </xdr:from>
    <xdr:to>
      <xdr:col>36</xdr:col>
      <xdr:colOff>165100</xdr:colOff>
      <xdr:row>77</xdr:row>
      <xdr:rowOff>17816</xdr:rowOff>
    </xdr:to>
    <xdr:sp macro="" textlink="">
      <xdr:nvSpPr>
        <xdr:cNvPr id="422" name="楕円 421"/>
        <xdr:cNvSpPr/>
      </xdr:nvSpPr>
      <xdr:spPr>
        <a:xfrm>
          <a:off x="6921500" y="1311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8943</xdr:rowOff>
    </xdr:from>
    <xdr:ext cx="534377" cy="259045"/>
    <xdr:sp macro="" textlink="">
      <xdr:nvSpPr>
        <xdr:cNvPr id="423" name="テキスト ボックス 422"/>
        <xdr:cNvSpPr txBox="1"/>
      </xdr:nvSpPr>
      <xdr:spPr>
        <a:xfrm>
          <a:off x="6705111" y="1321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4" name="テキスト ボックス 433"/>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5" name="直線コネクタ 43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6" name="テキスト ボックス 435"/>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7" name="直線コネクタ 43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8" name="テキスト ボックス 43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9" name="直線コネクタ 43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0" name="テキスト ボックス 43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1" name="直線コネクタ 44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2" name="テキスト ボックス 44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3" name="直線コネクタ 44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4" name="テキスト ボックス 44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5" name="直線コネクタ 44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6" name="テキスト ボックス 44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106406</xdr:rowOff>
    </xdr:from>
    <xdr:to>
      <xdr:col>54</xdr:col>
      <xdr:colOff>189865</xdr:colOff>
      <xdr:row>99</xdr:row>
      <xdr:rowOff>142966</xdr:rowOff>
    </xdr:to>
    <xdr:cxnSp macro="">
      <xdr:nvCxnSpPr>
        <xdr:cNvPr id="450" name="直線コネクタ 449"/>
        <xdr:cNvCxnSpPr/>
      </xdr:nvCxnSpPr>
      <xdr:spPr>
        <a:xfrm flipV="1">
          <a:off x="10475595" y="15536906"/>
          <a:ext cx="1270" cy="1579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146793</xdr:rowOff>
    </xdr:from>
    <xdr:ext cx="534377" cy="259045"/>
    <xdr:sp macro="" textlink="">
      <xdr:nvSpPr>
        <xdr:cNvPr id="451" name="土木費最小値テキスト"/>
        <xdr:cNvSpPr txBox="1"/>
      </xdr:nvSpPr>
      <xdr:spPr>
        <a:xfrm>
          <a:off x="10528300" y="1712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142966</xdr:rowOff>
    </xdr:from>
    <xdr:to>
      <xdr:col>55</xdr:col>
      <xdr:colOff>88900</xdr:colOff>
      <xdr:row>99</xdr:row>
      <xdr:rowOff>142966</xdr:rowOff>
    </xdr:to>
    <xdr:cxnSp macro="">
      <xdr:nvCxnSpPr>
        <xdr:cNvPr id="452" name="直線コネクタ 451"/>
        <xdr:cNvCxnSpPr/>
      </xdr:nvCxnSpPr>
      <xdr:spPr>
        <a:xfrm>
          <a:off x="10388600" y="17116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53083</xdr:rowOff>
    </xdr:from>
    <xdr:ext cx="599010" cy="259045"/>
    <xdr:sp macro="" textlink="">
      <xdr:nvSpPr>
        <xdr:cNvPr id="453" name="土木費最大値テキスト"/>
        <xdr:cNvSpPr txBox="1"/>
      </xdr:nvSpPr>
      <xdr:spPr>
        <a:xfrm>
          <a:off x="10528300" y="1531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106406</xdr:rowOff>
    </xdr:from>
    <xdr:to>
      <xdr:col>55</xdr:col>
      <xdr:colOff>88900</xdr:colOff>
      <xdr:row>90</xdr:row>
      <xdr:rowOff>106406</xdr:rowOff>
    </xdr:to>
    <xdr:cxnSp macro="">
      <xdr:nvCxnSpPr>
        <xdr:cNvPr id="454" name="直線コネクタ 453"/>
        <xdr:cNvCxnSpPr/>
      </xdr:nvCxnSpPr>
      <xdr:spPr>
        <a:xfrm>
          <a:off x="10388600" y="1553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106406</xdr:rowOff>
    </xdr:from>
    <xdr:to>
      <xdr:col>55</xdr:col>
      <xdr:colOff>0</xdr:colOff>
      <xdr:row>92</xdr:row>
      <xdr:rowOff>147586</xdr:rowOff>
    </xdr:to>
    <xdr:cxnSp macro="">
      <xdr:nvCxnSpPr>
        <xdr:cNvPr id="455" name="直線コネクタ 454"/>
        <xdr:cNvCxnSpPr/>
      </xdr:nvCxnSpPr>
      <xdr:spPr>
        <a:xfrm flipV="1">
          <a:off x="9639300" y="15536906"/>
          <a:ext cx="838200" cy="38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85419</xdr:rowOff>
    </xdr:from>
    <xdr:ext cx="534377" cy="259045"/>
    <xdr:sp macro="" textlink="">
      <xdr:nvSpPr>
        <xdr:cNvPr id="456" name="土木費平均値テキスト"/>
        <xdr:cNvSpPr txBox="1"/>
      </xdr:nvSpPr>
      <xdr:spPr>
        <a:xfrm>
          <a:off x="10528300" y="16373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106992</xdr:rowOff>
    </xdr:from>
    <xdr:to>
      <xdr:col>55</xdr:col>
      <xdr:colOff>50800</xdr:colOff>
      <xdr:row>96</xdr:row>
      <xdr:rowOff>37142</xdr:rowOff>
    </xdr:to>
    <xdr:sp macro="" textlink="">
      <xdr:nvSpPr>
        <xdr:cNvPr id="457" name="フローチャート: 判断 456"/>
        <xdr:cNvSpPr/>
      </xdr:nvSpPr>
      <xdr:spPr>
        <a:xfrm>
          <a:off x="10426700" y="1639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147586</xdr:rowOff>
    </xdr:from>
    <xdr:to>
      <xdr:col>50</xdr:col>
      <xdr:colOff>114300</xdr:colOff>
      <xdr:row>95</xdr:row>
      <xdr:rowOff>115567</xdr:rowOff>
    </xdr:to>
    <xdr:cxnSp macro="">
      <xdr:nvCxnSpPr>
        <xdr:cNvPr id="458" name="直線コネクタ 457"/>
        <xdr:cNvCxnSpPr/>
      </xdr:nvCxnSpPr>
      <xdr:spPr>
        <a:xfrm flipV="1">
          <a:off x="8750300" y="15920986"/>
          <a:ext cx="889000" cy="48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95774</xdr:rowOff>
    </xdr:from>
    <xdr:to>
      <xdr:col>50</xdr:col>
      <xdr:colOff>165100</xdr:colOff>
      <xdr:row>96</xdr:row>
      <xdr:rowOff>25924</xdr:rowOff>
    </xdr:to>
    <xdr:sp macro="" textlink="">
      <xdr:nvSpPr>
        <xdr:cNvPr id="459" name="フローチャート: 判断 458"/>
        <xdr:cNvSpPr/>
      </xdr:nvSpPr>
      <xdr:spPr>
        <a:xfrm>
          <a:off x="9588500" y="1638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17051</xdr:rowOff>
    </xdr:from>
    <xdr:ext cx="534377" cy="259045"/>
    <xdr:sp macro="" textlink="">
      <xdr:nvSpPr>
        <xdr:cNvPr id="460" name="テキスト ボックス 459"/>
        <xdr:cNvSpPr txBox="1"/>
      </xdr:nvSpPr>
      <xdr:spPr>
        <a:xfrm>
          <a:off x="9372111" y="1647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115567</xdr:rowOff>
    </xdr:from>
    <xdr:to>
      <xdr:col>45</xdr:col>
      <xdr:colOff>177800</xdr:colOff>
      <xdr:row>95</xdr:row>
      <xdr:rowOff>124498</xdr:rowOff>
    </xdr:to>
    <xdr:cxnSp macro="">
      <xdr:nvCxnSpPr>
        <xdr:cNvPr id="461" name="直線コネクタ 460"/>
        <xdr:cNvCxnSpPr/>
      </xdr:nvCxnSpPr>
      <xdr:spPr>
        <a:xfrm flipV="1">
          <a:off x="7861300" y="16403317"/>
          <a:ext cx="889000" cy="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129933</xdr:rowOff>
    </xdr:from>
    <xdr:to>
      <xdr:col>46</xdr:col>
      <xdr:colOff>38100</xdr:colOff>
      <xdr:row>96</xdr:row>
      <xdr:rowOff>60083</xdr:rowOff>
    </xdr:to>
    <xdr:sp macro="" textlink="">
      <xdr:nvSpPr>
        <xdr:cNvPr id="462" name="フローチャート: 判断 461"/>
        <xdr:cNvSpPr/>
      </xdr:nvSpPr>
      <xdr:spPr>
        <a:xfrm>
          <a:off x="8699500" y="164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51210</xdr:rowOff>
    </xdr:from>
    <xdr:ext cx="534377" cy="259045"/>
    <xdr:sp macro="" textlink="">
      <xdr:nvSpPr>
        <xdr:cNvPr id="463" name="テキスト ボックス 462"/>
        <xdr:cNvSpPr txBox="1"/>
      </xdr:nvSpPr>
      <xdr:spPr>
        <a:xfrm>
          <a:off x="8483111" y="1651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124498</xdr:rowOff>
    </xdr:from>
    <xdr:to>
      <xdr:col>41</xdr:col>
      <xdr:colOff>50800</xdr:colOff>
      <xdr:row>96</xdr:row>
      <xdr:rowOff>50823</xdr:rowOff>
    </xdr:to>
    <xdr:cxnSp macro="">
      <xdr:nvCxnSpPr>
        <xdr:cNvPr id="464" name="直線コネクタ 463"/>
        <xdr:cNvCxnSpPr/>
      </xdr:nvCxnSpPr>
      <xdr:spPr>
        <a:xfrm flipV="1">
          <a:off x="6972300" y="16412248"/>
          <a:ext cx="889000" cy="9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137674</xdr:rowOff>
    </xdr:from>
    <xdr:to>
      <xdr:col>41</xdr:col>
      <xdr:colOff>101600</xdr:colOff>
      <xdr:row>96</xdr:row>
      <xdr:rowOff>67824</xdr:rowOff>
    </xdr:to>
    <xdr:sp macro="" textlink="">
      <xdr:nvSpPr>
        <xdr:cNvPr id="465" name="フローチャート: 判断 464"/>
        <xdr:cNvSpPr/>
      </xdr:nvSpPr>
      <xdr:spPr>
        <a:xfrm>
          <a:off x="7810500" y="1642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58951</xdr:rowOff>
    </xdr:from>
    <xdr:ext cx="534377" cy="259045"/>
    <xdr:sp macro="" textlink="">
      <xdr:nvSpPr>
        <xdr:cNvPr id="466" name="テキスト ボックス 465"/>
        <xdr:cNvSpPr txBox="1"/>
      </xdr:nvSpPr>
      <xdr:spPr>
        <a:xfrm>
          <a:off x="7594111" y="1651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82173</xdr:rowOff>
    </xdr:from>
    <xdr:to>
      <xdr:col>36</xdr:col>
      <xdr:colOff>165100</xdr:colOff>
      <xdr:row>96</xdr:row>
      <xdr:rowOff>12323</xdr:rowOff>
    </xdr:to>
    <xdr:sp macro="" textlink="">
      <xdr:nvSpPr>
        <xdr:cNvPr id="467" name="フローチャート: 判断 466"/>
        <xdr:cNvSpPr/>
      </xdr:nvSpPr>
      <xdr:spPr>
        <a:xfrm>
          <a:off x="6921500" y="1636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28850</xdr:rowOff>
    </xdr:from>
    <xdr:ext cx="534377" cy="259045"/>
    <xdr:sp macro="" textlink="">
      <xdr:nvSpPr>
        <xdr:cNvPr id="468" name="テキスト ボックス 467"/>
        <xdr:cNvSpPr txBox="1"/>
      </xdr:nvSpPr>
      <xdr:spPr>
        <a:xfrm>
          <a:off x="6705111" y="1614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55606</xdr:rowOff>
    </xdr:from>
    <xdr:to>
      <xdr:col>55</xdr:col>
      <xdr:colOff>50800</xdr:colOff>
      <xdr:row>90</xdr:row>
      <xdr:rowOff>157206</xdr:rowOff>
    </xdr:to>
    <xdr:sp macro="" textlink="">
      <xdr:nvSpPr>
        <xdr:cNvPr id="474" name="楕円 473"/>
        <xdr:cNvSpPr/>
      </xdr:nvSpPr>
      <xdr:spPr>
        <a:xfrm>
          <a:off x="10426700" y="1548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8633</xdr:rowOff>
    </xdr:from>
    <xdr:ext cx="599010" cy="259045"/>
    <xdr:sp macro="" textlink="">
      <xdr:nvSpPr>
        <xdr:cNvPr id="475" name="土木費該当値テキスト"/>
        <xdr:cNvSpPr txBox="1"/>
      </xdr:nvSpPr>
      <xdr:spPr>
        <a:xfrm>
          <a:off x="10528300" y="1543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96786</xdr:rowOff>
    </xdr:from>
    <xdr:to>
      <xdr:col>50</xdr:col>
      <xdr:colOff>165100</xdr:colOff>
      <xdr:row>93</xdr:row>
      <xdr:rowOff>26936</xdr:rowOff>
    </xdr:to>
    <xdr:sp macro="" textlink="">
      <xdr:nvSpPr>
        <xdr:cNvPr id="476" name="楕円 475"/>
        <xdr:cNvSpPr/>
      </xdr:nvSpPr>
      <xdr:spPr>
        <a:xfrm>
          <a:off x="9588500" y="1587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43463</xdr:rowOff>
    </xdr:from>
    <xdr:ext cx="534377" cy="259045"/>
    <xdr:sp macro="" textlink="">
      <xdr:nvSpPr>
        <xdr:cNvPr id="477" name="テキスト ボックス 476"/>
        <xdr:cNvSpPr txBox="1"/>
      </xdr:nvSpPr>
      <xdr:spPr>
        <a:xfrm>
          <a:off x="9372111" y="1564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64767</xdr:rowOff>
    </xdr:from>
    <xdr:to>
      <xdr:col>46</xdr:col>
      <xdr:colOff>38100</xdr:colOff>
      <xdr:row>95</xdr:row>
      <xdr:rowOff>166367</xdr:rowOff>
    </xdr:to>
    <xdr:sp macro="" textlink="">
      <xdr:nvSpPr>
        <xdr:cNvPr id="478" name="楕円 477"/>
        <xdr:cNvSpPr/>
      </xdr:nvSpPr>
      <xdr:spPr>
        <a:xfrm>
          <a:off x="8699500" y="1635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11444</xdr:rowOff>
    </xdr:from>
    <xdr:ext cx="534377" cy="259045"/>
    <xdr:sp macro="" textlink="">
      <xdr:nvSpPr>
        <xdr:cNvPr id="479" name="テキスト ボックス 478"/>
        <xdr:cNvSpPr txBox="1"/>
      </xdr:nvSpPr>
      <xdr:spPr>
        <a:xfrm>
          <a:off x="8483111" y="1612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73698</xdr:rowOff>
    </xdr:from>
    <xdr:to>
      <xdr:col>41</xdr:col>
      <xdr:colOff>101600</xdr:colOff>
      <xdr:row>96</xdr:row>
      <xdr:rowOff>3848</xdr:rowOff>
    </xdr:to>
    <xdr:sp macro="" textlink="">
      <xdr:nvSpPr>
        <xdr:cNvPr id="480" name="楕円 479"/>
        <xdr:cNvSpPr/>
      </xdr:nvSpPr>
      <xdr:spPr>
        <a:xfrm>
          <a:off x="7810500" y="1636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20375</xdr:rowOff>
    </xdr:from>
    <xdr:ext cx="534377" cy="259045"/>
    <xdr:sp macro="" textlink="">
      <xdr:nvSpPr>
        <xdr:cNvPr id="481" name="テキスト ボックス 480"/>
        <xdr:cNvSpPr txBox="1"/>
      </xdr:nvSpPr>
      <xdr:spPr>
        <a:xfrm>
          <a:off x="7594111" y="1613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23</xdr:rowOff>
    </xdr:from>
    <xdr:to>
      <xdr:col>36</xdr:col>
      <xdr:colOff>165100</xdr:colOff>
      <xdr:row>96</xdr:row>
      <xdr:rowOff>101623</xdr:rowOff>
    </xdr:to>
    <xdr:sp macro="" textlink="">
      <xdr:nvSpPr>
        <xdr:cNvPr id="482" name="楕円 481"/>
        <xdr:cNvSpPr/>
      </xdr:nvSpPr>
      <xdr:spPr>
        <a:xfrm>
          <a:off x="6921500" y="1645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92750</xdr:rowOff>
    </xdr:from>
    <xdr:ext cx="534377" cy="259045"/>
    <xdr:sp macro="" textlink="">
      <xdr:nvSpPr>
        <xdr:cNvPr id="483" name="テキスト ボックス 482"/>
        <xdr:cNvSpPr txBox="1"/>
      </xdr:nvSpPr>
      <xdr:spPr>
        <a:xfrm>
          <a:off x="6705111" y="1655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4" name="テキスト ボックス 49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95" name="直線コネクタ 494"/>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168927</xdr:rowOff>
    </xdr:from>
    <xdr:ext cx="531299" cy="259045"/>
    <xdr:sp macro="" textlink="">
      <xdr:nvSpPr>
        <xdr:cNvPr id="496" name="テキスト ボックス 495"/>
        <xdr:cNvSpPr txBox="1"/>
      </xdr:nvSpPr>
      <xdr:spPr>
        <a:xfrm>
          <a:off x="11914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7" name="直線コネクタ 496"/>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8" name="テキスト ボックス 497"/>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9" name="直線コネクタ 498"/>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0" name="テキスト ボックス 499"/>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3" name="直線コネクタ 502"/>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04" name="テキスト ボックス 503"/>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5" name="直線コネクタ 504"/>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6" name="テキスト ボックス 505"/>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7" name="直線コネクタ 506"/>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08" name="テキスト ボックス 507"/>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126841</xdr:rowOff>
    </xdr:from>
    <xdr:to>
      <xdr:col>85</xdr:col>
      <xdr:colOff>126364</xdr:colOff>
      <xdr:row>38</xdr:row>
      <xdr:rowOff>130442</xdr:rowOff>
    </xdr:to>
    <xdr:cxnSp macro="">
      <xdr:nvCxnSpPr>
        <xdr:cNvPr id="512" name="直線コネクタ 511"/>
        <xdr:cNvCxnSpPr/>
      </xdr:nvCxnSpPr>
      <xdr:spPr>
        <a:xfrm flipV="1">
          <a:off x="16317595" y="5441791"/>
          <a:ext cx="1269" cy="1203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134269</xdr:rowOff>
    </xdr:from>
    <xdr:ext cx="534377" cy="259045"/>
    <xdr:sp macro="" textlink="">
      <xdr:nvSpPr>
        <xdr:cNvPr id="513" name="消防費最小値テキスト"/>
        <xdr:cNvSpPr txBox="1"/>
      </xdr:nvSpPr>
      <xdr:spPr>
        <a:xfrm>
          <a:off x="16370300" y="664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130442</xdr:rowOff>
    </xdr:from>
    <xdr:to>
      <xdr:col>86</xdr:col>
      <xdr:colOff>25400</xdr:colOff>
      <xdr:row>38</xdr:row>
      <xdr:rowOff>130442</xdr:rowOff>
    </xdr:to>
    <xdr:cxnSp macro="">
      <xdr:nvCxnSpPr>
        <xdr:cNvPr id="514" name="直線コネクタ 513"/>
        <xdr:cNvCxnSpPr/>
      </xdr:nvCxnSpPr>
      <xdr:spPr>
        <a:xfrm>
          <a:off x="16230600" y="6645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73518</xdr:rowOff>
    </xdr:from>
    <xdr:ext cx="534377" cy="259045"/>
    <xdr:sp macro="" textlink="">
      <xdr:nvSpPr>
        <xdr:cNvPr id="515" name="消防費最大値テキスト"/>
        <xdr:cNvSpPr txBox="1"/>
      </xdr:nvSpPr>
      <xdr:spPr>
        <a:xfrm>
          <a:off x="16370300" y="521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126841</xdr:rowOff>
    </xdr:from>
    <xdr:to>
      <xdr:col>86</xdr:col>
      <xdr:colOff>25400</xdr:colOff>
      <xdr:row>31</xdr:row>
      <xdr:rowOff>126841</xdr:rowOff>
    </xdr:to>
    <xdr:cxnSp macro="">
      <xdr:nvCxnSpPr>
        <xdr:cNvPr id="516" name="直線コネクタ 515"/>
        <xdr:cNvCxnSpPr/>
      </xdr:nvCxnSpPr>
      <xdr:spPr>
        <a:xfrm>
          <a:off x="16230600" y="544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126841</xdr:rowOff>
    </xdr:from>
    <xdr:to>
      <xdr:col>85</xdr:col>
      <xdr:colOff>127000</xdr:colOff>
      <xdr:row>32</xdr:row>
      <xdr:rowOff>26314</xdr:rowOff>
    </xdr:to>
    <xdr:cxnSp macro="">
      <xdr:nvCxnSpPr>
        <xdr:cNvPr id="517" name="直線コネクタ 516"/>
        <xdr:cNvCxnSpPr/>
      </xdr:nvCxnSpPr>
      <xdr:spPr>
        <a:xfrm flipV="1">
          <a:off x="15481300" y="5441791"/>
          <a:ext cx="838200" cy="7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157652</xdr:rowOff>
    </xdr:from>
    <xdr:ext cx="534377" cy="259045"/>
    <xdr:sp macro="" textlink="">
      <xdr:nvSpPr>
        <xdr:cNvPr id="518" name="消防費平均値テキスト"/>
        <xdr:cNvSpPr txBox="1"/>
      </xdr:nvSpPr>
      <xdr:spPr>
        <a:xfrm>
          <a:off x="16370300" y="6158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7775</xdr:rowOff>
    </xdr:from>
    <xdr:to>
      <xdr:col>85</xdr:col>
      <xdr:colOff>177800</xdr:colOff>
      <xdr:row>36</xdr:row>
      <xdr:rowOff>109375</xdr:rowOff>
    </xdr:to>
    <xdr:sp macro="" textlink="">
      <xdr:nvSpPr>
        <xdr:cNvPr id="519" name="フローチャート: 判断 518"/>
        <xdr:cNvSpPr/>
      </xdr:nvSpPr>
      <xdr:spPr>
        <a:xfrm>
          <a:off x="16268700" y="617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26314</xdr:rowOff>
    </xdr:from>
    <xdr:to>
      <xdr:col>81</xdr:col>
      <xdr:colOff>50800</xdr:colOff>
      <xdr:row>32</xdr:row>
      <xdr:rowOff>46288</xdr:rowOff>
    </xdr:to>
    <xdr:cxnSp macro="">
      <xdr:nvCxnSpPr>
        <xdr:cNvPr id="520" name="直線コネクタ 519"/>
        <xdr:cNvCxnSpPr/>
      </xdr:nvCxnSpPr>
      <xdr:spPr>
        <a:xfrm flipV="1">
          <a:off x="14592300" y="5512714"/>
          <a:ext cx="889000" cy="1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11547</xdr:rowOff>
    </xdr:from>
    <xdr:to>
      <xdr:col>81</xdr:col>
      <xdr:colOff>101600</xdr:colOff>
      <xdr:row>36</xdr:row>
      <xdr:rowOff>113147</xdr:rowOff>
    </xdr:to>
    <xdr:sp macro="" textlink="">
      <xdr:nvSpPr>
        <xdr:cNvPr id="521" name="フローチャート: 判断 520"/>
        <xdr:cNvSpPr/>
      </xdr:nvSpPr>
      <xdr:spPr>
        <a:xfrm>
          <a:off x="15430500" y="618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104274</xdr:rowOff>
    </xdr:from>
    <xdr:ext cx="534377" cy="259045"/>
    <xdr:sp macro="" textlink="">
      <xdr:nvSpPr>
        <xdr:cNvPr id="522" name="テキスト ボックス 521"/>
        <xdr:cNvSpPr txBox="1"/>
      </xdr:nvSpPr>
      <xdr:spPr>
        <a:xfrm>
          <a:off x="15214111" y="627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35458</xdr:rowOff>
    </xdr:from>
    <xdr:to>
      <xdr:col>76</xdr:col>
      <xdr:colOff>114300</xdr:colOff>
      <xdr:row>32</xdr:row>
      <xdr:rowOff>46288</xdr:rowOff>
    </xdr:to>
    <xdr:cxnSp macro="">
      <xdr:nvCxnSpPr>
        <xdr:cNvPr id="523" name="直線コネクタ 522"/>
        <xdr:cNvCxnSpPr/>
      </xdr:nvCxnSpPr>
      <xdr:spPr>
        <a:xfrm>
          <a:off x="13703300" y="5521858"/>
          <a:ext cx="889000" cy="1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775</xdr:rowOff>
    </xdr:from>
    <xdr:to>
      <xdr:col>76</xdr:col>
      <xdr:colOff>165100</xdr:colOff>
      <xdr:row>36</xdr:row>
      <xdr:rowOff>102375</xdr:rowOff>
    </xdr:to>
    <xdr:sp macro="" textlink="">
      <xdr:nvSpPr>
        <xdr:cNvPr id="524" name="フローチャート: 判断 523"/>
        <xdr:cNvSpPr/>
      </xdr:nvSpPr>
      <xdr:spPr>
        <a:xfrm>
          <a:off x="14541500" y="617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93502</xdr:rowOff>
    </xdr:from>
    <xdr:ext cx="534377" cy="259045"/>
    <xdr:sp macro="" textlink="">
      <xdr:nvSpPr>
        <xdr:cNvPr id="525" name="テキスト ボックス 524"/>
        <xdr:cNvSpPr txBox="1"/>
      </xdr:nvSpPr>
      <xdr:spPr>
        <a:xfrm>
          <a:off x="14325111" y="626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101495</xdr:rowOff>
    </xdr:from>
    <xdr:to>
      <xdr:col>71</xdr:col>
      <xdr:colOff>177800</xdr:colOff>
      <xdr:row>32</xdr:row>
      <xdr:rowOff>35458</xdr:rowOff>
    </xdr:to>
    <xdr:cxnSp macro="">
      <xdr:nvCxnSpPr>
        <xdr:cNvPr id="526" name="直線コネクタ 525"/>
        <xdr:cNvCxnSpPr/>
      </xdr:nvCxnSpPr>
      <xdr:spPr>
        <a:xfrm>
          <a:off x="12814300" y="5244995"/>
          <a:ext cx="889000" cy="27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4004</xdr:rowOff>
    </xdr:from>
    <xdr:to>
      <xdr:col>72</xdr:col>
      <xdr:colOff>38100</xdr:colOff>
      <xdr:row>36</xdr:row>
      <xdr:rowOff>105604</xdr:rowOff>
    </xdr:to>
    <xdr:sp macro="" textlink="">
      <xdr:nvSpPr>
        <xdr:cNvPr id="527" name="フローチャート: 判断 526"/>
        <xdr:cNvSpPr/>
      </xdr:nvSpPr>
      <xdr:spPr>
        <a:xfrm>
          <a:off x="13652500" y="617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96731</xdr:rowOff>
    </xdr:from>
    <xdr:ext cx="534377" cy="259045"/>
    <xdr:sp macro="" textlink="">
      <xdr:nvSpPr>
        <xdr:cNvPr id="528" name="テキスト ボックス 527"/>
        <xdr:cNvSpPr txBox="1"/>
      </xdr:nvSpPr>
      <xdr:spPr>
        <a:xfrm>
          <a:off x="13436111" y="626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143421</xdr:rowOff>
    </xdr:from>
    <xdr:to>
      <xdr:col>67</xdr:col>
      <xdr:colOff>101600</xdr:colOff>
      <xdr:row>36</xdr:row>
      <xdr:rowOff>73571</xdr:rowOff>
    </xdr:to>
    <xdr:sp macro="" textlink="">
      <xdr:nvSpPr>
        <xdr:cNvPr id="529" name="フローチャート: 判断 528"/>
        <xdr:cNvSpPr/>
      </xdr:nvSpPr>
      <xdr:spPr>
        <a:xfrm>
          <a:off x="12763500" y="6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64698</xdr:rowOff>
    </xdr:from>
    <xdr:ext cx="534377" cy="259045"/>
    <xdr:sp macro="" textlink="">
      <xdr:nvSpPr>
        <xdr:cNvPr id="530" name="テキスト ボックス 529"/>
        <xdr:cNvSpPr txBox="1"/>
      </xdr:nvSpPr>
      <xdr:spPr>
        <a:xfrm>
          <a:off x="12547111" y="623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76041</xdr:rowOff>
    </xdr:from>
    <xdr:to>
      <xdr:col>85</xdr:col>
      <xdr:colOff>177800</xdr:colOff>
      <xdr:row>32</xdr:row>
      <xdr:rowOff>6191</xdr:rowOff>
    </xdr:to>
    <xdr:sp macro="" textlink="">
      <xdr:nvSpPr>
        <xdr:cNvPr id="536" name="楕円 535"/>
        <xdr:cNvSpPr/>
      </xdr:nvSpPr>
      <xdr:spPr>
        <a:xfrm>
          <a:off x="16268700" y="539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29068</xdr:rowOff>
    </xdr:from>
    <xdr:ext cx="534377" cy="259045"/>
    <xdr:sp macro="" textlink="">
      <xdr:nvSpPr>
        <xdr:cNvPr id="537" name="消防費該当値テキスト"/>
        <xdr:cNvSpPr txBox="1"/>
      </xdr:nvSpPr>
      <xdr:spPr>
        <a:xfrm>
          <a:off x="16370300" y="534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146964</xdr:rowOff>
    </xdr:from>
    <xdr:to>
      <xdr:col>81</xdr:col>
      <xdr:colOff>101600</xdr:colOff>
      <xdr:row>32</xdr:row>
      <xdr:rowOff>77114</xdr:rowOff>
    </xdr:to>
    <xdr:sp macro="" textlink="">
      <xdr:nvSpPr>
        <xdr:cNvPr id="538" name="楕円 537"/>
        <xdr:cNvSpPr/>
      </xdr:nvSpPr>
      <xdr:spPr>
        <a:xfrm>
          <a:off x="15430500" y="54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93641</xdr:rowOff>
    </xdr:from>
    <xdr:ext cx="534377" cy="259045"/>
    <xdr:sp macro="" textlink="">
      <xdr:nvSpPr>
        <xdr:cNvPr id="539" name="テキスト ボックス 538"/>
        <xdr:cNvSpPr txBox="1"/>
      </xdr:nvSpPr>
      <xdr:spPr>
        <a:xfrm>
          <a:off x="15214111" y="523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166938</xdr:rowOff>
    </xdr:from>
    <xdr:to>
      <xdr:col>76</xdr:col>
      <xdr:colOff>165100</xdr:colOff>
      <xdr:row>32</xdr:row>
      <xdr:rowOff>97088</xdr:rowOff>
    </xdr:to>
    <xdr:sp macro="" textlink="">
      <xdr:nvSpPr>
        <xdr:cNvPr id="540" name="楕円 539"/>
        <xdr:cNvSpPr/>
      </xdr:nvSpPr>
      <xdr:spPr>
        <a:xfrm>
          <a:off x="14541500" y="548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113615</xdr:rowOff>
    </xdr:from>
    <xdr:ext cx="534377" cy="259045"/>
    <xdr:sp macro="" textlink="">
      <xdr:nvSpPr>
        <xdr:cNvPr id="541" name="テキスト ボックス 540"/>
        <xdr:cNvSpPr txBox="1"/>
      </xdr:nvSpPr>
      <xdr:spPr>
        <a:xfrm>
          <a:off x="14325111" y="525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156108</xdr:rowOff>
    </xdr:from>
    <xdr:to>
      <xdr:col>72</xdr:col>
      <xdr:colOff>38100</xdr:colOff>
      <xdr:row>32</xdr:row>
      <xdr:rowOff>86258</xdr:rowOff>
    </xdr:to>
    <xdr:sp macro="" textlink="">
      <xdr:nvSpPr>
        <xdr:cNvPr id="542" name="楕円 541"/>
        <xdr:cNvSpPr/>
      </xdr:nvSpPr>
      <xdr:spPr>
        <a:xfrm>
          <a:off x="13652500" y="547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102785</xdr:rowOff>
    </xdr:from>
    <xdr:ext cx="534377" cy="259045"/>
    <xdr:sp macro="" textlink="">
      <xdr:nvSpPr>
        <xdr:cNvPr id="543" name="テキスト ボックス 542"/>
        <xdr:cNvSpPr txBox="1"/>
      </xdr:nvSpPr>
      <xdr:spPr>
        <a:xfrm>
          <a:off x="13436111" y="524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50695</xdr:rowOff>
    </xdr:from>
    <xdr:to>
      <xdr:col>67</xdr:col>
      <xdr:colOff>101600</xdr:colOff>
      <xdr:row>30</xdr:row>
      <xdr:rowOff>152295</xdr:rowOff>
    </xdr:to>
    <xdr:sp macro="" textlink="">
      <xdr:nvSpPr>
        <xdr:cNvPr id="544" name="楕円 543"/>
        <xdr:cNvSpPr/>
      </xdr:nvSpPr>
      <xdr:spPr>
        <a:xfrm>
          <a:off x="12763500" y="519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28</xdr:row>
      <xdr:rowOff>168822</xdr:rowOff>
    </xdr:from>
    <xdr:ext cx="534377" cy="259045"/>
    <xdr:sp macro="" textlink="">
      <xdr:nvSpPr>
        <xdr:cNvPr id="545" name="テキスト ボックス 544"/>
        <xdr:cNvSpPr txBox="1"/>
      </xdr:nvSpPr>
      <xdr:spPr>
        <a:xfrm>
          <a:off x="12547111" y="496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6" name="テキスト ボックス 555"/>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36922</xdr:rowOff>
    </xdr:from>
    <xdr:to>
      <xdr:col>85</xdr:col>
      <xdr:colOff>126364</xdr:colOff>
      <xdr:row>57</xdr:row>
      <xdr:rowOff>107993</xdr:rowOff>
    </xdr:to>
    <xdr:cxnSp macro="">
      <xdr:nvCxnSpPr>
        <xdr:cNvPr id="568" name="直線コネクタ 567"/>
        <xdr:cNvCxnSpPr/>
      </xdr:nvCxnSpPr>
      <xdr:spPr>
        <a:xfrm flipV="1">
          <a:off x="16317595" y="8609422"/>
          <a:ext cx="1269" cy="127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111820</xdr:rowOff>
    </xdr:from>
    <xdr:ext cx="534377" cy="259045"/>
    <xdr:sp macro="" textlink="">
      <xdr:nvSpPr>
        <xdr:cNvPr id="569" name="教育費最小値テキスト"/>
        <xdr:cNvSpPr txBox="1"/>
      </xdr:nvSpPr>
      <xdr:spPr>
        <a:xfrm>
          <a:off x="16370300" y="988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107993</xdr:rowOff>
    </xdr:from>
    <xdr:to>
      <xdr:col>86</xdr:col>
      <xdr:colOff>25400</xdr:colOff>
      <xdr:row>57</xdr:row>
      <xdr:rowOff>107993</xdr:rowOff>
    </xdr:to>
    <xdr:cxnSp macro="">
      <xdr:nvCxnSpPr>
        <xdr:cNvPr id="570" name="直線コネクタ 569"/>
        <xdr:cNvCxnSpPr/>
      </xdr:nvCxnSpPr>
      <xdr:spPr>
        <a:xfrm>
          <a:off x="16230600" y="988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155049</xdr:rowOff>
    </xdr:from>
    <xdr:ext cx="599010" cy="259045"/>
    <xdr:sp macro="" textlink="">
      <xdr:nvSpPr>
        <xdr:cNvPr id="571" name="教育費最大値テキスト"/>
        <xdr:cNvSpPr txBox="1"/>
      </xdr:nvSpPr>
      <xdr:spPr>
        <a:xfrm>
          <a:off x="16370300" y="8384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36922</xdr:rowOff>
    </xdr:from>
    <xdr:to>
      <xdr:col>86</xdr:col>
      <xdr:colOff>25400</xdr:colOff>
      <xdr:row>50</xdr:row>
      <xdr:rowOff>36922</xdr:rowOff>
    </xdr:to>
    <xdr:cxnSp macro="">
      <xdr:nvCxnSpPr>
        <xdr:cNvPr id="572" name="直線コネクタ 571"/>
        <xdr:cNvCxnSpPr/>
      </xdr:nvCxnSpPr>
      <xdr:spPr>
        <a:xfrm>
          <a:off x="16230600" y="8609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86939</xdr:rowOff>
    </xdr:from>
    <xdr:to>
      <xdr:col>85</xdr:col>
      <xdr:colOff>127000</xdr:colOff>
      <xdr:row>54</xdr:row>
      <xdr:rowOff>133551</xdr:rowOff>
    </xdr:to>
    <xdr:cxnSp macro="">
      <xdr:nvCxnSpPr>
        <xdr:cNvPr id="573" name="直線コネクタ 572"/>
        <xdr:cNvCxnSpPr/>
      </xdr:nvCxnSpPr>
      <xdr:spPr>
        <a:xfrm flipV="1">
          <a:off x="15481300" y="9345239"/>
          <a:ext cx="838200" cy="4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44294</xdr:rowOff>
    </xdr:from>
    <xdr:ext cx="534377" cy="259045"/>
    <xdr:sp macro="" textlink="">
      <xdr:nvSpPr>
        <xdr:cNvPr id="574" name="教育費平均値テキスト"/>
        <xdr:cNvSpPr txBox="1"/>
      </xdr:nvSpPr>
      <xdr:spPr>
        <a:xfrm>
          <a:off x="16370300" y="9131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21417</xdr:rowOff>
    </xdr:from>
    <xdr:to>
      <xdr:col>85</xdr:col>
      <xdr:colOff>177800</xdr:colOff>
      <xdr:row>54</xdr:row>
      <xdr:rowOff>123017</xdr:rowOff>
    </xdr:to>
    <xdr:sp macro="" textlink="">
      <xdr:nvSpPr>
        <xdr:cNvPr id="575" name="フローチャート: 判断 574"/>
        <xdr:cNvSpPr/>
      </xdr:nvSpPr>
      <xdr:spPr>
        <a:xfrm>
          <a:off x="16268700" y="92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133551</xdr:rowOff>
    </xdr:from>
    <xdr:to>
      <xdr:col>81</xdr:col>
      <xdr:colOff>50800</xdr:colOff>
      <xdr:row>55</xdr:row>
      <xdr:rowOff>52009</xdr:rowOff>
    </xdr:to>
    <xdr:cxnSp macro="">
      <xdr:nvCxnSpPr>
        <xdr:cNvPr id="576" name="直線コネクタ 575"/>
        <xdr:cNvCxnSpPr/>
      </xdr:nvCxnSpPr>
      <xdr:spPr>
        <a:xfrm flipV="1">
          <a:off x="14592300" y="9391851"/>
          <a:ext cx="889000" cy="8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295</xdr:rowOff>
    </xdr:from>
    <xdr:to>
      <xdr:col>81</xdr:col>
      <xdr:colOff>101600</xdr:colOff>
      <xdr:row>54</xdr:row>
      <xdr:rowOff>101895</xdr:rowOff>
    </xdr:to>
    <xdr:sp macro="" textlink="">
      <xdr:nvSpPr>
        <xdr:cNvPr id="577" name="フローチャート: 判断 576"/>
        <xdr:cNvSpPr/>
      </xdr:nvSpPr>
      <xdr:spPr>
        <a:xfrm>
          <a:off x="15430500" y="92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118422</xdr:rowOff>
    </xdr:from>
    <xdr:ext cx="534377" cy="259045"/>
    <xdr:sp macro="" textlink="">
      <xdr:nvSpPr>
        <xdr:cNvPr id="578" name="テキスト ボックス 577"/>
        <xdr:cNvSpPr txBox="1"/>
      </xdr:nvSpPr>
      <xdr:spPr>
        <a:xfrm>
          <a:off x="15214111" y="903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137643</xdr:rowOff>
    </xdr:from>
    <xdr:to>
      <xdr:col>76</xdr:col>
      <xdr:colOff>114300</xdr:colOff>
      <xdr:row>55</xdr:row>
      <xdr:rowOff>52009</xdr:rowOff>
    </xdr:to>
    <xdr:cxnSp macro="">
      <xdr:nvCxnSpPr>
        <xdr:cNvPr id="579" name="直線コネクタ 578"/>
        <xdr:cNvCxnSpPr/>
      </xdr:nvCxnSpPr>
      <xdr:spPr>
        <a:xfrm>
          <a:off x="13703300" y="9395943"/>
          <a:ext cx="889000" cy="8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127099</xdr:rowOff>
    </xdr:from>
    <xdr:to>
      <xdr:col>76</xdr:col>
      <xdr:colOff>165100</xdr:colOff>
      <xdr:row>55</xdr:row>
      <xdr:rowOff>57249</xdr:rowOff>
    </xdr:to>
    <xdr:sp macro="" textlink="">
      <xdr:nvSpPr>
        <xdr:cNvPr id="580" name="フローチャート: 判断 579"/>
        <xdr:cNvSpPr/>
      </xdr:nvSpPr>
      <xdr:spPr>
        <a:xfrm>
          <a:off x="14541500" y="938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73776</xdr:rowOff>
    </xdr:from>
    <xdr:ext cx="534377" cy="259045"/>
    <xdr:sp macro="" textlink="">
      <xdr:nvSpPr>
        <xdr:cNvPr id="581" name="テキスト ボックス 580"/>
        <xdr:cNvSpPr txBox="1"/>
      </xdr:nvSpPr>
      <xdr:spPr>
        <a:xfrm>
          <a:off x="14325111" y="916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137643</xdr:rowOff>
    </xdr:from>
    <xdr:to>
      <xdr:col>71</xdr:col>
      <xdr:colOff>177800</xdr:colOff>
      <xdr:row>55</xdr:row>
      <xdr:rowOff>129344</xdr:rowOff>
    </xdr:to>
    <xdr:cxnSp macro="">
      <xdr:nvCxnSpPr>
        <xdr:cNvPr id="582" name="直線コネクタ 581"/>
        <xdr:cNvCxnSpPr/>
      </xdr:nvCxnSpPr>
      <xdr:spPr>
        <a:xfrm flipV="1">
          <a:off x="12814300" y="9395943"/>
          <a:ext cx="889000" cy="16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58999</xdr:rowOff>
    </xdr:from>
    <xdr:to>
      <xdr:col>72</xdr:col>
      <xdr:colOff>38100</xdr:colOff>
      <xdr:row>55</xdr:row>
      <xdr:rowOff>160599</xdr:rowOff>
    </xdr:to>
    <xdr:sp macro="" textlink="">
      <xdr:nvSpPr>
        <xdr:cNvPr id="583" name="フローチャート: 判断 582"/>
        <xdr:cNvSpPr/>
      </xdr:nvSpPr>
      <xdr:spPr>
        <a:xfrm>
          <a:off x="13652500" y="948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151726</xdr:rowOff>
    </xdr:from>
    <xdr:ext cx="534377" cy="259045"/>
    <xdr:sp macro="" textlink="">
      <xdr:nvSpPr>
        <xdr:cNvPr id="584" name="テキスト ボックス 583"/>
        <xdr:cNvSpPr txBox="1"/>
      </xdr:nvSpPr>
      <xdr:spPr>
        <a:xfrm>
          <a:off x="13436111" y="958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39111</xdr:rowOff>
    </xdr:from>
    <xdr:to>
      <xdr:col>67</xdr:col>
      <xdr:colOff>101600</xdr:colOff>
      <xdr:row>55</xdr:row>
      <xdr:rowOff>140711</xdr:rowOff>
    </xdr:to>
    <xdr:sp macro="" textlink="">
      <xdr:nvSpPr>
        <xdr:cNvPr id="585" name="フローチャート: 判断 584"/>
        <xdr:cNvSpPr/>
      </xdr:nvSpPr>
      <xdr:spPr>
        <a:xfrm>
          <a:off x="12763500" y="946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157238</xdr:rowOff>
    </xdr:from>
    <xdr:ext cx="534377" cy="259045"/>
    <xdr:sp macro="" textlink="">
      <xdr:nvSpPr>
        <xdr:cNvPr id="586" name="テキスト ボックス 585"/>
        <xdr:cNvSpPr txBox="1"/>
      </xdr:nvSpPr>
      <xdr:spPr>
        <a:xfrm>
          <a:off x="12547111" y="924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36139</xdr:rowOff>
    </xdr:from>
    <xdr:to>
      <xdr:col>85</xdr:col>
      <xdr:colOff>177800</xdr:colOff>
      <xdr:row>54</xdr:row>
      <xdr:rowOff>137739</xdr:rowOff>
    </xdr:to>
    <xdr:sp macro="" textlink="">
      <xdr:nvSpPr>
        <xdr:cNvPr id="592" name="楕円 591"/>
        <xdr:cNvSpPr/>
      </xdr:nvSpPr>
      <xdr:spPr>
        <a:xfrm>
          <a:off x="16268700" y="929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14566</xdr:rowOff>
    </xdr:from>
    <xdr:ext cx="534377" cy="259045"/>
    <xdr:sp macro="" textlink="">
      <xdr:nvSpPr>
        <xdr:cNvPr id="593" name="教育費該当値テキスト"/>
        <xdr:cNvSpPr txBox="1"/>
      </xdr:nvSpPr>
      <xdr:spPr>
        <a:xfrm>
          <a:off x="16370300" y="927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82751</xdr:rowOff>
    </xdr:from>
    <xdr:to>
      <xdr:col>81</xdr:col>
      <xdr:colOff>101600</xdr:colOff>
      <xdr:row>55</xdr:row>
      <xdr:rowOff>12901</xdr:rowOff>
    </xdr:to>
    <xdr:sp macro="" textlink="">
      <xdr:nvSpPr>
        <xdr:cNvPr id="594" name="楕円 593"/>
        <xdr:cNvSpPr/>
      </xdr:nvSpPr>
      <xdr:spPr>
        <a:xfrm>
          <a:off x="15430500" y="934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4028</xdr:rowOff>
    </xdr:from>
    <xdr:ext cx="534377" cy="259045"/>
    <xdr:sp macro="" textlink="">
      <xdr:nvSpPr>
        <xdr:cNvPr id="595" name="テキスト ボックス 594"/>
        <xdr:cNvSpPr txBox="1"/>
      </xdr:nvSpPr>
      <xdr:spPr>
        <a:xfrm>
          <a:off x="15214111" y="943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1209</xdr:rowOff>
    </xdr:from>
    <xdr:to>
      <xdr:col>76</xdr:col>
      <xdr:colOff>165100</xdr:colOff>
      <xdr:row>55</xdr:row>
      <xdr:rowOff>102809</xdr:rowOff>
    </xdr:to>
    <xdr:sp macro="" textlink="">
      <xdr:nvSpPr>
        <xdr:cNvPr id="596" name="楕円 595"/>
        <xdr:cNvSpPr/>
      </xdr:nvSpPr>
      <xdr:spPr>
        <a:xfrm>
          <a:off x="14541500" y="943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93936</xdr:rowOff>
    </xdr:from>
    <xdr:ext cx="534377" cy="259045"/>
    <xdr:sp macro="" textlink="">
      <xdr:nvSpPr>
        <xdr:cNvPr id="597" name="テキスト ボックス 596"/>
        <xdr:cNvSpPr txBox="1"/>
      </xdr:nvSpPr>
      <xdr:spPr>
        <a:xfrm>
          <a:off x="14325111" y="952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86843</xdr:rowOff>
    </xdr:from>
    <xdr:to>
      <xdr:col>72</xdr:col>
      <xdr:colOff>38100</xdr:colOff>
      <xdr:row>55</xdr:row>
      <xdr:rowOff>16993</xdr:rowOff>
    </xdr:to>
    <xdr:sp macro="" textlink="">
      <xdr:nvSpPr>
        <xdr:cNvPr id="598" name="楕円 597"/>
        <xdr:cNvSpPr/>
      </xdr:nvSpPr>
      <xdr:spPr>
        <a:xfrm>
          <a:off x="13652500" y="934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33520</xdr:rowOff>
    </xdr:from>
    <xdr:ext cx="534377" cy="259045"/>
    <xdr:sp macro="" textlink="">
      <xdr:nvSpPr>
        <xdr:cNvPr id="599" name="テキスト ボックス 598"/>
        <xdr:cNvSpPr txBox="1"/>
      </xdr:nvSpPr>
      <xdr:spPr>
        <a:xfrm>
          <a:off x="13436111" y="912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78544</xdr:rowOff>
    </xdr:from>
    <xdr:to>
      <xdr:col>67</xdr:col>
      <xdr:colOff>101600</xdr:colOff>
      <xdr:row>56</xdr:row>
      <xdr:rowOff>8694</xdr:rowOff>
    </xdr:to>
    <xdr:sp macro="" textlink="">
      <xdr:nvSpPr>
        <xdr:cNvPr id="600" name="楕円 599"/>
        <xdr:cNvSpPr/>
      </xdr:nvSpPr>
      <xdr:spPr>
        <a:xfrm>
          <a:off x="12763500" y="95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171271</xdr:rowOff>
    </xdr:from>
    <xdr:ext cx="534377" cy="259045"/>
    <xdr:sp macro="" textlink="">
      <xdr:nvSpPr>
        <xdr:cNvPr id="601" name="テキスト ボックス 600"/>
        <xdr:cNvSpPr txBox="1"/>
      </xdr:nvSpPr>
      <xdr:spPr>
        <a:xfrm>
          <a:off x="12547111" y="960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5" name="テキスト ボックス 61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7" name="テキスト ボックス 61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9" name="テキスト ボックス 61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163749</xdr:rowOff>
    </xdr:from>
    <xdr:to>
      <xdr:col>85</xdr:col>
      <xdr:colOff>126364</xdr:colOff>
      <xdr:row>78</xdr:row>
      <xdr:rowOff>139700</xdr:rowOff>
    </xdr:to>
    <xdr:cxnSp macro="">
      <xdr:nvCxnSpPr>
        <xdr:cNvPr id="623" name="直線コネクタ 622"/>
        <xdr:cNvCxnSpPr/>
      </xdr:nvCxnSpPr>
      <xdr:spPr>
        <a:xfrm flipV="1">
          <a:off x="16317595" y="12165249"/>
          <a:ext cx="1269" cy="1347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110426</xdr:rowOff>
    </xdr:from>
    <xdr:ext cx="534377" cy="259045"/>
    <xdr:sp macro="" textlink="">
      <xdr:nvSpPr>
        <xdr:cNvPr id="626" name="災害復旧費最大値テキスト"/>
        <xdr:cNvSpPr txBox="1"/>
      </xdr:nvSpPr>
      <xdr:spPr>
        <a:xfrm>
          <a:off x="16370300" y="1194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163749</xdr:rowOff>
    </xdr:from>
    <xdr:to>
      <xdr:col>86</xdr:col>
      <xdr:colOff>25400</xdr:colOff>
      <xdr:row>70</xdr:row>
      <xdr:rowOff>163749</xdr:rowOff>
    </xdr:to>
    <xdr:cxnSp macro="">
      <xdr:nvCxnSpPr>
        <xdr:cNvPr id="627" name="直線コネクタ 626"/>
        <xdr:cNvCxnSpPr/>
      </xdr:nvCxnSpPr>
      <xdr:spPr>
        <a:xfrm>
          <a:off x="16230600" y="1216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21103</xdr:rowOff>
    </xdr:from>
    <xdr:to>
      <xdr:col>85</xdr:col>
      <xdr:colOff>127000</xdr:colOff>
      <xdr:row>73</xdr:row>
      <xdr:rowOff>159177</xdr:rowOff>
    </xdr:to>
    <xdr:cxnSp macro="">
      <xdr:nvCxnSpPr>
        <xdr:cNvPr id="628" name="直線コネクタ 627"/>
        <xdr:cNvCxnSpPr/>
      </xdr:nvCxnSpPr>
      <xdr:spPr>
        <a:xfrm flipV="1">
          <a:off x="15481300" y="12536953"/>
          <a:ext cx="838200" cy="13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76974</xdr:rowOff>
    </xdr:from>
    <xdr:ext cx="469744" cy="259045"/>
    <xdr:sp macro="" textlink="">
      <xdr:nvSpPr>
        <xdr:cNvPr id="629" name="災害復旧費平均値テキスト"/>
        <xdr:cNvSpPr txBox="1"/>
      </xdr:nvSpPr>
      <xdr:spPr>
        <a:xfrm>
          <a:off x="16370300" y="13107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98547</xdr:rowOff>
    </xdr:from>
    <xdr:to>
      <xdr:col>85</xdr:col>
      <xdr:colOff>177800</xdr:colOff>
      <xdr:row>77</xdr:row>
      <xdr:rowOff>28697</xdr:rowOff>
    </xdr:to>
    <xdr:sp macro="" textlink="">
      <xdr:nvSpPr>
        <xdr:cNvPr id="630" name="フローチャート: 判断 629"/>
        <xdr:cNvSpPr/>
      </xdr:nvSpPr>
      <xdr:spPr>
        <a:xfrm>
          <a:off x="16268700" y="1312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159177</xdr:rowOff>
    </xdr:from>
    <xdr:to>
      <xdr:col>81</xdr:col>
      <xdr:colOff>50800</xdr:colOff>
      <xdr:row>74</xdr:row>
      <xdr:rowOff>38430</xdr:rowOff>
    </xdr:to>
    <xdr:cxnSp macro="">
      <xdr:nvCxnSpPr>
        <xdr:cNvPr id="631" name="直線コネクタ 630"/>
        <xdr:cNvCxnSpPr/>
      </xdr:nvCxnSpPr>
      <xdr:spPr>
        <a:xfrm flipV="1">
          <a:off x="14592300" y="12675027"/>
          <a:ext cx="889000" cy="5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6055</xdr:rowOff>
    </xdr:from>
    <xdr:to>
      <xdr:col>81</xdr:col>
      <xdr:colOff>101600</xdr:colOff>
      <xdr:row>75</xdr:row>
      <xdr:rowOff>107655</xdr:rowOff>
    </xdr:to>
    <xdr:sp macro="" textlink="">
      <xdr:nvSpPr>
        <xdr:cNvPr id="632" name="フローチャート: 判断 631"/>
        <xdr:cNvSpPr/>
      </xdr:nvSpPr>
      <xdr:spPr>
        <a:xfrm>
          <a:off x="15430500" y="1286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98782</xdr:rowOff>
    </xdr:from>
    <xdr:ext cx="534377" cy="259045"/>
    <xdr:sp macro="" textlink="">
      <xdr:nvSpPr>
        <xdr:cNvPr id="633" name="テキスト ボックス 632"/>
        <xdr:cNvSpPr txBox="1"/>
      </xdr:nvSpPr>
      <xdr:spPr>
        <a:xfrm>
          <a:off x="15214111" y="1295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38430</xdr:rowOff>
    </xdr:from>
    <xdr:to>
      <xdr:col>76</xdr:col>
      <xdr:colOff>114300</xdr:colOff>
      <xdr:row>75</xdr:row>
      <xdr:rowOff>104084</xdr:rowOff>
    </xdr:to>
    <xdr:cxnSp macro="">
      <xdr:nvCxnSpPr>
        <xdr:cNvPr id="634" name="直線コネクタ 633"/>
        <xdr:cNvCxnSpPr/>
      </xdr:nvCxnSpPr>
      <xdr:spPr>
        <a:xfrm flipV="1">
          <a:off x="13703300" y="12725730"/>
          <a:ext cx="889000" cy="23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155605</xdr:rowOff>
    </xdr:from>
    <xdr:to>
      <xdr:col>76</xdr:col>
      <xdr:colOff>165100</xdr:colOff>
      <xdr:row>75</xdr:row>
      <xdr:rowOff>85755</xdr:rowOff>
    </xdr:to>
    <xdr:sp macro="" textlink="">
      <xdr:nvSpPr>
        <xdr:cNvPr id="635" name="フローチャート: 判断 634"/>
        <xdr:cNvSpPr/>
      </xdr:nvSpPr>
      <xdr:spPr>
        <a:xfrm>
          <a:off x="14541500" y="128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76882</xdr:rowOff>
    </xdr:from>
    <xdr:ext cx="534377" cy="259045"/>
    <xdr:sp macro="" textlink="">
      <xdr:nvSpPr>
        <xdr:cNvPr id="636" name="テキスト ボックス 635"/>
        <xdr:cNvSpPr txBox="1"/>
      </xdr:nvSpPr>
      <xdr:spPr>
        <a:xfrm>
          <a:off x="14325111" y="1293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112954</xdr:rowOff>
    </xdr:from>
    <xdr:to>
      <xdr:col>71</xdr:col>
      <xdr:colOff>177800</xdr:colOff>
      <xdr:row>75</xdr:row>
      <xdr:rowOff>104084</xdr:rowOff>
    </xdr:to>
    <xdr:cxnSp macro="">
      <xdr:nvCxnSpPr>
        <xdr:cNvPr id="637" name="直線コネクタ 636"/>
        <xdr:cNvCxnSpPr/>
      </xdr:nvCxnSpPr>
      <xdr:spPr>
        <a:xfrm>
          <a:off x="12814300" y="12800254"/>
          <a:ext cx="889000" cy="16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84145</xdr:rowOff>
    </xdr:from>
    <xdr:to>
      <xdr:col>72</xdr:col>
      <xdr:colOff>38100</xdr:colOff>
      <xdr:row>77</xdr:row>
      <xdr:rowOff>14295</xdr:rowOff>
    </xdr:to>
    <xdr:sp macro="" textlink="">
      <xdr:nvSpPr>
        <xdr:cNvPr id="638" name="フローチャート: 判断 637"/>
        <xdr:cNvSpPr/>
      </xdr:nvSpPr>
      <xdr:spPr>
        <a:xfrm>
          <a:off x="13652500" y="131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5422</xdr:rowOff>
    </xdr:from>
    <xdr:ext cx="469744" cy="259045"/>
    <xdr:sp macro="" textlink="">
      <xdr:nvSpPr>
        <xdr:cNvPr id="639" name="テキスト ボックス 638"/>
        <xdr:cNvSpPr txBox="1"/>
      </xdr:nvSpPr>
      <xdr:spPr>
        <a:xfrm>
          <a:off x="13468428" y="1320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54015</xdr:rowOff>
    </xdr:from>
    <xdr:to>
      <xdr:col>67</xdr:col>
      <xdr:colOff>101600</xdr:colOff>
      <xdr:row>77</xdr:row>
      <xdr:rowOff>155615</xdr:rowOff>
    </xdr:to>
    <xdr:sp macro="" textlink="">
      <xdr:nvSpPr>
        <xdr:cNvPr id="640" name="フローチャート: 判断 639"/>
        <xdr:cNvSpPr/>
      </xdr:nvSpPr>
      <xdr:spPr>
        <a:xfrm>
          <a:off x="12763500" y="132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146742</xdr:rowOff>
    </xdr:from>
    <xdr:ext cx="469744" cy="259045"/>
    <xdr:sp macro="" textlink="">
      <xdr:nvSpPr>
        <xdr:cNvPr id="641" name="テキスト ボックス 640"/>
        <xdr:cNvSpPr txBox="1"/>
      </xdr:nvSpPr>
      <xdr:spPr>
        <a:xfrm>
          <a:off x="12579428" y="1334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141753</xdr:rowOff>
    </xdr:from>
    <xdr:to>
      <xdr:col>85</xdr:col>
      <xdr:colOff>177800</xdr:colOff>
      <xdr:row>73</xdr:row>
      <xdr:rowOff>71903</xdr:rowOff>
    </xdr:to>
    <xdr:sp macro="" textlink="">
      <xdr:nvSpPr>
        <xdr:cNvPr id="647" name="楕円 646"/>
        <xdr:cNvSpPr/>
      </xdr:nvSpPr>
      <xdr:spPr>
        <a:xfrm>
          <a:off x="16268700" y="1248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164630</xdr:rowOff>
    </xdr:from>
    <xdr:ext cx="534377" cy="259045"/>
    <xdr:sp macro="" textlink="">
      <xdr:nvSpPr>
        <xdr:cNvPr id="648" name="災害復旧費該当値テキスト"/>
        <xdr:cNvSpPr txBox="1"/>
      </xdr:nvSpPr>
      <xdr:spPr>
        <a:xfrm>
          <a:off x="16370300" y="1233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108377</xdr:rowOff>
    </xdr:from>
    <xdr:to>
      <xdr:col>81</xdr:col>
      <xdr:colOff>101600</xdr:colOff>
      <xdr:row>74</xdr:row>
      <xdr:rowOff>38527</xdr:rowOff>
    </xdr:to>
    <xdr:sp macro="" textlink="">
      <xdr:nvSpPr>
        <xdr:cNvPr id="649" name="楕円 648"/>
        <xdr:cNvSpPr/>
      </xdr:nvSpPr>
      <xdr:spPr>
        <a:xfrm>
          <a:off x="15430500" y="1262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55054</xdr:rowOff>
    </xdr:from>
    <xdr:ext cx="534377" cy="259045"/>
    <xdr:sp macro="" textlink="">
      <xdr:nvSpPr>
        <xdr:cNvPr id="650" name="テキスト ボックス 649"/>
        <xdr:cNvSpPr txBox="1"/>
      </xdr:nvSpPr>
      <xdr:spPr>
        <a:xfrm>
          <a:off x="15214111" y="1239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159080</xdr:rowOff>
    </xdr:from>
    <xdr:to>
      <xdr:col>76</xdr:col>
      <xdr:colOff>165100</xdr:colOff>
      <xdr:row>74</xdr:row>
      <xdr:rowOff>89230</xdr:rowOff>
    </xdr:to>
    <xdr:sp macro="" textlink="">
      <xdr:nvSpPr>
        <xdr:cNvPr id="651" name="楕円 650"/>
        <xdr:cNvSpPr/>
      </xdr:nvSpPr>
      <xdr:spPr>
        <a:xfrm>
          <a:off x="14541500" y="126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105757</xdr:rowOff>
    </xdr:from>
    <xdr:ext cx="534377" cy="259045"/>
    <xdr:sp macro="" textlink="">
      <xdr:nvSpPr>
        <xdr:cNvPr id="652" name="テキスト ボックス 651"/>
        <xdr:cNvSpPr txBox="1"/>
      </xdr:nvSpPr>
      <xdr:spPr>
        <a:xfrm>
          <a:off x="14325111" y="1245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53284</xdr:rowOff>
    </xdr:from>
    <xdr:to>
      <xdr:col>72</xdr:col>
      <xdr:colOff>38100</xdr:colOff>
      <xdr:row>75</xdr:row>
      <xdr:rowOff>154884</xdr:rowOff>
    </xdr:to>
    <xdr:sp macro="" textlink="">
      <xdr:nvSpPr>
        <xdr:cNvPr id="653" name="楕円 652"/>
        <xdr:cNvSpPr/>
      </xdr:nvSpPr>
      <xdr:spPr>
        <a:xfrm>
          <a:off x="13652500" y="1291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171411</xdr:rowOff>
    </xdr:from>
    <xdr:ext cx="534377" cy="259045"/>
    <xdr:sp macro="" textlink="">
      <xdr:nvSpPr>
        <xdr:cNvPr id="654" name="テキスト ボックス 653"/>
        <xdr:cNvSpPr txBox="1"/>
      </xdr:nvSpPr>
      <xdr:spPr>
        <a:xfrm>
          <a:off x="13436111" y="1268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62154</xdr:rowOff>
    </xdr:from>
    <xdr:to>
      <xdr:col>67</xdr:col>
      <xdr:colOff>101600</xdr:colOff>
      <xdr:row>74</xdr:row>
      <xdr:rowOff>163754</xdr:rowOff>
    </xdr:to>
    <xdr:sp macro="" textlink="">
      <xdr:nvSpPr>
        <xdr:cNvPr id="655" name="楕円 654"/>
        <xdr:cNvSpPr/>
      </xdr:nvSpPr>
      <xdr:spPr>
        <a:xfrm>
          <a:off x="12763500" y="1274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8831</xdr:rowOff>
    </xdr:from>
    <xdr:ext cx="534377" cy="259045"/>
    <xdr:sp macro="" textlink="">
      <xdr:nvSpPr>
        <xdr:cNvPr id="656" name="テキスト ボックス 655"/>
        <xdr:cNvSpPr txBox="1"/>
      </xdr:nvSpPr>
      <xdr:spPr>
        <a:xfrm>
          <a:off x="12547111" y="1252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7" name="テキスト ボックス 66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69" name="テキスト ボックス 668"/>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5" name="テキスト ボックス 67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100940</xdr:rowOff>
    </xdr:from>
    <xdr:to>
      <xdr:col>85</xdr:col>
      <xdr:colOff>126364</xdr:colOff>
      <xdr:row>98</xdr:row>
      <xdr:rowOff>150203</xdr:rowOff>
    </xdr:to>
    <xdr:cxnSp macro="">
      <xdr:nvCxnSpPr>
        <xdr:cNvPr id="681" name="直線コネクタ 680"/>
        <xdr:cNvCxnSpPr/>
      </xdr:nvCxnSpPr>
      <xdr:spPr>
        <a:xfrm flipV="1">
          <a:off x="16317595" y="15702890"/>
          <a:ext cx="1269" cy="124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154030</xdr:rowOff>
    </xdr:from>
    <xdr:ext cx="534377" cy="259045"/>
    <xdr:sp macro="" textlink="">
      <xdr:nvSpPr>
        <xdr:cNvPr id="682" name="公債費最小値テキスト"/>
        <xdr:cNvSpPr txBox="1"/>
      </xdr:nvSpPr>
      <xdr:spPr>
        <a:xfrm>
          <a:off x="16370300" y="1695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150203</xdr:rowOff>
    </xdr:from>
    <xdr:to>
      <xdr:col>86</xdr:col>
      <xdr:colOff>25400</xdr:colOff>
      <xdr:row>98</xdr:row>
      <xdr:rowOff>150203</xdr:rowOff>
    </xdr:to>
    <xdr:cxnSp macro="">
      <xdr:nvCxnSpPr>
        <xdr:cNvPr id="683" name="直線コネクタ 682"/>
        <xdr:cNvCxnSpPr/>
      </xdr:nvCxnSpPr>
      <xdr:spPr>
        <a:xfrm>
          <a:off x="16230600" y="16952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47617</xdr:rowOff>
    </xdr:from>
    <xdr:ext cx="599010" cy="259045"/>
    <xdr:sp macro="" textlink="">
      <xdr:nvSpPr>
        <xdr:cNvPr id="684" name="公債費最大値テキスト"/>
        <xdr:cNvSpPr txBox="1"/>
      </xdr:nvSpPr>
      <xdr:spPr>
        <a:xfrm>
          <a:off x="16370300" y="1547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133,552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100940</xdr:rowOff>
    </xdr:from>
    <xdr:to>
      <xdr:col>86</xdr:col>
      <xdr:colOff>25400</xdr:colOff>
      <xdr:row>91</xdr:row>
      <xdr:rowOff>100940</xdr:rowOff>
    </xdr:to>
    <xdr:cxnSp macro="">
      <xdr:nvCxnSpPr>
        <xdr:cNvPr id="685" name="直線コネクタ 684"/>
        <xdr:cNvCxnSpPr/>
      </xdr:nvCxnSpPr>
      <xdr:spPr>
        <a:xfrm>
          <a:off x="16230600" y="1570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100940</xdr:rowOff>
    </xdr:from>
    <xdr:to>
      <xdr:col>85</xdr:col>
      <xdr:colOff>127000</xdr:colOff>
      <xdr:row>91</xdr:row>
      <xdr:rowOff>157848</xdr:rowOff>
    </xdr:to>
    <xdr:cxnSp macro="">
      <xdr:nvCxnSpPr>
        <xdr:cNvPr id="686" name="直線コネクタ 685"/>
        <xdr:cNvCxnSpPr/>
      </xdr:nvCxnSpPr>
      <xdr:spPr>
        <a:xfrm flipV="1">
          <a:off x="15481300" y="15702890"/>
          <a:ext cx="838200" cy="5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52937</xdr:rowOff>
    </xdr:from>
    <xdr:ext cx="534377" cy="259045"/>
    <xdr:sp macro="" textlink="">
      <xdr:nvSpPr>
        <xdr:cNvPr id="687" name="公債費平均値テキスト"/>
        <xdr:cNvSpPr txBox="1"/>
      </xdr:nvSpPr>
      <xdr:spPr>
        <a:xfrm>
          <a:off x="16370300" y="16340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74510</xdr:rowOff>
    </xdr:from>
    <xdr:to>
      <xdr:col>85</xdr:col>
      <xdr:colOff>177800</xdr:colOff>
      <xdr:row>96</xdr:row>
      <xdr:rowOff>4660</xdr:rowOff>
    </xdr:to>
    <xdr:sp macro="" textlink="">
      <xdr:nvSpPr>
        <xdr:cNvPr id="688" name="フローチャート: 判断 687"/>
        <xdr:cNvSpPr/>
      </xdr:nvSpPr>
      <xdr:spPr>
        <a:xfrm>
          <a:off x="16268700" y="1636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157848</xdr:rowOff>
    </xdr:from>
    <xdr:to>
      <xdr:col>81</xdr:col>
      <xdr:colOff>50800</xdr:colOff>
      <xdr:row>93</xdr:row>
      <xdr:rowOff>26352</xdr:rowOff>
    </xdr:to>
    <xdr:cxnSp macro="">
      <xdr:nvCxnSpPr>
        <xdr:cNvPr id="689" name="直線コネクタ 688"/>
        <xdr:cNvCxnSpPr/>
      </xdr:nvCxnSpPr>
      <xdr:spPr>
        <a:xfrm flipV="1">
          <a:off x="14592300" y="15759798"/>
          <a:ext cx="889000" cy="21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110643</xdr:rowOff>
    </xdr:from>
    <xdr:to>
      <xdr:col>81</xdr:col>
      <xdr:colOff>101600</xdr:colOff>
      <xdr:row>96</xdr:row>
      <xdr:rowOff>40793</xdr:rowOff>
    </xdr:to>
    <xdr:sp macro="" textlink="">
      <xdr:nvSpPr>
        <xdr:cNvPr id="690" name="フローチャート: 判断 689"/>
        <xdr:cNvSpPr/>
      </xdr:nvSpPr>
      <xdr:spPr>
        <a:xfrm>
          <a:off x="15430500" y="1639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31920</xdr:rowOff>
    </xdr:from>
    <xdr:ext cx="534377" cy="259045"/>
    <xdr:sp macro="" textlink="">
      <xdr:nvSpPr>
        <xdr:cNvPr id="691" name="テキスト ボックス 690"/>
        <xdr:cNvSpPr txBox="1"/>
      </xdr:nvSpPr>
      <xdr:spPr>
        <a:xfrm>
          <a:off x="15214111" y="1649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104267</xdr:rowOff>
    </xdr:from>
    <xdr:to>
      <xdr:col>76</xdr:col>
      <xdr:colOff>114300</xdr:colOff>
      <xdr:row>93</xdr:row>
      <xdr:rowOff>26352</xdr:rowOff>
    </xdr:to>
    <xdr:cxnSp macro="">
      <xdr:nvCxnSpPr>
        <xdr:cNvPr id="692" name="直線コネクタ 691"/>
        <xdr:cNvCxnSpPr/>
      </xdr:nvCxnSpPr>
      <xdr:spPr>
        <a:xfrm>
          <a:off x="13703300" y="15534767"/>
          <a:ext cx="889000" cy="43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135293</xdr:rowOff>
    </xdr:from>
    <xdr:to>
      <xdr:col>76</xdr:col>
      <xdr:colOff>165100</xdr:colOff>
      <xdr:row>96</xdr:row>
      <xdr:rowOff>65443</xdr:rowOff>
    </xdr:to>
    <xdr:sp macro="" textlink="">
      <xdr:nvSpPr>
        <xdr:cNvPr id="693" name="フローチャート: 判断 692"/>
        <xdr:cNvSpPr/>
      </xdr:nvSpPr>
      <xdr:spPr>
        <a:xfrm>
          <a:off x="14541500" y="1642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56570</xdr:rowOff>
    </xdr:from>
    <xdr:ext cx="534377" cy="259045"/>
    <xdr:sp macro="" textlink="">
      <xdr:nvSpPr>
        <xdr:cNvPr id="694" name="テキスト ボックス 693"/>
        <xdr:cNvSpPr txBox="1"/>
      </xdr:nvSpPr>
      <xdr:spPr>
        <a:xfrm>
          <a:off x="14325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104267</xdr:rowOff>
    </xdr:from>
    <xdr:to>
      <xdr:col>71</xdr:col>
      <xdr:colOff>177800</xdr:colOff>
      <xdr:row>91</xdr:row>
      <xdr:rowOff>115875</xdr:rowOff>
    </xdr:to>
    <xdr:cxnSp macro="">
      <xdr:nvCxnSpPr>
        <xdr:cNvPr id="695" name="直線コネクタ 694"/>
        <xdr:cNvCxnSpPr/>
      </xdr:nvCxnSpPr>
      <xdr:spPr>
        <a:xfrm flipV="1">
          <a:off x="12814300" y="15534767"/>
          <a:ext cx="889000" cy="1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99098</xdr:rowOff>
    </xdr:from>
    <xdr:to>
      <xdr:col>72</xdr:col>
      <xdr:colOff>38100</xdr:colOff>
      <xdr:row>96</xdr:row>
      <xdr:rowOff>29248</xdr:rowOff>
    </xdr:to>
    <xdr:sp macro="" textlink="">
      <xdr:nvSpPr>
        <xdr:cNvPr id="696" name="フローチャート: 判断 695"/>
        <xdr:cNvSpPr/>
      </xdr:nvSpPr>
      <xdr:spPr>
        <a:xfrm>
          <a:off x="13652500" y="1638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20375</xdr:rowOff>
    </xdr:from>
    <xdr:ext cx="534377" cy="259045"/>
    <xdr:sp macro="" textlink="">
      <xdr:nvSpPr>
        <xdr:cNvPr id="697" name="テキスト ボックス 696"/>
        <xdr:cNvSpPr txBox="1"/>
      </xdr:nvSpPr>
      <xdr:spPr>
        <a:xfrm>
          <a:off x="13436111" y="1647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88748</xdr:rowOff>
    </xdr:from>
    <xdr:to>
      <xdr:col>67</xdr:col>
      <xdr:colOff>101600</xdr:colOff>
      <xdr:row>96</xdr:row>
      <xdr:rowOff>18898</xdr:rowOff>
    </xdr:to>
    <xdr:sp macro="" textlink="">
      <xdr:nvSpPr>
        <xdr:cNvPr id="698" name="フローチャート: 判断 697"/>
        <xdr:cNvSpPr/>
      </xdr:nvSpPr>
      <xdr:spPr>
        <a:xfrm>
          <a:off x="12763500" y="1637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10025</xdr:rowOff>
    </xdr:from>
    <xdr:ext cx="534377" cy="259045"/>
    <xdr:sp macro="" textlink="">
      <xdr:nvSpPr>
        <xdr:cNvPr id="699" name="テキスト ボックス 698"/>
        <xdr:cNvSpPr txBox="1"/>
      </xdr:nvSpPr>
      <xdr:spPr>
        <a:xfrm>
          <a:off x="12547111" y="1646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50140</xdr:rowOff>
    </xdr:from>
    <xdr:to>
      <xdr:col>85</xdr:col>
      <xdr:colOff>177800</xdr:colOff>
      <xdr:row>91</xdr:row>
      <xdr:rowOff>151740</xdr:rowOff>
    </xdr:to>
    <xdr:sp macro="" textlink="">
      <xdr:nvSpPr>
        <xdr:cNvPr id="705" name="楕円 704"/>
        <xdr:cNvSpPr/>
      </xdr:nvSpPr>
      <xdr:spPr>
        <a:xfrm>
          <a:off x="16268700" y="1565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3167</xdr:rowOff>
    </xdr:from>
    <xdr:ext cx="599010" cy="259045"/>
    <xdr:sp macro="" textlink="">
      <xdr:nvSpPr>
        <xdr:cNvPr id="706" name="公債費該当値テキスト"/>
        <xdr:cNvSpPr txBox="1"/>
      </xdr:nvSpPr>
      <xdr:spPr>
        <a:xfrm>
          <a:off x="16370300" y="1560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107048</xdr:rowOff>
    </xdr:from>
    <xdr:to>
      <xdr:col>81</xdr:col>
      <xdr:colOff>101600</xdr:colOff>
      <xdr:row>92</xdr:row>
      <xdr:rowOff>37198</xdr:rowOff>
    </xdr:to>
    <xdr:sp macro="" textlink="">
      <xdr:nvSpPr>
        <xdr:cNvPr id="707" name="楕円 706"/>
        <xdr:cNvSpPr/>
      </xdr:nvSpPr>
      <xdr:spPr>
        <a:xfrm>
          <a:off x="15430500" y="1570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53725</xdr:rowOff>
    </xdr:from>
    <xdr:ext cx="599010" cy="259045"/>
    <xdr:sp macro="" textlink="">
      <xdr:nvSpPr>
        <xdr:cNvPr id="708" name="テキスト ボックス 707"/>
        <xdr:cNvSpPr txBox="1"/>
      </xdr:nvSpPr>
      <xdr:spPr>
        <a:xfrm>
          <a:off x="15181795" y="15484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147002</xdr:rowOff>
    </xdr:from>
    <xdr:to>
      <xdr:col>76</xdr:col>
      <xdr:colOff>165100</xdr:colOff>
      <xdr:row>93</xdr:row>
      <xdr:rowOff>77152</xdr:rowOff>
    </xdr:to>
    <xdr:sp macro="" textlink="">
      <xdr:nvSpPr>
        <xdr:cNvPr id="709" name="楕円 708"/>
        <xdr:cNvSpPr/>
      </xdr:nvSpPr>
      <xdr:spPr>
        <a:xfrm>
          <a:off x="14541500" y="1592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93679</xdr:rowOff>
    </xdr:from>
    <xdr:ext cx="599010" cy="259045"/>
    <xdr:sp macro="" textlink="">
      <xdr:nvSpPr>
        <xdr:cNvPr id="710" name="テキスト ボックス 709"/>
        <xdr:cNvSpPr txBox="1"/>
      </xdr:nvSpPr>
      <xdr:spPr>
        <a:xfrm>
          <a:off x="14292795" y="15695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53467</xdr:rowOff>
    </xdr:from>
    <xdr:to>
      <xdr:col>72</xdr:col>
      <xdr:colOff>38100</xdr:colOff>
      <xdr:row>90</xdr:row>
      <xdr:rowOff>155067</xdr:rowOff>
    </xdr:to>
    <xdr:sp macro="" textlink="">
      <xdr:nvSpPr>
        <xdr:cNvPr id="711" name="楕円 710"/>
        <xdr:cNvSpPr/>
      </xdr:nvSpPr>
      <xdr:spPr>
        <a:xfrm>
          <a:off x="13652500" y="1548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144</xdr:rowOff>
    </xdr:from>
    <xdr:ext cx="599010" cy="259045"/>
    <xdr:sp macro="" textlink="">
      <xdr:nvSpPr>
        <xdr:cNvPr id="712" name="テキスト ボックス 711"/>
        <xdr:cNvSpPr txBox="1"/>
      </xdr:nvSpPr>
      <xdr:spPr>
        <a:xfrm>
          <a:off x="13403795" y="15259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65075</xdr:rowOff>
    </xdr:from>
    <xdr:to>
      <xdr:col>67</xdr:col>
      <xdr:colOff>101600</xdr:colOff>
      <xdr:row>91</xdr:row>
      <xdr:rowOff>166675</xdr:rowOff>
    </xdr:to>
    <xdr:sp macro="" textlink="">
      <xdr:nvSpPr>
        <xdr:cNvPr id="713" name="楕円 712"/>
        <xdr:cNvSpPr/>
      </xdr:nvSpPr>
      <xdr:spPr>
        <a:xfrm>
          <a:off x="12763500" y="1566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11752</xdr:rowOff>
    </xdr:from>
    <xdr:ext cx="599010" cy="259045"/>
    <xdr:sp macro="" textlink="">
      <xdr:nvSpPr>
        <xdr:cNvPr id="714" name="テキスト ボックス 713"/>
        <xdr:cNvSpPr txBox="1"/>
      </xdr:nvSpPr>
      <xdr:spPr>
        <a:xfrm>
          <a:off x="12514795" y="15442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8" name="テキスト ボックス 727"/>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0" name="テキスト ボックス 729"/>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2" name="テキスト ボックス 731"/>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6" name="テキスト ボックス 73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23767</xdr:rowOff>
    </xdr:from>
    <xdr:to>
      <xdr:col>116</xdr:col>
      <xdr:colOff>62864</xdr:colOff>
      <xdr:row>39</xdr:row>
      <xdr:rowOff>98878</xdr:rowOff>
    </xdr:to>
    <xdr:cxnSp macro="">
      <xdr:nvCxnSpPr>
        <xdr:cNvPr id="740" name="直線コネクタ 739"/>
        <xdr:cNvCxnSpPr/>
      </xdr:nvCxnSpPr>
      <xdr:spPr>
        <a:xfrm flipV="1">
          <a:off x="22159595" y="5338717"/>
          <a:ext cx="1269"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141894</xdr:rowOff>
    </xdr:from>
    <xdr:ext cx="469744" cy="259045"/>
    <xdr:sp macro="" textlink="">
      <xdr:nvSpPr>
        <xdr:cNvPr id="743" name="諸支出金最大値テキスト"/>
        <xdr:cNvSpPr txBox="1"/>
      </xdr:nvSpPr>
      <xdr:spPr>
        <a:xfrm>
          <a:off x="22212300" y="511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23767</xdr:rowOff>
    </xdr:from>
    <xdr:to>
      <xdr:col>116</xdr:col>
      <xdr:colOff>152400</xdr:colOff>
      <xdr:row>31</xdr:row>
      <xdr:rowOff>23767</xdr:rowOff>
    </xdr:to>
    <xdr:cxnSp macro="">
      <xdr:nvCxnSpPr>
        <xdr:cNvPr id="744" name="直線コネクタ 743"/>
        <xdr:cNvCxnSpPr/>
      </xdr:nvCxnSpPr>
      <xdr:spPr>
        <a:xfrm>
          <a:off x="22072600" y="533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138992</xdr:rowOff>
    </xdr:from>
    <xdr:ext cx="313932" cy="259045"/>
    <xdr:sp macro="" textlink="">
      <xdr:nvSpPr>
        <xdr:cNvPr id="746" name="諸支出金平均値テキスト"/>
        <xdr:cNvSpPr txBox="1"/>
      </xdr:nvSpPr>
      <xdr:spPr>
        <a:xfrm>
          <a:off x="22212300" y="6482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116115</xdr:rowOff>
    </xdr:from>
    <xdr:to>
      <xdr:col>116</xdr:col>
      <xdr:colOff>114300</xdr:colOff>
      <xdr:row>39</xdr:row>
      <xdr:rowOff>46265</xdr:rowOff>
    </xdr:to>
    <xdr:sp macro="" textlink="">
      <xdr:nvSpPr>
        <xdr:cNvPr id="747" name="フローチャート: 判断 746"/>
        <xdr:cNvSpPr/>
      </xdr:nvSpPr>
      <xdr:spPr>
        <a:xfrm>
          <a:off x="22110700" y="663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43724</xdr:rowOff>
    </xdr:from>
    <xdr:to>
      <xdr:col>112</xdr:col>
      <xdr:colOff>38100</xdr:colOff>
      <xdr:row>39</xdr:row>
      <xdr:rowOff>145324</xdr:rowOff>
    </xdr:to>
    <xdr:sp macro="" textlink="">
      <xdr:nvSpPr>
        <xdr:cNvPr id="749" name="フローチャート: 判断 748"/>
        <xdr:cNvSpPr/>
      </xdr:nvSpPr>
      <xdr:spPr>
        <a:xfrm>
          <a:off x="21272500" y="673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161851</xdr:rowOff>
    </xdr:from>
    <xdr:ext cx="249299" cy="259045"/>
    <xdr:sp macro="" textlink="">
      <xdr:nvSpPr>
        <xdr:cNvPr id="750" name="テキスト ボックス 749"/>
        <xdr:cNvSpPr txBox="1"/>
      </xdr:nvSpPr>
      <xdr:spPr>
        <a:xfrm>
          <a:off x="21198650" y="65055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83639</xdr:rowOff>
    </xdr:from>
    <xdr:to>
      <xdr:col>107</xdr:col>
      <xdr:colOff>50800</xdr:colOff>
      <xdr:row>39</xdr:row>
      <xdr:rowOff>98878</xdr:rowOff>
    </xdr:to>
    <xdr:cxnSp macro="">
      <xdr:nvCxnSpPr>
        <xdr:cNvPr id="751" name="直線コネクタ 750"/>
        <xdr:cNvCxnSpPr/>
      </xdr:nvCxnSpPr>
      <xdr:spPr>
        <a:xfrm>
          <a:off x="19545300" y="6427289"/>
          <a:ext cx="889000" cy="35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36104</xdr:rowOff>
    </xdr:from>
    <xdr:to>
      <xdr:col>107</xdr:col>
      <xdr:colOff>101600</xdr:colOff>
      <xdr:row>39</xdr:row>
      <xdr:rowOff>137704</xdr:rowOff>
    </xdr:to>
    <xdr:sp macro="" textlink="">
      <xdr:nvSpPr>
        <xdr:cNvPr id="752" name="フローチャート: 判断 751"/>
        <xdr:cNvSpPr/>
      </xdr:nvSpPr>
      <xdr:spPr>
        <a:xfrm>
          <a:off x="20383500" y="672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154231</xdr:rowOff>
    </xdr:from>
    <xdr:ext cx="313932" cy="259045"/>
    <xdr:sp macro="" textlink="">
      <xdr:nvSpPr>
        <xdr:cNvPr id="753" name="テキスト ボックス 752"/>
        <xdr:cNvSpPr txBox="1"/>
      </xdr:nvSpPr>
      <xdr:spPr>
        <a:xfrm>
          <a:off x="20277333" y="6497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83639</xdr:rowOff>
    </xdr:from>
    <xdr:to>
      <xdr:col>102</xdr:col>
      <xdr:colOff>114300</xdr:colOff>
      <xdr:row>39</xdr:row>
      <xdr:rowOff>98878</xdr:rowOff>
    </xdr:to>
    <xdr:cxnSp macro="">
      <xdr:nvCxnSpPr>
        <xdr:cNvPr id="754" name="直線コネクタ 753"/>
        <xdr:cNvCxnSpPr/>
      </xdr:nvCxnSpPr>
      <xdr:spPr>
        <a:xfrm flipV="1">
          <a:off x="18656300" y="6427289"/>
          <a:ext cx="889000" cy="35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13244</xdr:rowOff>
    </xdr:from>
    <xdr:to>
      <xdr:col>102</xdr:col>
      <xdr:colOff>165100</xdr:colOff>
      <xdr:row>39</xdr:row>
      <xdr:rowOff>114844</xdr:rowOff>
    </xdr:to>
    <xdr:sp macro="" textlink="">
      <xdr:nvSpPr>
        <xdr:cNvPr id="755" name="フローチャート: 判断 754"/>
        <xdr:cNvSpPr/>
      </xdr:nvSpPr>
      <xdr:spPr>
        <a:xfrm>
          <a:off x="19494500" y="669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105971</xdr:rowOff>
    </xdr:from>
    <xdr:ext cx="313932" cy="259045"/>
    <xdr:sp macro="" textlink="">
      <xdr:nvSpPr>
        <xdr:cNvPr id="756" name="テキスト ボックス 755"/>
        <xdr:cNvSpPr txBox="1"/>
      </xdr:nvSpPr>
      <xdr:spPr>
        <a:xfrm>
          <a:off x="19388333" y="67925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33927</xdr:rowOff>
    </xdr:from>
    <xdr:to>
      <xdr:col>98</xdr:col>
      <xdr:colOff>38100</xdr:colOff>
      <xdr:row>39</xdr:row>
      <xdr:rowOff>135527</xdr:rowOff>
    </xdr:to>
    <xdr:sp macro="" textlink="">
      <xdr:nvSpPr>
        <xdr:cNvPr id="757" name="フローチャート: 判断 756"/>
        <xdr:cNvSpPr/>
      </xdr:nvSpPr>
      <xdr:spPr>
        <a:xfrm>
          <a:off x="18605500" y="67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152054</xdr:rowOff>
    </xdr:from>
    <xdr:ext cx="313932" cy="259045"/>
    <xdr:sp macro="" textlink="">
      <xdr:nvSpPr>
        <xdr:cNvPr id="758" name="テキスト ボックス 757"/>
        <xdr:cNvSpPr txBox="1"/>
      </xdr:nvSpPr>
      <xdr:spPr>
        <a:xfrm>
          <a:off x="18499333" y="64957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5"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32839</xdr:rowOff>
    </xdr:from>
    <xdr:to>
      <xdr:col>102</xdr:col>
      <xdr:colOff>165100</xdr:colOff>
      <xdr:row>37</xdr:row>
      <xdr:rowOff>134439</xdr:rowOff>
    </xdr:to>
    <xdr:sp macro="" textlink="">
      <xdr:nvSpPr>
        <xdr:cNvPr id="770" name="楕円 769"/>
        <xdr:cNvSpPr/>
      </xdr:nvSpPr>
      <xdr:spPr>
        <a:xfrm>
          <a:off x="19494500" y="637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150966</xdr:rowOff>
    </xdr:from>
    <xdr:ext cx="378565" cy="259045"/>
    <xdr:sp macro="" textlink="">
      <xdr:nvSpPr>
        <xdr:cNvPr id="771" name="テキスト ボックス 770"/>
        <xdr:cNvSpPr txBox="1"/>
      </xdr:nvSpPr>
      <xdr:spPr>
        <a:xfrm>
          <a:off x="19356017" y="6151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総務費</a:t>
          </a:r>
          <a:r>
            <a:rPr kumimoji="1" lang="en-US"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令和</a:t>
          </a:r>
          <a:r>
            <a:rPr kumimoji="1" lang="en-US"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a:t>
          </a:r>
          <a:r>
            <a:rPr kumimoji="1" lang="ja-JP" altLang="en-US"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年度は特別定額給付金事業の実施により大幅に増加しています。また、全体的には</a:t>
          </a:r>
          <a:r>
            <a:rPr kumimoji="1" lang="ja-JP"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平成</a:t>
          </a:r>
          <a:r>
            <a:rPr kumimoji="1" lang="en-US"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27</a:t>
          </a:r>
          <a:r>
            <a:rPr kumimoji="1" lang="ja-JP"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年度からふるさと納税への取り組みを強化（寄附金が増加）したことで、返礼品や事務費等の関連経費及び基金積立金が増加し</a:t>
          </a:r>
          <a:r>
            <a:rPr kumimoji="1" lang="ja-JP" altLang="en-US"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た結果</a:t>
          </a:r>
          <a:r>
            <a:rPr kumimoji="1" lang="ja-JP"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類似団体を上回る規模で推移しておりますが、</a:t>
          </a:r>
          <a:r>
            <a:rPr kumimoji="1" lang="ja-JP"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本町にとって貴重な自主財源の確保につながる必要経費で</a:t>
          </a:r>
          <a:r>
            <a:rPr kumimoji="1" lang="ja-JP" altLang="en-US"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あり、</a:t>
          </a:r>
          <a:r>
            <a:rPr kumimoji="1" lang="ja-JP"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可能な限り圧縮していく必要</a:t>
          </a:r>
          <a:r>
            <a:rPr kumimoji="1" lang="ja-JP" altLang="en-US"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はありますが、</a:t>
          </a:r>
          <a:endParaRPr kumimoji="1" lang="en-US"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今後も同規模で推移するものと考えられます</a:t>
          </a:r>
          <a:r>
            <a:rPr kumimoji="1" lang="ja-JP"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endParaRPr kumimoji="0" lang="ja-JP"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民生</a:t>
          </a:r>
          <a:r>
            <a:rPr kumimoji="1" lang="ja-JP"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費</a:t>
          </a:r>
          <a:r>
            <a:rPr kumimoji="1" lang="en-US"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令和</a:t>
          </a:r>
          <a:r>
            <a:rPr kumimoji="1" lang="en-US"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a:t>
          </a:r>
          <a:r>
            <a:rPr kumimoji="1" lang="ja-JP" altLang="en-US"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は令和元年度に引き続き、小鳩保育所建設事業により増加しています。また、全体的には介護・訓練等給付費や国保や後期高齢者、介護保険の各特別会計への繰出金など少子高齢化が進む本町では類似団体を上回る規模で推移しており、今後も引き続き同規模で推移するものと考えられます。</a:t>
          </a:r>
          <a:endParaRPr kumimoji="1" lang="en-US"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商工費</a:t>
          </a:r>
          <a:r>
            <a:rPr kumimoji="1" lang="en-US"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令和</a:t>
          </a:r>
          <a:r>
            <a:rPr kumimoji="1" lang="en-US"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a:t>
          </a:r>
          <a:r>
            <a:rPr kumimoji="1" lang="ja-JP" altLang="en-US"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年度は新型コロナウイルス感染症対応事業の実施により増加しています。一時的な事業ですが、町内事業者への新型コロナの影響は大きく、今後においても一定の規模で推移するものと考えられます。</a:t>
          </a:r>
          <a:endParaRPr kumimoji="1" lang="en-US"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土木費</a:t>
          </a:r>
          <a:r>
            <a:rPr kumimoji="1" lang="en-US"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令和</a:t>
          </a:r>
          <a:r>
            <a:rPr kumimoji="1" lang="en-US"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a:t>
          </a:r>
          <a:r>
            <a:rPr kumimoji="1" lang="ja-JP" altLang="en-US"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は令和元年度に引き続き、吉見川浸水対策の実施や町道改良などの事業費が前年度から大きく増加した結果、類似団体を上回る規模となっています。今後も大型事業を控えておりここ数年は引き続き同規模で推移するものと考えられます。</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消防費</a:t>
          </a:r>
          <a:r>
            <a:rPr kumimoji="1" lang="en-US"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海岸部を有する本町では、喫緊の課題である南海トラフ地震の発生に備え、早い段階から地震津波避難対策に積極的に取り組むとともに、海岸部以外においても耐震化の促進や消防・防災力の強化、自主防災組織の育成といった取り組みを進めてきた結果、類似団体を上回る規模で推移しており、ここ数年は引き続き同規模で推移するものと</a:t>
          </a:r>
          <a:r>
            <a:rPr kumimoji="1" lang="ja-JP" altLang="en-US"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考えられます。</a:t>
          </a:r>
          <a:endParaRPr kumimoji="0" lang="ja-JP"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公債費</a:t>
          </a:r>
          <a:r>
            <a:rPr kumimoji="1" lang="en-US"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令和</a:t>
          </a:r>
          <a:r>
            <a:rPr kumimoji="1" lang="en-US"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a:t>
          </a:r>
          <a:r>
            <a:rPr kumimoji="1" lang="ja-JP"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年度の特殊要因として、</a:t>
          </a:r>
          <a:r>
            <a:rPr kumimoji="1" lang="ja-JP" altLang="en-US"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平成</a:t>
          </a:r>
          <a:r>
            <a:rPr kumimoji="1" lang="en-US"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22</a:t>
          </a:r>
          <a:r>
            <a:rPr kumimoji="1" lang="ja-JP" altLang="en-US"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年度に借り入れた合併特例債の繰上償還の実施などにより公債費が増加しています。</a:t>
          </a:r>
          <a:r>
            <a:rPr kumimoji="1" lang="ja-JP"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その他にも公共施設の老朽化に伴う大規模改修や</a:t>
          </a:r>
          <a:r>
            <a:rPr kumimoji="1" lang="ja-JP" altLang="en-US"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防災</a:t>
          </a:r>
          <a:r>
            <a:rPr kumimoji="1" lang="ja-JP"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対策等に伴う借入れにより、公債費は依然として高い水準で推移する見込みであることから、今後は四万十町中期財政計画等に沿って、地方債の計画的な発行に努めていく必要があります。</a:t>
          </a:r>
          <a:endParaRPr kumimoji="0" lang="ja-JP"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その他</a:t>
          </a:r>
          <a:r>
            <a:rPr kumimoji="1" lang="en-US"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その他の費目については、年度によって特徴的な増減はあるものの、概ね類似団体並みの決算推移となっています。</a:t>
          </a:r>
          <a:endParaRPr kumimoji="0" lang="ja-JP"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総　 括</a:t>
          </a:r>
          <a:r>
            <a:rPr kumimoji="1" lang="en-US"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本町の特徴的な取り組みとして、ふるさと納税に伴う総務費、南海トラフ地震対策に伴う消防費のほか、公債費で類似団体を上回る傾向にありますが、引き続き</a:t>
          </a:r>
          <a:r>
            <a:rPr kumimoji="0" lang="ja-JP"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各事務事業の必要性や妥当性、事業効果等を見極めつつ、的確かつ円滑に実施していく必要があります。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高知県四万十町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平成</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27</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から「</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ふるさと納税</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への取り組みを強化したことで、自主財源の確保につながるとともに、ふるさと納税を原資とするふるさと支援基金</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や各種基金</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へ</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積み</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増しを行う</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など、今後に備え安定した基金管理を行っています。</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令和</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は、新型コロナウイルス感染症による影響により、住民や事業者への支援といった事業費が大幅に増加しましたが、国等による支援により、その影響を大幅に抑えることができています。また、ふるさと納税は新型コロナウイルス感染症の影響による巣ごもり需要などにより前年度を大きく上回りました。標準財政規模比率は実質収支、実質単年度収支とも前年度を下回っていますが、積立基金残高は前年度から</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9</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億</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5,800</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万円余り増加しています。</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高知県四万十町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各会計とも赤字はなく、特に一般会計では</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3</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億</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9,500</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万円余りの黒字決算（実質収支）となり、各特別会計を含む実質収支額全体も黒字となったことから、比率も算定されていません。</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20799997</v>
      </c>
      <c r="BO4" s="426"/>
      <c r="BP4" s="426"/>
      <c r="BQ4" s="426"/>
      <c r="BR4" s="426"/>
      <c r="BS4" s="426"/>
      <c r="BT4" s="426"/>
      <c r="BU4" s="427"/>
      <c r="BV4" s="425">
        <v>17448215</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4.4000000000000004</v>
      </c>
      <c r="CU4" s="610"/>
      <c r="CV4" s="610"/>
      <c r="CW4" s="610"/>
      <c r="CX4" s="610"/>
      <c r="CY4" s="610"/>
      <c r="CZ4" s="610"/>
      <c r="DA4" s="611"/>
      <c r="DB4" s="609">
        <v>5.6</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20251117</v>
      </c>
      <c r="BO5" s="431"/>
      <c r="BP5" s="431"/>
      <c r="BQ5" s="431"/>
      <c r="BR5" s="431"/>
      <c r="BS5" s="431"/>
      <c r="BT5" s="431"/>
      <c r="BU5" s="432"/>
      <c r="BV5" s="430">
        <v>16836081</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89.6</v>
      </c>
      <c r="CU5" s="401"/>
      <c r="CV5" s="401"/>
      <c r="CW5" s="401"/>
      <c r="CX5" s="401"/>
      <c r="CY5" s="401"/>
      <c r="CZ5" s="401"/>
      <c r="DA5" s="402"/>
      <c r="DB5" s="400">
        <v>92.9</v>
      </c>
      <c r="DC5" s="401"/>
      <c r="DD5" s="401"/>
      <c r="DE5" s="401"/>
      <c r="DF5" s="401"/>
      <c r="DG5" s="401"/>
      <c r="DH5" s="401"/>
      <c r="DI5" s="402"/>
      <c r="DJ5" s="186"/>
      <c r="DK5" s="186"/>
      <c r="DL5" s="186"/>
      <c r="DM5" s="186"/>
      <c r="DN5" s="186"/>
      <c r="DO5" s="186"/>
    </row>
    <row r="6" spans="1:119" ht="18.75" customHeight="1" x14ac:dyDescent="0.15">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101</v>
      </c>
      <c r="AV6" s="488"/>
      <c r="AW6" s="488"/>
      <c r="AX6" s="488"/>
      <c r="AY6" s="410" t="s">
        <v>102</v>
      </c>
      <c r="AZ6" s="411"/>
      <c r="BA6" s="411"/>
      <c r="BB6" s="411"/>
      <c r="BC6" s="411"/>
      <c r="BD6" s="411"/>
      <c r="BE6" s="411"/>
      <c r="BF6" s="411"/>
      <c r="BG6" s="411"/>
      <c r="BH6" s="411"/>
      <c r="BI6" s="411"/>
      <c r="BJ6" s="411"/>
      <c r="BK6" s="411"/>
      <c r="BL6" s="411"/>
      <c r="BM6" s="412"/>
      <c r="BN6" s="430">
        <v>548880</v>
      </c>
      <c r="BO6" s="431"/>
      <c r="BP6" s="431"/>
      <c r="BQ6" s="431"/>
      <c r="BR6" s="431"/>
      <c r="BS6" s="431"/>
      <c r="BT6" s="431"/>
      <c r="BU6" s="432"/>
      <c r="BV6" s="430">
        <v>612134</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92.2</v>
      </c>
      <c r="CU6" s="584"/>
      <c r="CV6" s="584"/>
      <c r="CW6" s="584"/>
      <c r="CX6" s="584"/>
      <c r="CY6" s="584"/>
      <c r="CZ6" s="584"/>
      <c r="DA6" s="585"/>
      <c r="DB6" s="583">
        <v>95.7</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153702</v>
      </c>
      <c r="BO7" s="431"/>
      <c r="BP7" s="431"/>
      <c r="BQ7" s="431"/>
      <c r="BR7" s="431"/>
      <c r="BS7" s="431"/>
      <c r="BT7" s="431"/>
      <c r="BU7" s="432"/>
      <c r="BV7" s="430">
        <v>132963</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8967043</v>
      </c>
      <c r="CU7" s="431"/>
      <c r="CV7" s="431"/>
      <c r="CW7" s="431"/>
      <c r="CX7" s="431"/>
      <c r="CY7" s="431"/>
      <c r="CZ7" s="431"/>
      <c r="DA7" s="432"/>
      <c r="DB7" s="430">
        <v>8594942</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101</v>
      </c>
      <c r="AV8" s="488"/>
      <c r="AW8" s="488"/>
      <c r="AX8" s="488"/>
      <c r="AY8" s="410" t="s">
        <v>109</v>
      </c>
      <c r="AZ8" s="411"/>
      <c r="BA8" s="411"/>
      <c r="BB8" s="411"/>
      <c r="BC8" s="411"/>
      <c r="BD8" s="411"/>
      <c r="BE8" s="411"/>
      <c r="BF8" s="411"/>
      <c r="BG8" s="411"/>
      <c r="BH8" s="411"/>
      <c r="BI8" s="411"/>
      <c r="BJ8" s="411"/>
      <c r="BK8" s="411"/>
      <c r="BL8" s="411"/>
      <c r="BM8" s="412"/>
      <c r="BN8" s="430">
        <v>395178</v>
      </c>
      <c r="BO8" s="431"/>
      <c r="BP8" s="431"/>
      <c r="BQ8" s="431"/>
      <c r="BR8" s="431"/>
      <c r="BS8" s="431"/>
      <c r="BT8" s="431"/>
      <c r="BU8" s="432"/>
      <c r="BV8" s="430">
        <v>479171</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0.23</v>
      </c>
      <c r="CU8" s="544"/>
      <c r="CV8" s="544"/>
      <c r="CW8" s="544"/>
      <c r="CX8" s="544"/>
      <c r="CY8" s="544"/>
      <c r="CZ8" s="544"/>
      <c r="DA8" s="545"/>
      <c r="DB8" s="543">
        <v>0.22</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15607</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101</v>
      </c>
      <c r="AV9" s="488"/>
      <c r="AW9" s="488"/>
      <c r="AX9" s="488"/>
      <c r="AY9" s="410" t="s">
        <v>115</v>
      </c>
      <c r="AZ9" s="411"/>
      <c r="BA9" s="411"/>
      <c r="BB9" s="411"/>
      <c r="BC9" s="411"/>
      <c r="BD9" s="411"/>
      <c r="BE9" s="411"/>
      <c r="BF9" s="411"/>
      <c r="BG9" s="411"/>
      <c r="BH9" s="411"/>
      <c r="BI9" s="411"/>
      <c r="BJ9" s="411"/>
      <c r="BK9" s="411"/>
      <c r="BL9" s="411"/>
      <c r="BM9" s="412"/>
      <c r="BN9" s="430">
        <v>-83993</v>
      </c>
      <c r="BO9" s="431"/>
      <c r="BP9" s="431"/>
      <c r="BQ9" s="431"/>
      <c r="BR9" s="431"/>
      <c r="BS9" s="431"/>
      <c r="BT9" s="431"/>
      <c r="BU9" s="432"/>
      <c r="BV9" s="430">
        <v>100422</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16.399999999999999</v>
      </c>
      <c r="CU9" s="401"/>
      <c r="CV9" s="401"/>
      <c r="CW9" s="401"/>
      <c r="CX9" s="401"/>
      <c r="CY9" s="401"/>
      <c r="CZ9" s="401"/>
      <c r="DA9" s="402"/>
      <c r="DB9" s="400">
        <v>17.899999999999999</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17325</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119</v>
      </c>
      <c r="AV10" s="488"/>
      <c r="AW10" s="488"/>
      <c r="AX10" s="488"/>
      <c r="AY10" s="410" t="s">
        <v>120</v>
      </c>
      <c r="AZ10" s="411"/>
      <c r="BA10" s="411"/>
      <c r="BB10" s="411"/>
      <c r="BC10" s="411"/>
      <c r="BD10" s="411"/>
      <c r="BE10" s="411"/>
      <c r="BF10" s="411"/>
      <c r="BG10" s="411"/>
      <c r="BH10" s="411"/>
      <c r="BI10" s="411"/>
      <c r="BJ10" s="411"/>
      <c r="BK10" s="411"/>
      <c r="BL10" s="411"/>
      <c r="BM10" s="412"/>
      <c r="BN10" s="430">
        <v>7933</v>
      </c>
      <c r="BO10" s="431"/>
      <c r="BP10" s="431"/>
      <c r="BQ10" s="431"/>
      <c r="BR10" s="431"/>
      <c r="BS10" s="431"/>
      <c r="BT10" s="431"/>
      <c r="BU10" s="432"/>
      <c r="BV10" s="430">
        <v>44544</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125</v>
      </c>
      <c r="AV11" s="488"/>
      <c r="AW11" s="488"/>
      <c r="AX11" s="488"/>
      <c r="AY11" s="410" t="s">
        <v>126</v>
      </c>
      <c r="AZ11" s="411"/>
      <c r="BA11" s="411"/>
      <c r="BB11" s="411"/>
      <c r="BC11" s="411"/>
      <c r="BD11" s="411"/>
      <c r="BE11" s="411"/>
      <c r="BF11" s="411"/>
      <c r="BG11" s="411"/>
      <c r="BH11" s="411"/>
      <c r="BI11" s="411"/>
      <c r="BJ11" s="411"/>
      <c r="BK11" s="411"/>
      <c r="BL11" s="411"/>
      <c r="BM11" s="412"/>
      <c r="BN11" s="430">
        <v>216337</v>
      </c>
      <c r="BO11" s="431"/>
      <c r="BP11" s="431"/>
      <c r="BQ11" s="431"/>
      <c r="BR11" s="431"/>
      <c r="BS11" s="431"/>
      <c r="BT11" s="431"/>
      <c r="BU11" s="432"/>
      <c r="BV11" s="430">
        <v>213664</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15">
      <c r="A12" s="187"/>
      <c r="B12" s="546" t="s">
        <v>129</v>
      </c>
      <c r="C12" s="547"/>
      <c r="D12" s="547"/>
      <c r="E12" s="547"/>
      <c r="F12" s="547"/>
      <c r="G12" s="547"/>
      <c r="H12" s="547"/>
      <c r="I12" s="547"/>
      <c r="J12" s="547"/>
      <c r="K12" s="548"/>
      <c r="L12" s="555" t="s">
        <v>130</v>
      </c>
      <c r="M12" s="556"/>
      <c r="N12" s="556"/>
      <c r="O12" s="556"/>
      <c r="P12" s="556"/>
      <c r="Q12" s="557"/>
      <c r="R12" s="558">
        <v>16465</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101</v>
      </c>
      <c r="AV12" s="488"/>
      <c r="AW12" s="488"/>
      <c r="AX12" s="488"/>
      <c r="AY12" s="410" t="s">
        <v>134</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0</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128</v>
      </c>
      <c r="CU12" s="544"/>
      <c r="CV12" s="544"/>
      <c r="CW12" s="544"/>
      <c r="CX12" s="544"/>
      <c r="CY12" s="544"/>
      <c r="CZ12" s="544"/>
      <c r="DA12" s="545"/>
      <c r="DB12" s="543" t="s">
        <v>128</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136</v>
      </c>
      <c r="N13" s="531"/>
      <c r="O13" s="531"/>
      <c r="P13" s="531"/>
      <c r="Q13" s="532"/>
      <c r="R13" s="533">
        <v>16370</v>
      </c>
      <c r="S13" s="534"/>
      <c r="T13" s="534"/>
      <c r="U13" s="534"/>
      <c r="V13" s="535"/>
      <c r="W13" s="521" t="s">
        <v>137</v>
      </c>
      <c r="X13" s="443"/>
      <c r="Y13" s="443"/>
      <c r="Z13" s="443"/>
      <c r="AA13" s="443"/>
      <c r="AB13" s="444"/>
      <c r="AC13" s="406">
        <v>2878</v>
      </c>
      <c r="AD13" s="407"/>
      <c r="AE13" s="407"/>
      <c r="AF13" s="407"/>
      <c r="AG13" s="408"/>
      <c r="AH13" s="406">
        <v>2922</v>
      </c>
      <c r="AI13" s="407"/>
      <c r="AJ13" s="407"/>
      <c r="AK13" s="407"/>
      <c r="AL13" s="409"/>
      <c r="AM13" s="499" t="s">
        <v>138</v>
      </c>
      <c r="AN13" s="404"/>
      <c r="AO13" s="404"/>
      <c r="AP13" s="404"/>
      <c r="AQ13" s="404"/>
      <c r="AR13" s="404"/>
      <c r="AS13" s="404"/>
      <c r="AT13" s="405"/>
      <c r="AU13" s="487" t="s">
        <v>139</v>
      </c>
      <c r="AV13" s="488"/>
      <c r="AW13" s="488"/>
      <c r="AX13" s="488"/>
      <c r="AY13" s="410" t="s">
        <v>140</v>
      </c>
      <c r="AZ13" s="411"/>
      <c r="BA13" s="411"/>
      <c r="BB13" s="411"/>
      <c r="BC13" s="411"/>
      <c r="BD13" s="411"/>
      <c r="BE13" s="411"/>
      <c r="BF13" s="411"/>
      <c r="BG13" s="411"/>
      <c r="BH13" s="411"/>
      <c r="BI13" s="411"/>
      <c r="BJ13" s="411"/>
      <c r="BK13" s="411"/>
      <c r="BL13" s="411"/>
      <c r="BM13" s="412"/>
      <c r="BN13" s="430">
        <v>140277</v>
      </c>
      <c r="BO13" s="431"/>
      <c r="BP13" s="431"/>
      <c r="BQ13" s="431"/>
      <c r="BR13" s="431"/>
      <c r="BS13" s="431"/>
      <c r="BT13" s="431"/>
      <c r="BU13" s="432"/>
      <c r="BV13" s="430">
        <v>358630</v>
      </c>
      <c r="BW13" s="431"/>
      <c r="BX13" s="431"/>
      <c r="BY13" s="431"/>
      <c r="BZ13" s="431"/>
      <c r="CA13" s="431"/>
      <c r="CB13" s="431"/>
      <c r="CC13" s="432"/>
      <c r="CD13" s="439" t="s">
        <v>141</v>
      </c>
      <c r="CE13" s="440"/>
      <c r="CF13" s="440"/>
      <c r="CG13" s="440"/>
      <c r="CH13" s="440"/>
      <c r="CI13" s="440"/>
      <c r="CJ13" s="440"/>
      <c r="CK13" s="440"/>
      <c r="CL13" s="440"/>
      <c r="CM13" s="440"/>
      <c r="CN13" s="440"/>
      <c r="CO13" s="440"/>
      <c r="CP13" s="440"/>
      <c r="CQ13" s="440"/>
      <c r="CR13" s="440"/>
      <c r="CS13" s="441"/>
      <c r="CT13" s="400">
        <v>6</v>
      </c>
      <c r="CU13" s="401"/>
      <c r="CV13" s="401"/>
      <c r="CW13" s="401"/>
      <c r="CX13" s="401"/>
      <c r="CY13" s="401"/>
      <c r="CZ13" s="401"/>
      <c r="DA13" s="402"/>
      <c r="DB13" s="400">
        <v>7.2</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142</v>
      </c>
      <c r="M14" s="567"/>
      <c r="N14" s="567"/>
      <c r="O14" s="567"/>
      <c r="P14" s="567"/>
      <c r="Q14" s="568"/>
      <c r="R14" s="533">
        <v>16809</v>
      </c>
      <c r="S14" s="534"/>
      <c r="T14" s="534"/>
      <c r="U14" s="534"/>
      <c r="V14" s="535"/>
      <c r="W14" s="536"/>
      <c r="X14" s="446"/>
      <c r="Y14" s="446"/>
      <c r="Z14" s="446"/>
      <c r="AA14" s="446"/>
      <c r="AB14" s="447"/>
      <c r="AC14" s="526">
        <v>31.9</v>
      </c>
      <c r="AD14" s="527"/>
      <c r="AE14" s="527"/>
      <c r="AF14" s="527"/>
      <c r="AG14" s="528"/>
      <c r="AH14" s="526">
        <v>31.9</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143</v>
      </c>
      <c r="CE14" s="437"/>
      <c r="CF14" s="437"/>
      <c r="CG14" s="437"/>
      <c r="CH14" s="437"/>
      <c r="CI14" s="437"/>
      <c r="CJ14" s="437"/>
      <c r="CK14" s="437"/>
      <c r="CL14" s="437"/>
      <c r="CM14" s="437"/>
      <c r="CN14" s="437"/>
      <c r="CO14" s="437"/>
      <c r="CP14" s="437"/>
      <c r="CQ14" s="437"/>
      <c r="CR14" s="437"/>
      <c r="CS14" s="438"/>
      <c r="CT14" s="537" t="s">
        <v>144</v>
      </c>
      <c r="CU14" s="538"/>
      <c r="CV14" s="538"/>
      <c r="CW14" s="538"/>
      <c r="CX14" s="538"/>
      <c r="CY14" s="538"/>
      <c r="CZ14" s="538"/>
      <c r="DA14" s="539"/>
      <c r="DB14" s="537" t="s">
        <v>145</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146</v>
      </c>
      <c r="N15" s="531"/>
      <c r="O15" s="531"/>
      <c r="P15" s="531"/>
      <c r="Q15" s="532"/>
      <c r="R15" s="533">
        <v>16719</v>
      </c>
      <c r="S15" s="534"/>
      <c r="T15" s="534"/>
      <c r="U15" s="534"/>
      <c r="V15" s="535"/>
      <c r="W15" s="521" t="s">
        <v>147</v>
      </c>
      <c r="X15" s="443"/>
      <c r="Y15" s="443"/>
      <c r="Z15" s="443"/>
      <c r="AA15" s="443"/>
      <c r="AB15" s="444"/>
      <c r="AC15" s="406">
        <v>1465</v>
      </c>
      <c r="AD15" s="407"/>
      <c r="AE15" s="407"/>
      <c r="AF15" s="407"/>
      <c r="AG15" s="408"/>
      <c r="AH15" s="406">
        <v>1599</v>
      </c>
      <c r="AI15" s="407"/>
      <c r="AJ15" s="407"/>
      <c r="AK15" s="407"/>
      <c r="AL15" s="409"/>
      <c r="AM15" s="499"/>
      <c r="AN15" s="404"/>
      <c r="AO15" s="404"/>
      <c r="AP15" s="404"/>
      <c r="AQ15" s="404"/>
      <c r="AR15" s="404"/>
      <c r="AS15" s="404"/>
      <c r="AT15" s="405"/>
      <c r="AU15" s="487"/>
      <c r="AV15" s="488"/>
      <c r="AW15" s="488"/>
      <c r="AX15" s="488"/>
      <c r="AY15" s="422" t="s">
        <v>148</v>
      </c>
      <c r="AZ15" s="423"/>
      <c r="BA15" s="423"/>
      <c r="BB15" s="423"/>
      <c r="BC15" s="423"/>
      <c r="BD15" s="423"/>
      <c r="BE15" s="423"/>
      <c r="BF15" s="423"/>
      <c r="BG15" s="423"/>
      <c r="BH15" s="423"/>
      <c r="BI15" s="423"/>
      <c r="BJ15" s="423"/>
      <c r="BK15" s="423"/>
      <c r="BL15" s="423"/>
      <c r="BM15" s="424"/>
      <c r="BN15" s="425">
        <v>1885268</v>
      </c>
      <c r="BO15" s="426"/>
      <c r="BP15" s="426"/>
      <c r="BQ15" s="426"/>
      <c r="BR15" s="426"/>
      <c r="BS15" s="426"/>
      <c r="BT15" s="426"/>
      <c r="BU15" s="427"/>
      <c r="BV15" s="425">
        <v>1740544</v>
      </c>
      <c r="BW15" s="426"/>
      <c r="BX15" s="426"/>
      <c r="BY15" s="426"/>
      <c r="BZ15" s="426"/>
      <c r="CA15" s="426"/>
      <c r="CB15" s="426"/>
      <c r="CC15" s="427"/>
      <c r="CD15" s="540" t="s">
        <v>149</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150</v>
      </c>
      <c r="M16" s="524"/>
      <c r="N16" s="524"/>
      <c r="O16" s="524"/>
      <c r="P16" s="524"/>
      <c r="Q16" s="525"/>
      <c r="R16" s="518" t="s">
        <v>151</v>
      </c>
      <c r="S16" s="519"/>
      <c r="T16" s="519"/>
      <c r="U16" s="519"/>
      <c r="V16" s="520"/>
      <c r="W16" s="536"/>
      <c r="X16" s="446"/>
      <c r="Y16" s="446"/>
      <c r="Z16" s="446"/>
      <c r="AA16" s="446"/>
      <c r="AB16" s="447"/>
      <c r="AC16" s="526">
        <v>16.3</v>
      </c>
      <c r="AD16" s="527"/>
      <c r="AE16" s="527"/>
      <c r="AF16" s="527"/>
      <c r="AG16" s="528"/>
      <c r="AH16" s="526">
        <v>17.399999999999999</v>
      </c>
      <c r="AI16" s="527"/>
      <c r="AJ16" s="527"/>
      <c r="AK16" s="527"/>
      <c r="AL16" s="529"/>
      <c r="AM16" s="499"/>
      <c r="AN16" s="404"/>
      <c r="AO16" s="404"/>
      <c r="AP16" s="404"/>
      <c r="AQ16" s="404"/>
      <c r="AR16" s="404"/>
      <c r="AS16" s="404"/>
      <c r="AT16" s="405"/>
      <c r="AU16" s="487"/>
      <c r="AV16" s="488"/>
      <c r="AW16" s="488"/>
      <c r="AX16" s="488"/>
      <c r="AY16" s="410" t="s">
        <v>152</v>
      </c>
      <c r="AZ16" s="411"/>
      <c r="BA16" s="411"/>
      <c r="BB16" s="411"/>
      <c r="BC16" s="411"/>
      <c r="BD16" s="411"/>
      <c r="BE16" s="411"/>
      <c r="BF16" s="411"/>
      <c r="BG16" s="411"/>
      <c r="BH16" s="411"/>
      <c r="BI16" s="411"/>
      <c r="BJ16" s="411"/>
      <c r="BK16" s="411"/>
      <c r="BL16" s="411"/>
      <c r="BM16" s="412"/>
      <c r="BN16" s="430">
        <v>8262243</v>
      </c>
      <c r="BO16" s="431"/>
      <c r="BP16" s="431"/>
      <c r="BQ16" s="431"/>
      <c r="BR16" s="431"/>
      <c r="BS16" s="431"/>
      <c r="BT16" s="431"/>
      <c r="BU16" s="432"/>
      <c r="BV16" s="430">
        <v>7832762</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153</v>
      </c>
      <c r="N17" s="516"/>
      <c r="O17" s="516"/>
      <c r="P17" s="516"/>
      <c r="Q17" s="517"/>
      <c r="R17" s="518" t="s">
        <v>154</v>
      </c>
      <c r="S17" s="519"/>
      <c r="T17" s="519"/>
      <c r="U17" s="519"/>
      <c r="V17" s="520"/>
      <c r="W17" s="521" t="s">
        <v>155</v>
      </c>
      <c r="X17" s="443"/>
      <c r="Y17" s="443"/>
      <c r="Z17" s="443"/>
      <c r="AA17" s="443"/>
      <c r="AB17" s="444"/>
      <c r="AC17" s="406">
        <v>4669</v>
      </c>
      <c r="AD17" s="407"/>
      <c r="AE17" s="407"/>
      <c r="AF17" s="407"/>
      <c r="AG17" s="408"/>
      <c r="AH17" s="406">
        <v>4646</v>
      </c>
      <c r="AI17" s="407"/>
      <c r="AJ17" s="407"/>
      <c r="AK17" s="407"/>
      <c r="AL17" s="409"/>
      <c r="AM17" s="499"/>
      <c r="AN17" s="404"/>
      <c r="AO17" s="404"/>
      <c r="AP17" s="404"/>
      <c r="AQ17" s="404"/>
      <c r="AR17" s="404"/>
      <c r="AS17" s="404"/>
      <c r="AT17" s="405"/>
      <c r="AU17" s="487"/>
      <c r="AV17" s="488"/>
      <c r="AW17" s="488"/>
      <c r="AX17" s="488"/>
      <c r="AY17" s="410" t="s">
        <v>156</v>
      </c>
      <c r="AZ17" s="411"/>
      <c r="BA17" s="411"/>
      <c r="BB17" s="411"/>
      <c r="BC17" s="411"/>
      <c r="BD17" s="411"/>
      <c r="BE17" s="411"/>
      <c r="BF17" s="411"/>
      <c r="BG17" s="411"/>
      <c r="BH17" s="411"/>
      <c r="BI17" s="411"/>
      <c r="BJ17" s="411"/>
      <c r="BK17" s="411"/>
      <c r="BL17" s="411"/>
      <c r="BM17" s="412"/>
      <c r="BN17" s="430">
        <v>2313836</v>
      </c>
      <c r="BO17" s="431"/>
      <c r="BP17" s="431"/>
      <c r="BQ17" s="431"/>
      <c r="BR17" s="431"/>
      <c r="BS17" s="431"/>
      <c r="BT17" s="431"/>
      <c r="BU17" s="432"/>
      <c r="BV17" s="430">
        <v>2155106</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157</v>
      </c>
      <c r="C18" s="493"/>
      <c r="D18" s="493"/>
      <c r="E18" s="494"/>
      <c r="F18" s="494"/>
      <c r="G18" s="494"/>
      <c r="H18" s="494"/>
      <c r="I18" s="494"/>
      <c r="J18" s="494"/>
      <c r="K18" s="494"/>
      <c r="L18" s="495">
        <v>642.28</v>
      </c>
      <c r="M18" s="495"/>
      <c r="N18" s="495"/>
      <c r="O18" s="495"/>
      <c r="P18" s="495"/>
      <c r="Q18" s="495"/>
      <c r="R18" s="496"/>
      <c r="S18" s="496"/>
      <c r="T18" s="496"/>
      <c r="U18" s="496"/>
      <c r="V18" s="497"/>
      <c r="W18" s="511"/>
      <c r="X18" s="512"/>
      <c r="Y18" s="512"/>
      <c r="Z18" s="512"/>
      <c r="AA18" s="512"/>
      <c r="AB18" s="522"/>
      <c r="AC18" s="394">
        <v>51.8</v>
      </c>
      <c r="AD18" s="395"/>
      <c r="AE18" s="395"/>
      <c r="AF18" s="395"/>
      <c r="AG18" s="498"/>
      <c r="AH18" s="394">
        <v>50.7</v>
      </c>
      <c r="AI18" s="395"/>
      <c r="AJ18" s="395"/>
      <c r="AK18" s="395"/>
      <c r="AL18" s="396"/>
      <c r="AM18" s="499"/>
      <c r="AN18" s="404"/>
      <c r="AO18" s="404"/>
      <c r="AP18" s="404"/>
      <c r="AQ18" s="404"/>
      <c r="AR18" s="404"/>
      <c r="AS18" s="404"/>
      <c r="AT18" s="405"/>
      <c r="AU18" s="487"/>
      <c r="AV18" s="488"/>
      <c r="AW18" s="488"/>
      <c r="AX18" s="488"/>
      <c r="AY18" s="410" t="s">
        <v>158</v>
      </c>
      <c r="AZ18" s="411"/>
      <c r="BA18" s="411"/>
      <c r="BB18" s="411"/>
      <c r="BC18" s="411"/>
      <c r="BD18" s="411"/>
      <c r="BE18" s="411"/>
      <c r="BF18" s="411"/>
      <c r="BG18" s="411"/>
      <c r="BH18" s="411"/>
      <c r="BI18" s="411"/>
      <c r="BJ18" s="411"/>
      <c r="BK18" s="411"/>
      <c r="BL18" s="411"/>
      <c r="BM18" s="412"/>
      <c r="BN18" s="430">
        <v>8044661</v>
      </c>
      <c r="BO18" s="431"/>
      <c r="BP18" s="431"/>
      <c r="BQ18" s="431"/>
      <c r="BR18" s="431"/>
      <c r="BS18" s="431"/>
      <c r="BT18" s="431"/>
      <c r="BU18" s="432"/>
      <c r="BV18" s="430">
        <v>8036712</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159</v>
      </c>
      <c r="C19" s="493"/>
      <c r="D19" s="493"/>
      <c r="E19" s="494"/>
      <c r="F19" s="494"/>
      <c r="G19" s="494"/>
      <c r="H19" s="494"/>
      <c r="I19" s="494"/>
      <c r="J19" s="494"/>
      <c r="K19" s="494"/>
      <c r="L19" s="500">
        <v>24</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160</v>
      </c>
      <c r="AZ19" s="411"/>
      <c r="BA19" s="411"/>
      <c r="BB19" s="411"/>
      <c r="BC19" s="411"/>
      <c r="BD19" s="411"/>
      <c r="BE19" s="411"/>
      <c r="BF19" s="411"/>
      <c r="BG19" s="411"/>
      <c r="BH19" s="411"/>
      <c r="BI19" s="411"/>
      <c r="BJ19" s="411"/>
      <c r="BK19" s="411"/>
      <c r="BL19" s="411"/>
      <c r="BM19" s="412"/>
      <c r="BN19" s="430">
        <v>13011275</v>
      </c>
      <c r="BO19" s="431"/>
      <c r="BP19" s="431"/>
      <c r="BQ19" s="431"/>
      <c r="BR19" s="431"/>
      <c r="BS19" s="431"/>
      <c r="BT19" s="431"/>
      <c r="BU19" s="432"/>
      <c r="BV19" s="430">
        <v>11718608</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161</v>
      </c>
      <c r="C20" s="493"/>
      <c r="D20" s="493"/>
      <c r="E20" s="494"/>
      <c r="F20" s="494"/>
      <c r="G20" s="494"/>
      <c r="H20" s="494"/>
      <c r="I20" s="494"/>
      <c r="J20" s="494"/>
      <c r="K20" s="494"/>
      <c r="L20" s="500">
        <v>7150</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162</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163</v>
      </c>
      <c r="C22" s="460"/>
      <c r="D22" s="461"/>
      <c r="E22" s="468" t="s">
        <v>1</v>
      </c>
      <c r="F22" s="443"/>
      <c r="G22" s="443"/>
      <c r="H22" s="443"/>
      <c r="I22" s="443"/>
      <c r="J22" s="443"/>
      <c r="K22" s="444"/>
      <c r="L22" s="468" t="s">
        <v>164</v>
      </c>
      <c r="M22" s="443"/>
      <c r="N22" s="443"/>
      <c r="O22" s="443"/>
      <c r="P22" s="444"/>
      <c r="Q22" s="453" t="s">
        <v>165</v>
      </c>
      <c r="R22" s="454"/>
      <c r="S22" s="454"/>
      <c r="T22" s="454"/>
      <c r="U22" s="454"/>
      <c r="V22" s="469"/>
      <c r="W22" s="471" t="s">
        <v>166</v>
      </c>
      <c r="X22" s="460"/>
      <c r="Y22" s="461"/>
      <c r="Z22" s="468" t="s">
        <v>1</v>
      </c>
      <c r="AA22" s="443"/>
      <c r="AB22" s="443"/>
      <c r="AC22" s="443"/>
      <c r="AD22" s="443"/>
      <c r="AE22" s="443"/>
      <c r="AF22" s="443"/>
      <c r="AG22" s="444"/>
      <c r="AH22" s="442" t="s">
        <v>167</v>
      </c>
      <c r="AI22" s="443"/>
      <c r="AJ22" s="443"/>
      <c r="AK22" s="443"/>
      <c r="AL22" s="444"/>
      <c r="AM22" s="442" t="s">
        <v>168</v>
      </c>
      <c r="AN22" s="448"/>
      <c r="AO22" s="448"/>
      <c r="AP22" s="448"/>
      <c r="AQ22" s="448"/>
      <c r="AR22" s="449"/>
      <c r="AS22" s="453" t="s">
        <v>165</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169</v>
      </c>
      <c r="AZ23" s="423"/>
      <c r="BA23" s="423"/>
      <c r="BB23" s="423"/>
      <c r="BC23" s="423"/>
      <c r="BD23" s="423"/>
      <c r="BE23" s="423"/>
      <c r="BF23" s="423"/>
      <c r="BG23" s="423"/>
      <c r="BH23" s="423"/>
      <c r="BI23" s="423"/>
      <c r="BJ23" s="423"/>
      <c r="BK23" s="423"/>
      <c r="BL23" s="423"/>
      <c r="BM23" s="424"/>
      <c r="BN23" s="430">
        <v>18577532</v>
      </c>
      <c r="BO23" s="431"/>
      <c r="BP23" s="431"/>
      <c r="BQ23" s="431"/>
      <c r="BR23" s="431"/>
      <c r="BS23" s="431"/>
      <c r="BT23" s="431"/>
      <c r="BU23" s="432"/>
      <c r="BV23" s="430">
        <v>18567369</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170</v>
      </c>
      <c r="F24" s="404"/>
      <c r="G24" s="404"/>
      <c r="H24" s="404"/>
      <c r="I24" s="404"/>
      <c r="J24" s="404"/>
      <c r="K24" s="405"/>
      <c r="L24" s="406">
        <v>1</v>
      </c>
      <c r="M24" s="407"/>
      <c r="N24" s="407"/>
      <c r="O24" s="407"/>
      <c r="P24" s="408"/>
      <c r="Q24" s="406">
        <v>7370</v>
      </c>
      <c r="R24" s="407"/>
      <c r="S24" s="407"/>
      <c r="T24" s="407"/>
      <c r="U24" s="407"/>
      <c r="V24" s="408"/>
      <c r="W24" s="472"/>
      <c r="X24" s="463"/>
      <c r="Y24" s="464"/>
      <c r="Z24" s="403" t="s">
        <v>171</v>
      </c>
      <c r="AA24" s="404"/>
      <c r="AB24" s="404"/>
      <c r="AC24" s="404"/>
      <c r="AD24" s="404"/>
      <c r="AE24" s="404"/>
      <c r="AF24" s="404"/>
      <c r="AG24" s="405"/>
      <c r="AH24" s="406">
        <v>245</v>
      </c>
      <c r="AI24" s="407"/>
      <c r="AJ24" s="407"/>
      <c r="AK24" s="407"/>
      <c r="AL24" s="408"/>
      <c r="AM24" s="406">
        <v>713685</v>
      </c>
      <c r="AN24" s="407"/>
      <c r="AO24" s="407"/>
      <c r="AP24" s="407"/>
      <c r="AQ24" s="407"/>
      <c r="AR24" s="408"/>
      <c r="AS24" s="406">
        <v>2913</v>
      </c>
      <c r="AT24" s="407"/>
      <c r="AU24" s="407"/>
      <c r="AV24" s="407"/>
      <c r="AW24" s="407"/>
      <c r="AX24" s="409"/>
      <c r="AY24" s="397" t="s">
        <v>172</v>
      </c>
      <c r="AZ24" s="398"/>
      <c r="BA24" s="398"/>
      <c r="BB24" s="398"/>
      <c r="BC24" s="398"/>
      <c r="BD24" s="398"/>
      <c r="BE24" s="398"/>
      <c r="BF24" s="398"/>
      <c r="BG24" s="398"/>
      <c r="BH24" s="398"/>
      <c r="BI24" s="398"/>
      <c r="BJ24" s="398"/>
      <c r="BK24" s="398"/>
      <c r="BL24" s="398"/>
      <c r="BM24" s="399"/>
      <c r="BN24" s="430">
        <v>11905276</v>
      </c>
      <c r="BO24" s="431"/>
      <c r="BP24" s="431"/>
      <c r="BQ24" s="431"/>
      <c r="BR24" s="431"/>
      <c r="BS24" s="431"/>
      <c r="BT24" s="431"/>
      <c r="BU24" s="432"/>
      <c r="BV24" s="430">
        <v>11736913</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173</v>
      </c>
      <c r="F25" s="404"/>
      <c r="G25" s="404"/>
      <c r="H25" s="404"/>
      <c r="I25" s="404"/>
      <c r="J25" s="404"/>
      <c r="K25" s="405"/>
      <c r="L25" s="406">
        <v>1</v>
      </c>
      <c r="M25" s="407"/>
      <c r="N25" s="407"/>
      <c r="O25" s="407"/>
      <c r="P25" s="408"/>
      <c r="Q25" s="406">
        <v>6310</v>
      </c>
      <c r="R25" s="407"/>
      <c r="S25" s="407"/>
      <c r="T25" s="407"/>
      <c r="U25" s="407"/>
      <c r="V25" s="408"/>
      <c r="W25" s="472"/>
      <c r="X25" s="463"/>
      <c r="Y25" s="464"/>
      <c r="Z25" s="403" t="s">
        <v>174</v>
      </c>
      <c r="AA25" s="404"/>
      <c r="AB25" s="404"/>
      <c r="AC25" s="404"/>
      <c r="AD25" s="404"/>
      <c r="AE25" s="404"/>
      <c r="AF25" s="404"/>
      <c r="AG25" s="405"/>
      <c r="AH25" s="406" t="s">
        <v>175</v>
      </c>
      <c r="AI25" s="407"/>
      <c r="AJ25" s="407"/>
      <c r="AK25" s="407"/>
      <c r="AL25" s="408"/>
      <c r="AM25" s="406" t="s">
        <v>175</v>
      </c>
      <c r="AN25" s="407"/>
      <c r="AO25" s="407"/>
      <c r="AP25" s="407"/>
      <c r="AQ25" s="407"/>
      <c r="AR25" s="408"/>
      <c r="AS25" s="406" t="s">
        <v>144</v>
      </c>
      <c r="AT25" s="407"/>
      <c r="AU25" s="407"/>
      <c r="AV25" s="407"/>
      <c r="AW25" s="407"/>
      <c r="AX25" s="409"/>
      <c r="AY25" s="422" t="s">
        <v>176</v>
      </c>
      <c r="AZ25" s="423"/>
      <c r="BA25" s="423"/>
      <c r="BB25" s="423"/>
      <c r="BC25" s="423"/>
      <c r="BD25" s="423"/>
      <c r="BE25" s="423"/>
      <c r="BF25" s="423"/>
      <c r="BG25" s="423"/>
      <c r="BH25" s="423"/>
      <c r="BI25" s="423"/>
      <c r="BJ25" s="423"/>
      <c r="BK25" s="423"/>
      <c r="BL25" s="423"/>
      <c r="BM25" s="424"/>
      <c r="BN25" s="425">
        <v>2233938</v>
      </c>
      <c r="BO25" s="426"/>
      <c r="BP25" s="426"/>
      <c r="BQ25" s="426"/>
      <c r="BR25" s="426"/>
      <c r="BS25" s="426"/>
      <c r="BT25" s="426"/>
      <c r="BU25" s="427"/>
      <c r="BV25" s="425">
        <v>2362927</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177</v>
      </c>
      <c r="F26" s="404"/>
      <c r="G26" s="404"/>
      <c r="H26" s="404"/>
      <c r="I26" s="404"/>
      <c r="J26" s="404"/>
      <c r="K26" s="405"/>
      <c r="L26" s="406">
        <v>1</v>
      </c>
      <c r="M26" s="407"/>
      <c r="N26" s="407"/>
      <c r="O26" s="407"/>
      <c r="P26" s="408"/>
      <c r="Q26" s="406">
        <v>5770</v>
      </c>
      <c r="R26" s="407"/>
      <c r="S26" s="407"/>
      <c r="T26" s="407"/>
      <c r="U26" s="407"/>
      <c r="V26" s="408"/>
      <c r="W26" s="472"/>
      <c r="X26" s="463"/>
      <c r="Y26" s="464"/>
      <c r="Z26" s="403" t="s">
        <v>178</v>
      </c>
      <c r="AA26" s="485"/>
      <c r="AB26" s="485"/>
      <c r="AC26" s="485"/>
      <c r="AD26" s="485"/>
      <c r="AE26" s="485"/>
      <c r="AF26" s="485"/>
      <c r="AG26" s="486"/>
      <c r="AH26" s="406" t="s">
        <v>175</v>
      </c>
      <c r="AI26" s="407"/>
      <c r="AJ26" s="407"/>
      <c r="AK26" s="407"/>
      <c r="AL26" s="408"/>
      <c r="AM26" s="406" t="s">
        <v>128</v>
      </c>
      <c r="AN26" s="407"/>
      <c r="AO26" s="407"/>
      <c r="AP26" s="407"/>
      <c r="AQ26" s="407"/>
      <c r="AR26" s="408"/>
      <c r="AS26" s="406" t="s">
        <v>128</v>
      </c>
      <c r="AT26" s="407"/>
      <c r="AU26" s="407"/>
      <c r="AV26" s="407"/>
      <c r="AW26" s="407"/>
      <c r="AX26" s="409"/>
      <c r="AY26" s="439" t="s">
        <v>179</v>
      </c>
      <c r="AZ26" s="440"/>
      <c r="BA26" s="440"/>
      <c r="BB26" s="440"/>
      <c r="BC26" s="440"/>
      <c r="BD26" s="440"/>
      <c r="BE26" s="440"/>
      <c r="BF26" s="440"/>
      <c r="BG26" s="440"/>
      <c r="BH26" s="440"/>
      <c r="BI26" s="440"/>
      <c r="BJ26" s="440"/>
      <c r="BK26" s="440"/>
      <c r="BL26" s="440"/>
      <c r="BM26" s="441"/>
      <c r="BN26" s="430" t="s">
        <v>144</v>
      </c>
      <c r="BO26" s="431"/>
      <c r="BP26" s="431"/>
      <c r="BQ26" s="431"/>
      <c r="BR26" s="431"/>
      <c r="BS26" s="431"/>
      <c r="BT26" s="431"/>
      <c r="BU26" s="432"/>
      <c r="BV26" s="430" t="s">
        <v>128</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180</v>
      </c>
      <c r="F27" s="404"/>
      <c r="G27" s="404"/>
      <c r="H27" s="404"/>
      <c r="I27" s="404"/>
      <c r="J27" s="404"/>
      <c r="K27" s="405"/>
      <c r="L27" s="406">
        <v>1</v>
      </c>
      <c r="M27" s="407"/>
      <c r="N27" s="407"/>
      <c r="O27" s="407"/>
      <c r="P27" s="408"/>
      <c r="Q27" s="406">
        <v>3100</v>
      </c>
      <c r="R27" s="407"/>
      <c r="S27" s="407"/>
      <c r="T27" s="407"/>
      <c r="U27" s="407"/>
      <c r="V27" s="408"/>
      <c r="W27" s="472"/>
      <c r="X27" s="463"/>
      <c r="Y27" s="464"/>
      <c r="Z27" s="403" t="s">
        <v>181</v>
      </c>
      <c r="AA27" s="404"/>
      <c r="AB27" s="404"/>
      <c r="AC27" s="404"/>
      <c r="AD27" s="404"/>
      <c r="AE27" s="404"/>
      <c r="AF27" s="404"/>
      <c r="AG27" s="405"/>
      <c r="AH27" s="406">
        <v>6</v>
      </c>
      <c r="AI27" s="407"/>
      <c r="AJ27" s="407"/>
      <c r="AK27" s="407"/>
      <c r="AL27" s="408"/>
      <c r="AM27" s="406">
        <v>16698</v>
      </c>
      <c r="AN27" s="407"/>
      <c r="AO27" s="407"/>
      <c r="AP27" s="407"/>
      <c r="AQ27" s="407"/>
      <c r="AR27" s="408"/>
      <c r="AS27" s="406">
        <v>2783</v>
      </c>
      <c r="AT27" s="407"/>
      <c r="AU27" s="407"/>
      <c r="AV27" s="407"/>
      <c r="AW27" s="407"/>
      <c r="AX27" s="409"/>
      <c r="AY27" s="436" t="s">
        <v>182</v>
      </c>
      <c r="AZ27" s="437"/>
      <c r="BA27" s="437"/>
      <c r="BB27" s="437"/>
      <c r="BC27" s="437"/>
      <c r="BD27" s="437"/>
      <c r="BE27" s="437"/>
      <c r="BF27" s="437"/>
      <c r="BG27" s="437"/>
      <c r="BH27" s="437"/>
      <c r="BI27" s="437"/>
      <c r="BJ27" s="437"/>
      <c r="BK27" s="437"/>
      <c r="BL27" s="437"/>
      <c r="BM27" s="438"/>
      <c r="BN27" s="433">
        <v>213687</v>
      </c>
      <c r="BO27" s="434"/>
      <c r="BP27" s="434"/>
      <c r="BQ27" s="434"/>
      <c r="BR27" s="434"/>
      <c r="BS27" s="434"/>
      <c r="BT27" s="434"/>
      <c r="BU27" s="435"/>
      <c r="BV27" s="433">
        <v>213361</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183</v>
      </c>
      <c r="F28" s="404"/>
      <c r="G28" s="404"/>
      <c r="H28" s="404"/>
      <c r="I28" s="404"/>
      <c r="J28" s="404"/>
      <c r="K28" s="405"/>
      <c r="L28" s="406">
        <v>1</v>
      </c>
      <c r="M28" s="407"/>
      <c r="N28" s="407"/>
      <c r="O28" s="407"/>
      <c r="P28" s="408"/>
      <c r="Q28" s="406">
        <v>2700</v>
      </c>
      <c r="R28" s="407"/>
      <c r="S28" s="407"/>
      <c r="T28" s="407"/>
      <c r="U28" s="407"/>
      <c r="V28" s="408"/>
      <c r="W28" s="472"/>
      <c r="X28" s="463"/>
      <c r="Y28" s="464"/>
      <c r="Z28" s="403" t="s">
        <v>184</v>
      </c>
      <c r="AA28" s="404"/>
      <c r="AB28" s="404"/>
      <c r="AC28" s="404"/>
      <c r="AD28" s="404"/>
      <c r="AE28" s="404"/>
      <c r="AF28" s="404"/>
      <c r="AG28" s="405"/>
      <c r="AH28" s="406" t="s">
        <v>175</v>
      </c>
      <c r="AI28" s="407"/>
      <c r="AJ28" s="407"/>
      <c r="AK28" s="407"/>
      <c r="AL28" s="408"/>
      <c r="AM28" s="406" t="s">
        <v>175</v>
      </c>
      <c r="AN28" s="407"/>
      <c r="AO28" s="407"/>
      <c r="AP28" s="407"/>
      <c r="AQ28" s="407"/>
      <c r="AR28" s="408"/>
      <c r="AS28" s="406" t="s">
        <v>128</v>
      </c>
      <c r="AT28" s="407"/>
      <c r="AU28" s="407"/>
      <c r="AV28" s="407"/>
      <c r="AW28" s="407"/>
      <c r="AX28" s="409"/>
      <c r="AY28" s="413" t="s">
        <v>185</v>
      </c>
      <c r="AZ28" s="414"/>
      <c r="BA28" s="414"/>
      <c r="BB28" s="415"/>
      <c r="BC28" s="422" t="s">
        <v>48</v>
      </c>
      <c r="BD28" s="423"/>
      <c r="BE28" s="423"/>
      <c r="BF28" s="423"/>
      <c r="BG28" s="423"/>
      <c r="BH28" s="423"/>
      <c r="BI28" s="423"/>
      <c r="BJ28" s="423"/>
      <c r="BK28" s="423"/>
      <c r="BL28" s="423"/>
      <c r="BM28" s="424"/>
      <c r="BN28" s="425">
        <v>4216131</v>
      </c>
      <c r="BO28" s="426"/>
      <c r="BP28" s="426"/>
      <c r="BQ28" s="426"/>
      <c r="BR28" s="426"/>
      <c r="BS28" s="426"/>
      <c r="BT28" s="426"/>
      <c r="BU28" s="427"/>
      <c r="BV28" s="425">
        <v>3968198</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186</v>
      </c>
      <c r="F29" s="404"/>
      <c r="G29" s="404"/>
      <c r="H29" s="404"/>
      <c r="I29" s="404"/>
      <c r="J29" s="404"/>
      <c r="K29" s="405"/>
      <c r="L29" s="406">
        <v>14</v>
      </c>
      <c r="M29" s="407"/>
      <c r="N29" s="407"/>
      <c r="O29" s="407"/>
      <c r="P29" s="408"/>
      <c r="Q29" s="406">
        <v>2500</v>
      </c>
      <c r="R29" s="407"/>
      <c r="S29" s="407"/>
      <c r="T29" s="407"/>
      <c r="U29" s="407"/>
      <c r="V29" s="408"/>
      <c r="W29" s="473"/>
      <c r="X29" s="474"/>
      <c r="Y29" s="475"/>
      <c r="Z29" s="403" t="s">
        <v>187</v>
      </c>
      <c r="AA29" s="404"/>
      <c r="AB29" s="404"/>
      <c r="AC29" s="404"/>
      <c r="AD29" s="404"/>
      <c r="AE29" s="404"/>
      <c r="AF29" s="404"/>
      <c r="AG29" s="405"/>
      <c r="AH29" s="406">
        <v>251</v>
      </c>
      <c r="AI29" s="407"/>
      <c r="AJ29" s="407"/>
      <c r="AK29" s="407"/>
      <c r="AL29" s="408"/>
      <c r="AM29" s="406">
        <v>730383</v>
      </c>
      <c r="AN29" s="407"/>
      <c r="AO29" s="407"/>
      <c r="AP29" s="407"/>
      <c r="AQ29" s="407"/>
      <c r="AR29" s="408"/>
      <c r="AS29" s="406">
        <v>2910</v>
      </c>
      <c r="AT29" s="407"/>
      <c r="AU29" s="407"/>
      <c r="AV29" s="407"/>
      <c r="AW29" s="407"/>
      <c r="AX29" s="409"/>
      <c r="AY29" s="416"/>
      <c r="AZ29" s="417"/>
      <c r="BA29" s="417"/>
      <c r="BB29" s="418"/>
      <c r="BC29" s="410" t="s">
        <v>188</v>
      </c>
      <c r="BD29" s="411"/>
      <c r="BE29" s="411"/>
      <c r="BF29" s="411"/>
      <c r="BG29" s="411"/>
      <c r="BH29" s="411"/>
      <c r="BI29" s="411"/>
      <c r="BJ29" s="411"/>
      <c r="BK29" s="411"/>
      <c r="BL29" s="411"/>
      <c r="BM29" s="412"/>
      <c r="BN29" s="430">
        <v>1077295</v>
      </c>
      <c r="BO29" s="431"/>
      <c r="BP29" s="431"/>
      <c r="BQ29" s="431"/>
      <c r="BR29" s="431"/>
      <c r="BS29" s="431"/>
      <c r="BT29" s="431"/>
      <c r="BU29" s="432"/>
      <c r="BV29" s="430">
        <v>1093116</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189</v>
      </c>
      <c r="X30" s="483"/>
      <c r="Y30" s="483"/>
      <c r="Z30" s="483"/>
      <c r="AA30" s="483"/>
      <c r="AB30" s="483"/>
      <c r="AC30" s="483"/>
      <c r="AD30" s="483"/>
      <c r="AE30" s="483"/>
      <c r="AF30" s="483"/>
      <c r="AG30" s="484"/>
      <c r="AH30" s="394">
        <v>94.3</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6705093</v>
      </c>
      <c r="BO30" s="434"/>
      <c r="BP30" s="434"/>
      <c r="BQ30" s="434"/>
      <c r="BR30" s="434"/>
      <c r="BS30" s="434"/>
      <c r="BT30" s="434"/>
      <c r="BU30" s="435"/>
      <c r="BV30" s="433">
        <v>5978922</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196</v>
      </c>
      <c r="D33" s="393"/>
      <c r="E33" s="392" t="s">
        <v>197</v>
      </c>
      <c r="F33" s="392"/>
      <c r="G33" s="392"/>
      <c r="H33" s="392"/>
      <c r="I33" s="392"/>
      <c r="J33" s="392"/>
      <c r="K33" s="392"/>
      <c r="L33" s="392"/>
      <c r="M33" s="392"/>
      <c r="N33" s="392"/>
      <c r="O33" s="392"/>
      <c r="P33" s="392"/>
      <c r="Q33" s="392"/>
      <c r="R33" s="392"/>
      <c r="S33" s="392"/>
      <c r="T33" s="216"/>
      <c r="U33" s="393" t="s">
        <v>196</v>
      </c>
      <c r="V33" s="393"/>
      <c r="W33" s="392" t="s">
        <v>197</v>
      </c>
      <c r="X33" s="392"/>
      <c r="Y33" s="392"/>
      <c r="Z33" s="392"/>
      <c r="AA33" s="392"/>
      <c r="AB33" s="392"/>
      <c r="AC33" s="392"/>
      <c r="AD33" s="392"/>
      <c r="AE33" s="392"/>
      <c r="AF33" s="392"/>
      <c r="AG33" s="392"/>
      <c r="AH33" s="392"/>
      <c r="AI33" s="392"/>
      <c r="AJ33" s="392"/>
      <c r="AK33" s="392"/>
      <c r="AL33" s="216"/>
      <c r="AM33" s="393" t="s">
        <v>198</v>
      </c>
      <c r="AN33" s="393"/>
      <c r="AO33" s="392" t="s">
        <v>199</v>
      </c>
      <c r="AP33" s="392"/>
      <c r="AQ33" s="392"/>
      <c r="AR33" s="392"/>
      <c r="AS33" s="392"/>
      <c r="AT33" s="392"/>
      <c r="AU33" s="392"/>
      <c r="AV33" s="392"/>
      <c r="AW33" s="392"/>
      <c r="AX33" s="392"/>
      <c r="AY33" s="392"/>
      <c r="AZ33" s="392"/>
      <c r="BA33" s="392"/>
      <c r="BB33" s="392"/>
      <c r="BC33" s="392"/>
      <c r="BD33" s="217"/>
      <c r="BE33" s="392" t="s">
        <v>200</v>
      </c>
      <c r="BF33" s="392"/>
      <c r="BG33" s="392" t="s">
        <v>201</v>
      </c>
      <c r="BH33" s="392"/>
      <c r="BI33" s="392"/>
      <c r="BJ33" s="392"/>
      <c r="BK33" s="392"/>
      <c r="BL33" s="392"/>
      <c r="BM33" s="392"/>
      <c r="BN33" s="392"/>
      <c r="BO33" s="392"/>
      <c r="BP33" s="392"/>
      <c r="BQ33" s="392"/>
      <c r="BR33" s="392"/>
      <c r="BS33" s="392"/>
      <c r="BT33" s="392"/>
      <c r="BU33" s="392"/>
      <c r="BV33" s="217"/>
      <c r="BW33" s="393" t="s">
        <v>200</v>
      </c>
      <c r="BX33" s="393"/>
      <c r="BY33" s="392" t="s">
        <v>202</v>
      </c>
      <c r="BZ33" s="392"/>
      <c r="CA33" s="392"/>
      <c r="CB33" s="392"/>
      <c r="CC33" s="392"/>
      <c r="CD33" s="392"/>
      <c r="CE33" s="392"/>
      <c r="CF33" s="392"/>
      <c r="CG33" s="392"/>
      <c r="CH33" s="392"/>
      <c r="CI33" s="392"/>
      <c r="CJ33" s="392"/>
      <c r="CK33" s="392"/>
      <c r="CL33" s="392"/>
      <c r="CM33" s="392"/>
      <c r="CN33" s="216"/>
      <c r="CO33" s="393" t="s">
        <v>203</v>
      </c>
      <c r="CP33" s="393"/>
      <c r="CQ33" s="392" t="s">
        <v>204</v>
      </c>
      <c r="CR33" s="392"/>
      <c r="CS33" s="392"/>
      <c r="CT33" s="392"/>
      <c r="CU33" s="392"/>
      <c r="CV33" s="392"/>
      <c r="CW33" s="392"/>
      <c r="CX33" s="392"/>
      <c r="CY33" s="392"/>
      <c r="CZ33" s="392"/>
      <c r="DA33" s="392"/>
      <c r="DB33" s="392"/>
      <c r="DC33" s="392"/>
      <c r="DD33" s="392"/>
      <c r="DE33" s="392"/>
      <c r="DF33" s="216"/>
      <c r="DG33" s="391" t="s">
        <v>205</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f>IF(AO34="","",MAX(C34:D43,U34:V43)+1)</f>
        <v>10</v>
      </c>
      <c r="AN34" s="389"/>
      <c r="AO34" s="388" t="str">
        <f>IF('各会計、関係団体の財政状況及び健全化判断比率'!B36="","",'各会計、関係団体の財政状況及び健全化判断比率'!B36)</f>
        <v>水道事業会計</v>
      </c>
      <c r="AP34" s="388"/>
      <c r="AQ34" s="388"/>
      <c r="AR34" s="388"/>
      <c r="AS34" s="388"/>
      <c r="AT34" s="388"/>
      <c r="AU34" s="388"/>
      <c r="AV34" s="388"/>
      <c r="AW34" s="388"/>
      <c r="AX34" s="388"/>
      <c r="AY34" s="388"/>
      <c r="AZ34" s="388"/>
      <c r="BA34" s="388"/>
      <c r="BB34" s="388"/>
      <c r="BC34" s="388"/>
      <c r="BD34" s="214"/>
      <c r="BE34" s="389">
        <f>IF(BG34="","",MAX(C34:D43,U34:V43,AM34:AN43)+1)</f>
        <v>11</v>
      </c>
      <c r="BF34" s="389"/>
      <c r="BG34" s="388" t="str">
        <f>IF('各会計、関係団体の財政状況及び健全化判断比率'!B37="","",'各会計、関係団体の財政状況及び健全化判断比率'!B37)</f>
        <v>下水道事業特別会計</v>
      </c>
      <c r="BH34" s="388"/>
      <c r="BI34" s="388"/>
      <c r="BJ34" s="388"/>
      <c r="BK34" s="388"/>
      <c r="BL34" s="388"/>
      <c r="BM34" s="388"/>
      <c r="BN34" s="388"/>
      <c r="BO34" s="388"/>
      <c r="BP34" s="388"/>
      <c r="BQ34" s="388"/>
      <c r="BR34" s="388"/>
      <c r="BS34" s="388"/>
      <c r="BT34" s="388"/>
      <c r="BU34" s="388"/>
      <c r="BV34" s="214"/>
      <c r="BW34" s="389">
        <f>IF(BY34="","",MAX(C34:D43,U34:V43,AM34:AN43,BE34:BF43)+1)</f>
        <v>13</v>
      </c>
      <c r="BX34" s="389"/>
      <c r="BY34" s="388" t="str">
        <f>IF('各会計、関係団体の財政状況及び健全化判断比率'!B68="","",'各会計、関係団体の財政状況及び健全化判断比率'!B68)</f>
        <v>高幡消防組合（一般会計）</v>
      </c>
      <c r="BZ34" s="388"/>
      <c r="CA34" s="388"/>
      <c r="CB34" s="388"/>
      <c r="CC34" s="388"/>
      <c r="CD34" s="388"/>
      <c r="CE34" s="388"/>
      <c r="CF34" s="388"/>
      <c r="CG34" s="388"/>
      <c r="CH34" s="388"/>
      <c r="CI34" s="388"/>
      <c r="CJ34" s="388"/>
      <c r="CK34" s="388"/>
      <c r="CL34" s="388"/>
      <c r="CM34" s="388"/>
      <c r="CN34" s="214"/>
      <c r="CO34" s="389">
        <f>IF(CQ34="","",MAX(C34:D43,U34:V43,AM34:AN43,BE34:BF43,BW34:BX43)+1)</f>
        <v>23</v>
      </c>
      <c r="CP34" s="389"/>
      <c r="CQ34" s="388" t="str">
        <f>IF('各会計、関係団体の財政状況及び健全化判断比率'!BS7="","",'各会計、関係団体の財政状況及び健全化判断比率'!BS7)</f>
        <v>公益財団法人四万十公社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国民健康保険大正診療所特別会計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12</v>
      </c>
      <c r="BF35" s="389"/>
      <c r="BG35" s="388" t="str">
        <f>IF('各会計、関係団体の財政状況及び健全化判断比率'!B38="","",'各会計、関係団体の財政状況及び健全化判断比率'!B38)</f>
        <v>農業集落排水事業特別会計</v>
      </c>
      <c r="BH35" s="388"/>
      <c r="BI35" s="388"/>
      <c r="BJ35" s="388"/>
      <c r="BK35" s="388"/>
      <c r="BL35" s="388"/>
      <c r="BM35" s="388"/>
      <c r="BN35" s="388"/>
      <c r="BO35" s="388"/>
      <c r="BP35" s="388"/>
      <c r="BQ35" s="388"/>
      <c r="BR35" s="388"/>
      <c r="BS35" s="388"/>
      <c r="BT35" s="388"/>
      <c r="BU35" s="388"/>
      <c r="BV35" s="214"/>
      <c r="BW35" s="389">
        <f t="shared" ref="BW35:BW43" si="2">IF(BY35="","",BW34+1)</f>
        <v>14</v>
      </c>
      <c r="BX35" s="389"/>
      <c r="BY35" s="388" t="str">
        <f>IF('各会計、関係団体の財政状況及び健全化判断比率'!B69="","",'各会計、関係団体の財政状況及び健全化判断比率'!B69)</f>
        <v>こうち人づくり広域連合（一般会計）</v>
      </c>
      <c r="BZ35" s="388"/>
      <c r="CA35" s="388"/>
      <c r="CB35" s="388"/>
      <c r="CC35" s="388"/>
      <c r="CD35" s="388"/>
      <c r="CE35" s="388"/>
      <c r="CF35" s="388"/>
      <c r="CG35" s="388"/>
      <c r="CH35" s="388"/>
      <c r="CI35" s="388"/>
      <c r="CJ35" s="388"/>
      <c r="CK35" s="388"/>
      <c r="CL35" s="388"/>
      <c r="CM35" s="388"/>
      <c r="CN35" s="214"/>
      <c r="CO35" s="389">
        <f t="shared" ref="CO35:CO43" si="3">IF(CQ35="","",CO34+1)</f>
        <v>24</v>
      </c>
      <c r="CP35" s="389"/>
      <c r="CQ35" s="388" t="str">
        <f>IF('各会計、関係団体の財政状況及び健全化判断比率'!BS8="","",'各会計、関係団体の財政状況及び健全化判断比率'!BS8)</f>
        <v>株式会社あぐり窪川</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国民健康保険十和診療所特別会計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15</v>
      </c>
      <c r="BX36" s="389"/>
      <c r="BY36" s="388" t="str">
        <f>IF('各会計、関係団体の財政状況及び健全化判断比率'!B70="","",'各会計、関係団体の財政状況及び健全化判断比率'!B70)</f>
        <v>高知県広域食肉センター事務組合（一般会計）</v>
      </c>
      <c r="BZ36" s="388"/>
      <c r="CA36" s="388"/>
      <c r="CB36" s="388"/>
      <c r="CC36" s="388"/>
      <c r="CD36" s="388"/>
      <c r="CE36" s="388"/>
      <c r="CF36" s="388"/>
      <c r="CG36" s="388"/>
      <c r="CH36" s="388"/>
      <c r="CI36" s="388"/>
      <c r="CJ36" s="388"/>
      <c r="CK36" s="388"/>
      <c r="CL36" s="388"/>
      <c r="CM36" s="388"/>
      <c r="CN36" s="214"/>
      <c r="CO36" s="389">
        <f t="shared" si="3"/>
        <v>25</v>
      </c>
      <c r="CP36" s="389"/>
      <c r="CQ36" s="388" t="str">
        <f>IF('各会計、関係団体の財政状況及び健全化判断比率'!BS9="","",'各会計、関係団体の財政状況及び健全化判断比率'!BS9)</f>
        <v>営農支援センター四万十株式会社</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5</v>
      </c>
      <c r="V37" s="389"/>
      <c r="W37" s="388" t="str">
        <f>IF('各会計、関係団体の財政状況及び健全化判断比率'!B31="","",'各会計、関係団体の財政状況及び健全化判断比率'!B31)</f>
        <v>大道へき地診療所特別会計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16</v>
      </c>
      <c r="BX37" s="389"/>
      <c r="BY37" s="388" t="str">
        <f>IF('各会計、関係団体の財政状況及び健全化判断比率'!B71="","",'各会計、関係団体の財政状況及び健全化判断比率'!B71)</f>
        <v>高知県市町村総合事務組合（一般会計）</v>
      </c>
      <c r="BZ37" s="388"/>
      <c r="CA37" s="388"/>
      <c r="CB37" s="388"/>
      <c r="CC37" s="388"/>
      <c r="CD37" s="388"/>
      <c r="CE37" s="388"/>
      <c r="CF37" s="388"/>
      <c r="CG37" s="388"/>
      <c r="CH37" s="388"/>
      <c r="CI37" s="388"/>
      <c r="CJ37" s="388"/>
      <c r="CK37" s="388"/>
      <c r="CL37" s="388"/>
      <c r="CM37" s="388"/>
      <c r="CN37" s="214"/>
      <c r="CO37" s="389">
        <f t="shared" si="3"/>
        <v>26</v>
      </c>
      <c r="CP37" s="389"/>
      <c r="CQ37" s="388" t="str">
        <f>IF('各会計、関係団体の財政状況及び健全化判断比率'!BS10="","",'各会計、関係団体の財政状況及び健全化判断比率'!BS10)</f>
        <v>四万十町森林組合</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f t="shared" si="4"/>
        <v>6</v>
      </c>
      <c r="V38" s="389"/>
      <c r="W38" s="388" t="str">
        <f>IF('各会計、関係団体の財政状況及び健全化判断比率'!B32="","",'各会計、関係団体の財政状況及び健全化判断比率'!B32)</f>
        <v>後期高齢者医療事業特別会計</v>
      </c>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17</v>
      </c>
      <c r="BX38" s="389"/>
      <c r="BY38" s="388" t="str">
        <f>IF('各会計、関係団体の財政状況及び健全化判断比率'!B72="","",'各会計、関係団体の財政状況及び健全化判断比率'!B72)</f>
        <v>高知県市町村総合事務組合（交通災害共済事業特別会計）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f t="shared" si="4"/>
        <v>7</v>
      </c>
      <c r="V39" s="389"/>
      <c r="W39" s="388" t="str">
        <f>IF('各会計、関係団体の財政状況及び健全化判断比率'!B33="","",'各会計、関係団体の財政状況及び健全化判断比率'!B33)</f>
        <v>介護保険事業特別会計</v>
      </c>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18</v>
      </c>
      <c r="BX39" s="389"/>
      <c r="BY39" s="388" t="str">
        <f>IF('各会計、関係団体の財政状況及び健全化判断比率'!B73="","",'各会計、関係団体の財政状況及び健全化判断比率'!B73)</f>
        <v>高幡広域市町村圏事務組合（一般会計）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f t="shared" si="4"/>
        <v>8</v>
      </c>
      <c r="V40" s="389"/>
      <c r="W40" s="388" t="str">
        <f>IF('各会計、関係団体の財政状況及び健全化判断比率'!B34="","",'各会計、関係団体の財政状況及び健全化判断比率'!B34)</f>
        <v>特別養護老人ホーム窪川荘特別会計</v>
      </c>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19</v>
      </c>
      <c r="BX40" s="389"/>
      <c r="BY40" s="388" t="str">
        <f>IF('各会計、関係団体の財政状況及び健全化判断比率'!B74="","",'各会計、関係団体の財政状況及び健全化判断比率'!B74)</f>
        <v>高幡広域市町村圏事務組合（滞納整理事業特別会計）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f t="shared" si="4"/>
        <v>9</v>
      </c>
      <c r="V41" s="389"/>
      <c r="W41" s="388" t="str">
        <f>IF('各会計、関係団体の財政状況及び健全化判断比率'!B35="","",'各会計、関係団体の財政状況及び健全化判断比率'!B35)</f>
        <v>特別養護老人ホーム四万十荘特別会計</v>
      </c>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20</v>
      </c>
      <c r="BX41" s="389"/>
      <c r="BY41" s="388" t="str">
        <f>IF('各会計、関係団体の財政状況及び健全化判断比率'!B75="","",'各会計、関係団体の財政状況及び健全化判断比率'!B75)</f>
        <v>高幡障害者支援施設組合（一般会計）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21</v>
      </c>
      <c r="BX42" s="389"/>
      <c r="BY42" s="388" t="str">
        <f>IF('各会計、関係団体の財政状況及び健全化判断比率'!B76="","",'各会計、関係団体の財政状況及び健全化判断比率'!B76)</f>
        <v>高知県後期高齢者医療広域連合（一般会計）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22</v>
      </c>
      <c r="BX43" s="389"/>
      <c r="BY43" s="388" t="str">
        <f>IF('各会計、関係団体の財政状況及び健全化判断比率'!B77="","",'各会計、関係団体の財政状況及び健全化判断比率'!B77)</f>
        <v>高知県後期高齢者医療広域連合（後期高齢者医療特別会計）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VUIRdmVzoyqAapQ88Z83nDMsGUCqC779OBcHbPx9KRoa4xvatmOQKe86yh6beR2tryd/MO0gHxkgoPaQGjA9kQ==" saltValue="yPoO7izH170nF9SNnfdkp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12" t="s">
        <v>575</v>
      </c>
      <c r="D34" s="1212"/>
      <c r="E34" s="1213"/>
      <c r="F34" s="32">
        <v>5.69</v>
      </c>
      <c r="G34" s="33">
        <v>2.56</v>
      </c>
      <c r="H34" s="33">
        <v>4.38</v>
      </c>
      <c r="I34" s="33">
        <v>5.57</v>
      </c>
      <c r="J34" s="34">
        <v>4.4000000000000004</v>
      </c>
      <c r="K34" s="22"/>
      <c r="L34" s="22"/>
      <c r="M34" s="22"/>
      <c r="N34" s="22"/>
      <c r="O34" s="22"/>
      <c r="P34" s="22"/>
    </row>
    <row r="35" spans="1:16" ht="39" customHeight="1" x14ac:dyDescent="0.15">
      <c r="A35" s="22"/>
      <c r="B35" s="35"/>
      <c r="C35" s="1206" t="s">
        <v>576</v>
      </c>
      <c r="D35" s="1207"/>
      <c r="E35" s="1208"/>
      <c r="F35" s="36">
        <v>4.2</v>
      </c>
      <c r="G35" s="37">
        <v>4.16</v>
      </c>
      <c r="H35" s="37">
        <v>4.13</v>
      </c>
      <c r="I35" s="37">
        <v>4.05</v>
      </c>
      <c r="J35" s="38">
        <v>4</v>
      </c>
      <c r="K35" s="22"/>
      <c r="L35" s="22"/>
      <c r="M35" s="22"/>
      <c r="N35" s="22"/>
      <c r="O35" s="22"/>
      <c r="P35" s="22"/>
    </row>
    <row r="36" spans="1:16" ht="39" customHeight="1" x14ac:dyDescent="0.15">
      <c r="A36" s="22"/>
      <c r="B36" s="35"/>
      <c r="C36" s="1206" t="s">
        <v>577</v>
      </c>
      <c r="D36" s="1207"/>
      <c r="E36" s="1208"/>
      <c r="F36" s="36">
        <v>1.38</v>
      </c>
      <c r="G36" s="37">
        <v>0.17</v>
      </c>
      <c r="H36" s="37">
        <v>1.2</v>
      </c>
      <c r="I36" s="37">
        <v>0.8</v>
      </c>
      <c r="J36" s="38">
        <v>1.45</v>
      </c>
      <c r="K36" s="22"/>
      <c r="L36" s="22"/>
      <c r="M36" s="22"/>
      <c r="N36" s="22"/>
      <c r="O36" s="22"/>
      <c r="P36" s="22"/>
    </row>
    <row r="37" spans="1:16" ht="39" customHeight="1" x14ac:dyDescent="0.15">
      <c r="A37" s="22"/>
      <c r="B37" s="35"/>
      <c r="C37" s="1206" t="s">
        <v>578</v>
      </c>
      <c r="D37" s="1207"/>
      <c r="E37" s="1208"/>
      <c r="F37" s="36">
        <v>1.77</v>
      </c>
      <c r="G37" s="37">
        <v>0.4</v>
      </c>
      <c r="H37" s="37">
        <v>0.24</v>
      </c>
      <c r="I37" s="37">
        <v>0.17</v>
      </c>
      <c r="J37" s="38">
        <v>0.16</v>
      </c>
      <c r="K37" s="22"/>
      <c r="L37" s="22"/>
      <c r="M37" s="22"/>
      <c r="N37" s="22"/>
      <c r="O37" s="22"/>
      <c r="P37" s="22"/>
    </row>
    <row r="38" spans="1:16" ht="39" customHeight="1" x14ac:dyDescent="0.15">
      <c r="A38" s="22"/>
      <c r="B38" s="35"/>
      <c r="C38" s="1206" t="s">
        <v>579</v>
      </c>
      <c r="D38" s="1207"/>
      <c r="E38" s="1208"/>
      <c r="F38" s="36" t="s">
        <v>528</v>
      </c>
      <c r="G38" s="37" t="s">
        <v>528</v>
      </c>
      <c r="H38" s="37" t="s">
        <v>528</v>
      </c>
      <c r="I38" s="37" t="s">
        <v>528</v>
      </c>
      <c r="J38" s="38">
        <v>0.14000000000000001</v>
      </c>
      <c r="K38" s="22"/>
      <c r="L38" s="22"/>
      <c r="M38" s="22"/>
      <c r="N38" s="22"/>
      <c r="O38" s="22"/>
      <c r="P38" s="22"/>
    </row>
    <row r="39" spans="1:16" ht="39" customHeight="1" x14ac:dyDescent="0.15">
      <c r="A39" s="22"/>
      <c r="B39" s="35"/>
      <c r="C39" s="1206" t="s">
        <v>580</v>
      </c>
      <c r="D39" s="1207"/>
      <c r="E39" s="1208"/>
      <c r="F39" s="36">
        <v>0.01</v>
      </c>
      <c r="G39" s="37">
        <v>0.01</v>
      </c>
      <c r="H39" s="37">
        <v>0.01</v>
      </c>
      <c r="I39" s="37">
        <v>0.06</v>
      </c>
      <c r="J39" s="38">
        <v>0.04</v>
      </c>
      <c r="K39" s="22"/>
      <c r="L39" s="22"/>
      <c r="M39" s="22"/>
      <c r="N39" s="22"/>
      <c r="O39" s="22"/>
      <c r="P39" s="22"/>
    </row>
    <row r="40" spans="1:16" ht="39" customHeight="1" x14ac:dyDescent="0.15">
      <c r="A40" s="22"/>
      <c r="B40" s="35"/>
      <c r="C40" s="1206" t="s">
        <v>581</v>
      </c>
      <c r="D40" s="1207"/>
      <c r="E40" s="1208"/>
      <c r="F40" s="36">
        <v>0.12</v>
      </c>
      <c r="G40" s="37">
        <v>0.09</v>
      </c>
      <c r="H40" s="37">
        <v>0.06</v>
      </c>
      <c r="I40" s="37">
        <v>0.05</v>
      </c>
      <c r="J40" s="38">
        <v>0</v>
      </c>
      <c r="K40" s="22"/>
      <c r="L40" s="22"/>
      <c r="M40" s="22"/>
      <c r="N40" s="22"/>
      <c r="O40" s="22"/>
      <c r="P40" s="22"/>
    </row>
    <row r="41" spans="1:16" ht="39" customHeight="1" x14ac:dyDescent="0.15">
      <c r="A41" s="22"/>
      <c r="B41" s="35"/>
      <c r="C41" s="1206" t="s">
        <v>582</v>
      </c>
      <c r="D41" s="1207"/>
      <c r="E41" s="1208"/>
      <c r="F41" s="36">
        <v>0.01</v>
      </c>
      <c r="G41" s="37">
        <v>0</v>
      </c>
      <c r="H41" s="37">
        <v>0</v>
      </c>
      <c r="I41" s="37">
        <v>0</v>
      </c>
      <c r="J41" s="38">
        <v>0</v>
      </c>
      <c r="K41" s="22"/>
      <c r="L41" s="22"/>
      <c r="M41" s="22"/>
      <c r="N41" s="22"/>
      <c r="O41" s="22"/>
      <c r="P41" s="22"/>
    </row>
    <row r="42" spans="1:16" ht="39" customHeight="1" x14ac:dyDescent="0.15">
      <c r="A42" s="22"/>
      <c r="B42" s="39"/>
      <c r="C42" s="1206" t="s">
        <v>583</v>
      </c>
      <c r="D42" s="1207"/>
      <c r="E42" s="1208"/>
      <c r="F42" s="36" t="s">
        <v>528</v>
      </c>
      <c r="G42" s="37" t="s">
        <v>528</v>
      </c>
      <c r="H42" s="37" t="s">
        <v>528</v>
      </c>
      <c r="I42" s="37" t="s">
        <v>528</v>
      </c>
      <c r="J42" s="38" t="s">
        <v>528</v>
      </c>
      <c r="K42" s="22"/>
      <c r="L42" s="22"/>
      <c r="M42" s="22"/>
      <c r="N42" s="22"/>
      <c r="O42" s="22"/>
      <c r="P42" s="22"/>
    </row>
    <row r="43" spans="1:16" ht="39" customHeight="1" thickBot="1" x14ac:dyDescent="0.2">
      <c r="A43" s="22"/>
      <c r="B43" s="40"/>
      <c r="C43" s="1209" t="s">
        <v>584</v>
      </c>
      <c r="D43" s="1210"/>
      <c r="E43" s="1211"/>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Hi7ab+DPE07RIhQV1KOMlT4fE7VUvfu3DSeyTh4xNP+AGP0ZBMD0KwGeyTNXVl826L9Rkc6vCa7EKn9Rpg2Zg==" saltValue="3arrd+j2YWoVztII9sKS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2206</v>
      </c>
      <c r="L45" s="60">
        <v>2272</v>
      </c>
      <c r="M45" s="60">
        <v>1934</v>
      </c>
      <c r="N45" s="60">
        <v>1956</v>
      </c>
      <c r="O45" s="61">
        <v>1982</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528</v>
      </c>
      <c r="L46" s="64" t="s">
        <v>528</v>
      </c>
      <c r="M46" s="64" t="s">
        <v>528</v>
      </c>
      <c r="N46" s="64" t="s">
        <v>528</v>
      </c>
      <c r="O46" s="65" t="s">
        <v>528</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528</v>
      </c>
      <c r="L47" s="64" t="s">
        <v>528</v>
      </c>
      <c r="M47" s="64" t="s">
        <v>528</v>
      </c>
      <c r="N47" s="64" t="s">
        <v>528</v>
      </c>
      <c r="O47" s="65" t="s">
        <v>528</v>
      </c>
      <c r="P47" s="48"/>
      <c r="Q47" s="48"/>
      <c r="R47" s="48"/>
      <c r="S47" s="48"/>
      <c r="T47" s="48"/>
      <c r="U47" s="48"/>
    </row>
    <row r="48" spans="1:21" ht="30.75" customHeight="1" x14ac:dyDescent="0.15">
      <c r="A48" s="48"/>
      <c r="B48" s="1234"/>
      <c r="C48" s="1235"/>
      <c r="D48" s="62"/>
      <c r="E48" s="1216" t="s">
        <v>15</v>
      </c>
      <c r="F48" s="1216"/>
      <c r="G48" s="1216"/>
      <c r="H48" s="1216"/>
      <c r="I48" s="1216"/>
      <c r="J48" s="1217"/>
      <c r="K48" s="63">
        <v>235</v>
      </c>
      <c r="L48" s="64">
        <v>239</v>
      </c>
      <c r="M48" s="64">
        <v>266</v>
      </c>
      <c r="N48" s="64">
        <v>285</v>
      </c>
      <c r="O48" s="65">
        <v>269</v>
      </c>
      <c r="P48" s="48"/>
      <c r="Q48" s="48"/>
      <c r="R48" s="48"/>
      <c r="S48" s="48"/>
      <c r="T48" s="48"/>
      <c r="U48" s="48"/>
    </row>
    <row r="49" spans="1:21" ht="30.75" customHeight="1" x14ac:dyDescent="0.15">
      <c r="A49" s="48"/>
      <c r="B49" s="1234"/>
      <c r="C49" s="1235"/>
      <c r="D49" s="62"/>
      <c r="E49" s="1216" t="s">
        <v>16</v>
      </c>
      <c r="F49" s="1216"/>
      <c r="G49" s="1216"/>
      <c r="H49" s="1216"/>
      <c r="I49" s="1216"/>
      <c r="J49" s="1217"/>
      <c r="K49" s="63">
        <v>3</v>
      </c>
      <c r="L49" s="64">
        <v>3</v>
      </c>
      <c r="M49" s="64">
        <v>1</v>
      </c>
      <c r="N49" s="64">
        <v>1</v>
      </c>
      <c r="O49" s="65">
        <v>1</v>
      </c>
      <c r="P49" s="48"/>
      <c r="Q49" s="48"/>
      <c r="R49" s="48"/>
      <c r="S49" s="48"/>
      <c r="T49" s="48"/>
      <c r="U49" s="48"/>
    </row>
    <row r="50" spans="1:21" ht="30.75" customHeight="1" x14ac:dyDescent="0.15">
      <c r="A50" s="48"/>
      <c r="B50" s="1234"/>
      <c r="C50" s="1235"/>
      <c r="D50" s="62"/>
      <c r="E50" s="1216" t="s">
        <v>17</v>
      </c>
      <c r="F50" s="1216"/>
      <c r="G50" s="1216"/>
      <c r="H50" s="1216"/>
      <c r="I50" s="1216"/>
      <c r="J50" s="1217"/>
      <c r="K50" s="63">
        <v>0</v>
      </c>
      <c r="L50" s="64">
        <v>0</v>
      </c>
      <c r="M50" s="64">
        <v>0</v>
      </c>
      <c r="N50" s="64">
        <v>0</v>
      </c>
      <c r="O50" s="65">
        <v>0</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528</v>
      </c>
      <c r="L51" s="64">
        <v>0</v>
      </c>
      <c r="M51" s="64">
        <v>0</v>
      </c>
      <c r="N51" s="64">
        <v>0</v>
      </c>
      <c r="O51" s="65">
        <v>0</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1864</v>
      </c>
      <c r="L52" s="64">
        <v>1845</v>
      </c>
      <c r="M52" s="64">
        <v>1801</v>
      </c>
      <c r="N52" s="64">
        <v>1799</v>
      </c>
      <c r="O52" s="65">
        <v>1830</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580</v>
      </c>
      <c r="L53" s="69">
        <v>669</v>
      </c>
      <c r="M53" s="69">
        <v>400</v>
      </c>
      <c r="N53" s="69">
        <v>443</v>
      </c>
      <c r="O53" s="70">
        <v>422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616</v>
      </c>
      <c r="L57" s="84" t="s">
        <v>616</v>
      </c>
      <c r="M57" s="84" t="s">
        <v>616</v>
      </c>
      <c r="N57" s="84" t="s">
        <v>617</v>
      </c>
      <c r="O57" s="85" t="s">
        <v>616</v>
      </c>
    </row>
    <row r="58" spans="1:21" ht="31.5" customHeight="1" thickBot="1" x14ac:dyDescent="0.2">
      <c r="B58" s="1224"/>
      <c r="C58" s="1225"/>
      <c r="D58" s="1229" t="s">
        <v>27</v>
      </c>
      <c r="E58" s="1230"/>
      <c r="F58" s="1230"/>
      <c r="G58" s="1230"/>
      <c r="H58" s="1230"/>
      <c r="I58" s="1230"/>
      <c r="J58" s="1231"/>
      <c r="K58" s="86" t="s">
        <v>616</v>
      </c>
      <c r="L58" s="87" t="s">
        <v>616</v>
      </c>
      <c r="M58" s="87" t="s">
        <v>616</v>
      </c>
      <c r="N58" s="87" t="s">
        <v>616</v>
      </c>
      <c r="O58" s="88" t="s">
        <v>616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fe7bBikISvG8VrpcBuLWuNHu8JFqCEDFC9OAXaswR4bCcbKIVaUVHZdpy3FO2FdFEmenUDDILJF1XrAphOijA==" saltValue="xQGYZLfrqFEUPdokDxx2K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570</v>
      </c>
      <c r="J40" s="100" t="s">
        <v>571</v>
      </c>
      <c r="K40" s="100" t="s">
        <v>572</v>
      </c>
      <c r="L40" s="100" t="s">
        <v>573</v>
      </c>
      <c r="M40" s="101" t="s">
        <v>574</v>
      </c>
    </row>
    <row r="41" spans="2:13" ht="27.75" customHeight="1" x14ac:dyDescent="0.15">
      <c r="B41" s="1252" t="s">
        <v>30</v>
      </c>
      <c r="C41" s="1253"/>
      <c r="D41" s="102"/>
      <c r="E41" s="1254" t="s">
        <v>31</v>
      </c>
      <c r="F41" s="1254"/>
      <c r="G41" s="1254"/>
      <c r="H41" s="1255"/>
      <c r="I41" s="103">
        <v>19629</v>
      </c>
      <c r="J41" s="104">
        <v>18433</v>
      </c>
      <c r="K41" s="104">
        <v>18219</v>
      </c>
      <c r="L41" s="104">
        <v>17654</v>
      </c>
      <c r="M41" s="105">
        <v>17942</v>
      </c>
    </row>
    <row r="42" spans="2:13" ht="27.75" customHeight="1" x14ac:dyDescent="0.15">
      <c r="B42" s="1242"/>
      <c r="C42" s="1243"/>
      <c r="D42" s="106"/>
      <c r="E42" s="1246" t="s">
        <v>32</v>
      </c>
      <c r="F42" s="1246"/>
      <c r="G42" s="1246"/>
      <c r="H42" s="1247"/>
      <c r="I42" s="107" t="s">
        <v>528</v>
      </c>
      <c r="J42" s="108" t="s">
        <v>528</v>
      </c>
      <c r="K42" s="108" t="s">
        <v>528</v>
      </c>
      <c r="L42" s="108" t="s">
        <v>528</v>
      </c>
      <c r="M42" s="109" t="s">
        <v>528</v>
      </c>
    </row>
    <row r="43" spans="2:13" ht="27.75" customHeight="1" x14ac:dyDescent="0.15">
      <c r="B43" s="1242"/>
      <c r="C43" s="1243"/>
      <c r="D43" s="106"/>
      <c r="E43" s="1246" t="s">
        <v>33</v>
      </c>
      <c r="F43" s="1246"/>
      <c r="G43" s="1246"/>
      <c r="H43" s="1247"/>
      <c r="I43" s="107">
        <v>2997</v>
      </c>
      <c r="J43" s="108">
        <v>2845</v>
      </c>
      <c r="K43" s="108">
        <v>2740</v>
      </c>
      <c r="L43" s="108">
        <v>2602</v>
      </c>
      <c r="M43" s="109">
        <v>1480</v>
      </c>
    </row>
    <row r="44" spans="2:13" ht="27.75" customHeight="1" x14ac:dyDescent="0.15">
      <c r="B44" s="1242"/>
      <c r="C44" s="1243"/>
      <c r="D44" s="106"/>
      <c r="E44" s="1246" t="s">
        <v>34</v>
      </c>
      <c r="F44" s="1246"/>
      <c r="G44" s="1246"/>
      <c r="H44" s="1247"/>
      <c r="I44" s="107">
        <v>11</v>
      </c>
      <c r="J44" s="108">
        <v>8</v>
      </c>
      <c r="K44" s="108">
        <v>7</v>
      </c>
      <c r="L44" s="108">
        <v>6</v>
      </c>
      <c r="M44" s="109">
        <v>5</v>
      </c>
    </row>
    <row r="45" spans="2:13" ht="27.75" customHeight="1" x14ac:dyDescent="0.15">
      <c r="B45" s="1242"/>
      <c r="C45" s="1243"/>
      <c r="D45" s="106"/>
      <c r="E45" s="1246" t="s">
        <v>35</v>
      </c>
      <c r="F45" s="1246"/>
      <c r="G45" s="1246"/>
      <c r="H45" s="1247"/>
      <c r="I45" s="107">
        <v>2103</v>
      </c>
      <c r="J45" s="108">
        <v>1951</v>
      </c>
      <c r="K45" s="108">
        <v>1938</v>
      </c>
      <c r="L45" s="108">
        <v>1835</v>
      </c>
      <c r="M45" s="109">
        <v>1563</v>
      </c>
    </row>
    <row r="46" spans="2:13" ht="27.75" customHeight="1" x14ac:dyDescent="0.15">
      <c r="B46" s="1242"/>
      <c r="C46" s="1243"/>
      <c r="D46" s="110"/>
      <c r="E46" s="1246" t="s">
        <v>36</v>
      </c>
      <c r="F46" s="1246"/>
      <c r="G46" s="1246"/>
      <c r="H46" s="1247"/>
      <c r="I46" s="107" t="s">
        <v>528</v>
      </c>
      <c r="J46" s="108" t="s">
        <v>528</v>
      </c>
      <c r="K46" s="108" t="s">
        <v>528</v>
      </c>
      <c r="L46" s="108" t="s">
        <v>528</v>
      </c>
      <c r="M46" s="109" t="s">
        <v>528</v>
      </c>
    </row>
    <row r="47" spans="2:13" ht="27.75" customHeight="1" x14ac:dyDescent="0.15">
      <c r="B47" s="1242"/>
      <c r="C47" s="1243"/>
      <c r="D47" s="111"/>
      <c r="E47" s="1256" t="s">
        <v>37</v>
      </c>
      <c r="F47" s="1257"/>
      <c r="G47" s="1257"/>
      <c r="H47" s="1258"/>
      <c r="I47" s="107" t="s">
        <v>528</v>
      </c>
      <c r="J47" s="108" t="s">
        <v>528</v>
      </c>
      <c r="K47" s="108" t="s">
        <v>528</v>
      </c>
      <c r="L47" s="108" t="s">
        <v>528</v>
      </c>
      <c r="M47" s="109" t="s">
        <v>528</v>
      </c>
    </row>
    <row r="48" spans="2:13" ht="27.75" customHeight="1" x14ac:dyDescent="0.15">
      <c r="B48" s="1242"/>
      <c r="C48" s="1243"/>
      <c r="D48" s="106"/>
      <c r="E48" s="1246" t="s">
        <v>38</v>
      </c>
      <c r="F48" s="1246"/>
      <c r="G48" s="1246"/>
      <c r="H48" s="1247"/>
      <c r="I48" s="107" t="s">
        <v>528</v>
      </c>
      <c r="J48" s="108" t="s">
        <v>528</v>
      </c>
      <c r="K48" s="108" t="s">
        <v>528</v>
      </c>
      <c r="L48" s="108" t="s">
        <v>528</v>
      </c>
      <c r="M48" s="109" t="s">
        <v>528</v>
      </c>
    </row>
    <row r="49" spans="2:13" ht="27.75" customHeight="1" x14ac:dyDescent="0.15">
      <c r="B49" s="1244"/>
      <c r="C49" s="1245"/>
      <c r="D49" s="106"/>
      <c r="E49" s="1246" t="s">
        <v>39</v>
      </c>
      <c r="F49" s="1246"/>
      <c r="G49" s="1246"/>
      <c r="H49" s="1247"/>
      <c r="I49" s="107" t="s">
        <v>528</v>
      </c>
      <c r="J49" s="108" t="s">
        <v>528</v>
      </c>
      <c r="K49" s="108" t="s">
        <v>528</v>
      </c>
      <c r="L49" s="108" t="s">
        <v>528</v>
      </c>
      <c r="M49" s="109" t="s">
        <v>528</v>
      </c>
    </row>
    <row r="50" spans="2:13" ht="27.75" customHeight="1" x14ac:dyDescent="0.15">
      <c r="B50" s="1240" t="s">
        <v>40</v>
      </c>
      <c r="C50" s="1241"/>
      <c r="D50" s="112"/>
      <c r="E50" s="1246" t="s">
        <v>41</v>
      </c>
      <c r="F50" s="1246"/>
      <c r="G50" s="1246"/>
      <c r="H50" s="1247"/>
      <c r="I50" s="107">
        <v>8385</v>
      </c>
      <c r="J50" s="108">
        <v>9508</v>
      </c>
      <c r="K50" s="108">
        <v>9774</v>
      </c>
      <c r="L50" s="108">
        <v>9985</v>
      </c>
      <c r="M50" s="109">
        <v>10876</v>
      </c>
    </row>
    <row r="51" spans="2:13" ht="27.75" customHeight="1" x14ac:dyDescent="0.15">
      <c r="B51" s="1242"/>
      <c r="C51" s="1243"/>
      <c r="D51" s="106"/>
      <c r="E51" s="1246" t="s">
        <v>42</v>
      </c>
      <c r="F51" s="1246"/>
      <c r="G51" s="1246"/>
      <c r="H51" s="1247"/>
      <c r="I51" s="107">
        <v>718</v>
      </c>
      <c r="J51" s="108">
        <v>679</v>
      </c>
      <c r="K51" s="108">
        <v>657</v>
      </c>
      <c r="L51" s="108">
        <v>600</v>
      </c>
      <c r="M51" s="109">
        <v>670</v>
      </c>
    </row>
    <row r="52" spans="2:13" ht="27.75" customHeight="1" x14ac:dyDescent="0.15">
      <c r="B52" s="1244"/>
      <c r="C52" s="1245"/>
      <c r="D52" s="106"/>
      <c r="E52" s="1246" t="s">
        <v>43</v>
      </c>
      <c r="F52" s="1246"/>
      <c r="G52" s="1246"/>
      <c r="H52" s="1247"/>
      <c r="I52" s="107">
        <v>16924</v>
      </c>
      <c r="J52" s="108">
        <v>16232</v>
      </c>
      <c r="K52" s="108">
        <v>15869</v>
      </c>
      <c r="L52" s="108">
        <v>15440</v>
      </c>
      <c r="M52" s="109">
        <v>15535</v>
      </c>
    </row>
    <row r="53" spans="2:13" ht="27.75" customHeight="1" thickBot="1" x14ac:dyDescent="0.2">
      <c r="B53" s="1248" t="s">
        <v>44</v>
      </c>
      <c r="C53" s="1249"/>
      <c r="D53" s="113"/>
      <c r="E53" s="1250" t="s">
        <v>45</v>
      </c>
      <c r="F53" s="1250"/>
      <c r="G53" s="1250"/>
      <c r="H53" s="1251"/>
      <c r="I53" s="114">
        <v>-1286</v>
      </c>
      <c r="J53" s="115">
        <v>-3181</v>
      </c>
      <c r="K53" s="115">
        <v>-3396</v>
      </c>
      <c r="L53" s="115">
        <v>-3928</v>
      </c>
      <c r="M53" s="116">
        <v>-6093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YLlTY3jZcuZjNdVyA5je4ZeGpxt2Nv40iPFFbKeBgwqRKHI9iE8IzebHfwmHmPD5O7ezCRGCXq4gJIhrePSAQ==" saltValue="hQQR3xHBzQsW9v3yqqk3b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572</v>
      </c>
      <c r="G54" s="125" t="s">
        <v>573</v>
      </c>
      <c r="H54" s="126" t="s">
        <v>574</v>
      </c>
    </row>
    <row r="55" spans="2:8" ht="52.5" customHeight="1" x14ac:dyDescent="0.15">
      <c r="B55" s="127"/>
      <c r="C55" s="1267" t="s">
        <v>48</v>
      </c>
      <c r="D55" s="1267"/>
      <c r="E55" s="1268"/>
      <c r="F55" s="128">
        <v>3734</v>
      </c>
      <c r="G55" s="128">
        <v>3968</v>
      </c>
      <c r="H55" s="129">
        <v>4216</v>
      </c>
    </row>
    <row r="56" spans="2:8" ht="52.5" customHeight="1" x14ac:dyDescent="0.15">
      <c r="B56" s="130"/>
      <c r="C56" s="1269" t="s">
        <v>49</v>
      </c>
      <c r="D56" s="1269"/>
      <c r="E56" s="1270"/>
      <c r="F56" s="131">
        <v>1272</v>
      </c>
      <c r="G56" s="131">
        <v>1093</v>
      </c>
      <c r="H56" s="132">
        <v>1077</v>
      </c>
    </row>
    <row r="57" spans="2:8" ht="53.25" customHeight="1" x14ac:dyDescent="0.15">
      <c r="B57" s="130"/>
      <c r="C57" s="1271" t="s">
        <v>50</v>
      </c>
      <c r="D57" s="1271"/>
      <c r="E57" s="1272"/>
      <c r="F57" s="133">
        <v>5629</v>
      </c>
      <c r="G57" s="133">
        <v>5979</v>
      </c>
      <c r="H57" s="134">
        <v>6705</v>
      </c>
    </row>
    <row r="58" spans="2:8" ht="45.75" customHeight="1" x14ac:dyDescent="0.15">
      <c r="B58" s="135"/>
      <c r="C58" s="1259" t="s">
        <v>591</v>
      </c>
      <c r="D58" s="1260"/>
      <c r="E58" s="1261"/>
      <c r="F58" s="136">
        <v>1704</v>
      </c>
      <c r="G58" s="136">
        <v>1848</v>
      </c>
      <c r="H58" s="137">
        <v>2333</v>
      </c>
    </row>
    <row r="59" spans="2:8" ht="45.75" customHeight="1" x14ac:dyDescent="0.15">
      <c r="B59" s="135"/>
      <c r="C59" s="1259" t="s">
        <v>592</v>
      </c>
      <c r="D59" s="1260"/>
      <c r="E59" s="1261"/>
      <c r="F59" s="136">
        <v>1403</v>
      </c>
      <c r="G59" s="136">
        <v>1511</v>
      </c>
      <c r="H59" s="137">
        <v>1619</v>
      </c>
    </row>
    <row r="60" spans="2:8" ht="45.75" customHeight="1" x14ac:dyDescent="0.15">
      <c r="B60" s="135"/>
      <c r="C60" s="1259" t="s">
        <v>613</v>
      </c>
      <c r="D60" s="1260"/>
      <c r="E60" s="1261"/>
      <c r="F60" s="136">
        <v>1473</v>
      </c>
      <c r="G60" s="136">
        <v>1498</v>
      </c>
      <c r="H60" s="137">
        <v>1514</v>
      </c>
    </row>
    <row r="61" spans="2:8" ht="45.75" customHeight="1" x14ac:dyDescent="0.15">
      <c r="B61" s="135"/>
      <c r="C61" s="1259" t="s">
        <v>614</v>
      </c>
      <c r="D61" s="1260"/>
      <c r="E61" s="1261"/>
      <c r="F61" s="136">
        <v>221</v>
      </c>
      <c r="G61" s="136">
        <v>268</v>
      </c>
      <c r="H61" s="137">
        <v>307</v>
      </c>
    </row>
    <row r="62" spans="2:8" ht="45.75" customHeight="1" thickBot="1" x14ac:dyDescent="0.2">
      <c r="B62" s="138"/>
      <c r="C62" s="1262" t="s">
        <v>615</v>
      </c>
      <c r="D62" s="1263"/>
      <c r="E62" s="1264"/>
      <c r="F62" s="139">
        <v>302</v>
      </c>
      <c r="G62" s="139">
        <v>280</v>
      </c>
      <c r="H62" s="140">
        <v>278</v>
      </c>
    </row>
    <row r="63" spans="2:8" ht="52.5" customHeight="1" thickBot="1" x14ac:dyDescent="0.2">
      <c r="B63" s="141"/>
      <c r="C63" s="1265" t="s">
        <v>51</v>
      </c>
      <c r="D63" s="1265"/>
      <c r="E63" s="1266"/>
      <c r="F63" s="142">
        <v>10635</v>
      </c>
      <c r="G63" s="142">
        <v>11040</v>
      </c>
      <c r="H63" s="143">
        <v>11999</v>
      </c>
    </row>
    <row r="64" spans="2:8" ht="15" customHeight="1" x14ac:dyDescent="0.15"/>
  </sheetData>
  <sheetProtection algorithmName="SHA-512" hashValue="H3+9Vu9rLgSR5XFLg+GA2YC89Ua5QM4J1XED01mq2U18KK5FnNkdoN/ihEqEICUGaOXh1L+iIIM2fmdxqvGHPg==" saltValue="IGou1PA1PtGA2LTLiyNM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567</v>
      </c>
      <c r="G2" s="157"/>
      <c r="H2" s="158"/>
    </row>
    <row r="3" spans="1:8" x14ac:dyDescent="0.15">
      <c r="A3" s="154" t="s">
        <v>560</v>
      </c>
      <c r="B3" s="159"/>
      <c r="C3" s="160"/>
      <c r="D3" s="161">
        <v>129974</v>
      </c>
      <c r="E3" s="162"/>
      <c r="F3" s="163">
        <v>97062</v>
      </c>
      <c r="G3" s="164"/>
      <c r="H3" s="165"/>
    </row>
    <row r="4" spans="1:8" x14ac:dyDescent="0.15">
      <c r="A4" s="166"/>
      <c r="B4" s="167"/>
      <c r="C4" s="168"/>
      <c r="D4" s="169">
        <v>58029</v>
      </c>
      <c r="E4" s="170"/>
      <c r="F4" s="171">
        <v>50112</v>
      </c>
      <c r="G4" s="172"/>
      <c r="H4" s="173"/>
    </row>
    <row r="5" spans="1:8" x14ac:dyDescent="0.15">
      <c r="A5" s="154" t="s">
        <v>562</v>
      </c>
      <c r="B5" s="159"/>
      <c r="C5" s="160"/>
      <c r="D5" s="161">
        <v>131013</v>
      </c>
      <c r="E5" s="162"/>
      <c r="F5" s="163">
        <v>106005</v>
      </c>
      <c r="G5" s="164"/>
      <c r="H5" s="165"/>
    </row>
    <row r="6" spans="1:8" x14ac:dyDescent="0.15">
      <c r="A6" s="166"/>
      <c r="B6" s="167"/>
      <c r="C6" s="168"/>
      <c r="D6" s="169">
        <v>54146</v>
      </c>
      <c r="E6" s="170"/>
      <c r="F6" s="171">
        <v>58359</v>
      </c>
      <c r="G6" s="172"/>
      <c r="H6" s="173"/>
    </row>
    <row r="7" spans="1:8" x14ac:dyDescent="0.15">
      <c r="A7" s="154" t="s">
        <v>563</v>
      </c>
      <c r="B7" s="159"/>
      <c r="C7" s="160"/>
      <c r="D7" s="161">
        <v>131806</v>
      </c>
      <c r="E7" s="162"/>
      <c r="F7" s="163">
        <v>98507</v>
      </c>
      <c r="G7" s="164"/>
      <c r="H7" s="165"/>
    </row>
    <row r="8" spans="1:8" x14ac:dyDescent="0.15">
      <c r="A8" s="166"/>
      <c r="B8" s="167"/>
      <c r="C8" s="168"/>
      <c r="D8" s="169">
        <v>78097</v>
      </c>
      <c r="E8" s="170"/>
      <c r="F8" s="171">
        <v>47567</v>
      </c>
      <c r="G8" s="172"/>
      <c r="H8" s="173"/>
    </row>
    <row r="9" spans="1:8" x14ac:dyDescent="0.15">
      <c r="A9" s="154" t="s">
        <v>564</v>
      </c>
      <c r="B9" s="159"/>
      <c r="C9" s="160"/>
      <c r="D9" s="161">
        <v>191501</v>
      </c>
      <c r="E9" s="162"/>
      <c r="F9" s="163">
        <v>113347</v>
      </c>
      <c r="G9" s="164"/>
      <c r="H9" s="165"/>
    </row>
    <row r="10" spans="1:8" x14ac:dyDescent="0.15">
      <c r="A10" s="166"/>
      <c r="B10" s="167"/>
      <c r="C10" s="168"/>
      <c r="D10" s="169">
        <v>85609</v>
      </c>
      <c r="E10" s="170"/>
      <c r="F10" s="171">
        <v>58728</v>
      </c>
      <c r="G10" s="172"/>
      <c r="H10" s="173"/>
    </row>
    <row r="11" spans="1:8" x14ac:dyDescent="0.15">
      <c r="A11" s="154" t="s">
        <v>565</v>
      </c>
      <c r="B11" s="159"/>
      <c r="C11" s="160"/>
      <c r="D11" s="161">
        <v>221825</v>
      </c>
      <c r="E11" s="162"/>
      <c r="F11" s="163">
        <v>125418</v>
      </c>
      <c r="G11" s="164"/>
      <c r="H11" s="165"/>
    </row>
    <row r="12" spans="1:8" x14ac:dyDescent="0.15">
      <c r="A12" s="166"/>
      <c r="B12" s="167"/>
      <c r="C12" s="174"/>
      <c r="D12" s="169">
        <v>92433</v>
      </c>
      <c r="E12" s="170"/>
      <c r="F12" s="171">
        <v>60445</v>
      </c>
      <c r="G12" s="172"/>
      <c r="H12" s="173"/>
    </row>
    <row r="13" spans="1:8" x14ac:dyDescent="0.15">
      <c r="A13" s="154"/>
      <c r="B13" s="159"/>
      <c r="C13" s="175"/>
      <c r="D13" s="176">
        <v>161224</v>
      </c>
      <c r="E13" s="177"/>
      <c r="F13" s="178">
        <v>108068</v>
      </c>
      <c r="G13" s="179"/>
      <c r="H13" s="165"/>
    </row>
    <row r="14" spans="1:8" x14ac:dyDescent="0.15">
      <c r="A14" s="166"/>
      <c r="B14" s="167"/>
      <c r="C14" s="168"/>
      <c r="D14" s="169">
        <v>73663</v>
      </c>
      <c r="E14" s="170"/>
      <c r="F14" s="171">
        <v>55042</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5.69</v>
      </c>
      <c r="C19" s="180">
        <f>ROUND(VALUE(SUBSTITUTE(実質収支比率等に係る経年分析!G$48,"▲","-")),2)</f>
        <v>2.56</v>
      </c>
      <c r="D19" s="180">
        <f>ROUND(VALUE(SUBSTITUTE(実質収支比率等に係る経年分析!H$48,"▲","-")),2)</f>
        <v>4.38</v>
      </c>
      <c r="E19" s="180">
        <f>ROUND(VALUE(SUBSTITUTE(実質収支比率等に係る経年分析!I$48,"▲","-")),2)</f>
        <v>5.58</v>
      </c>
      <c r="F19" s="180">
        <f>ROUND(VALUE(SUBSTITUTE(実質収支比率等に係る経年分析!J$48,"▲","-")),2)</f>
        <v>4.41</v>
      </c>
    </row>
    <row r="20" spans="1:11" x14ac:dyDescent="0.15">
      <c r="A20" s="180" t="s">
        <v>55</v>
      </c>
      <c r="B20" s="180">
        <f>ROUND(VALUE(SUBSTITUTE(実質収支比率等に係る経年分析!F$47,"▲","-")),2)</f>
        <v>38.14</v>
      </c>
      <c r="C20" s="180">
        <f>ROUND(VALUE(SUBSTITUTE(実質収支比率等に係る経年分析!G$47,"▲","-")),2)</f>
        <v>41.43</v>
      </c>
      <c r="D20" s="180">
        <f>ROUND(VALUE(SUBSTITUTE(実質収支比率等に係る経年分析!H$47,"▲","-")),2)</f>
        <v>43.2</v>
      </c>
      <c r="E20" s="180">
        <f>ROUND(VALUE(SUBSTITUTE(実質収支比率等に係る経年分析!I$47,"▲","-")),2)</f>
        <v>46.17</v>
      </c>
      <c r="F20" s="180">
        <f>ROUND(VALUE(SUBSTITUTE(実質収支比率等に係る経年分析!J$47,"▲","-")),2)</f>
        <v>47.02</v>
      </c>
    </row>
    <row r="21" spans="1:11" x14ac:dyDescent="0.15">
      <c r="A21" s="180" t="s">
        <v>56</v>
      </c>
      <c r="B21" s="180">
        <f>IF(ISNUMBER(VALUE(SUBSTITUTE(実質収支比率等に係る経年分析!F$49,"▲","-"))),ROUND(VALUE(SUBSTITUTE(実質収支比率等に係る経年分析!F$49,"▲","-")),2),NA())</f>
        <v>2.57</v>
      </c>
      <c r="C21" s="180">
        <f>IF(ISNUMBER(VALUE(SUBSTITUTE(実質収支比率等に係る経年分析!G$49,"▲","-"))),ROUND(VALUE(SUBSTITUTE(実質収支比率等に係る経年分析!G$49,"▲","-")),2),NA())</f>
        <v>0.39</v>
      </c>
      <c r="D21" s="180">
        <f>IF(ISNUMBER(VALUE(SUBSTITUTE(実質収支比率等に係る経年分析!H$49,"▲","-"))),ROUND(VALUE(SUBSTITUTE(実質収支比率等に係る経年分析!H$49,"▲","-")),2),NA())</f>
        <v>1.95</v>
      </c>
      <c r="E21" s="180">
        <f>IF(ISNUMBER(VALUE(SUBSTITUTE(実質収支比率等に係る経年分析!I$49,"▲","-"))),ROUND(VALUE(SUBSTITUTE(実質収支比率等に係る経年分析!I$49,"▲","-")),2),NA())</f>
        <v>4.17</v>
      </c>
      <c r="F21" s="180">
        <f>IF(ISNUMBER(VALUE(SUBSTITUTE(実質収支比率等に係る経年分析!J$49,"▲","-"))),ROUND(VALUE(SUBSTITUTE(実質収支比率等に係る経年分析!J$49,"▲","-")),2),NA())</f>
        <v>1.56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国民健康保険大正診療所特別会計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国民健康保険十和診療所特別会計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特別養護老人ホーム窪川荘特別会計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0.14000000000000001</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1.77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0.16</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1.45</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4.16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4.13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4.05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5.69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2.56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4.38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5.57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4.4000000000000004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1864</v>
      </c>
      <c r="E42" s="182"/>
      <c r="F42" s="182"/>
      <c r="G42" s="182">
        <f>'実質公債費比率（分子）の構造'!L$52</f>
        <v>1845</v>
      </c>
      <c r="H42" s="182"/>
      <c r="I42" s="182"/>
      <c r="J42" s="182">
        <f>'実質公債費比率（分子）の構造'!M$52</f>
        <v>1801</v>
      </c>
      <c r="K42" s="182"/>
      <c r="L42" s="182"/>
      <c r="M42" s="182">
        <f>'実質公債費比率（分子）の構造'!N$52</f>
        <v>1799</v>
      </c>
      <c r="N42" s="182"/>
      <c r="O42" s="182"/>
      <c r="P42" s="182">
        <f>'実質公債費比率（分子）の構造'!O$52</f>
        <v>1830</v>
      </c>
    </row>
    <row r="43" spans="1:16" x14ac:dyDescent="0.15">
      <c r="A43" s="182" t="s">
        <v>18</v>
      </c>
      <c r="B43" s="182" t="str">
        <f>'実質公債費比率（分子）の構造'!K$51</f>
        <v>-</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65</v>
      </c>
      <c r="B45" s="182">
        <f>'実質公債費比率（分子）の構造'!K$49</f>
        <v>3</v>
      </c>
      <c r="C45" s="182"/>
      <c r="D45" s="182"/>
      <c r="E45" s="182">
        <f>'実質公債費比率（分子）の構造'!L$49</f>
        <v>3</v>
      </c>
      <c r="F45" s="182"/>
      <c r="G45" s="182"/>
      <c r="H45" s="182">
        <f>'実質公債費比率（分子）の構造'!M$49</f>
        <v>1</v>
      </c>
      <c r="I45" s="182"/>
      <c r="J45" s="182"/>
      <c r="K45" s="182">
        <f>'実質公債費比率（分子）の構造'!N$49</f>
        <v>1</v>
      </c>
      <c r="L45" s="182"/>
      <c r="M45" s="182"/>
      <c r="N45" s="182">
        <f>'実質公債費比率（分子）の構造'!O$49</f>
        <v>1</v>
      </c>
      <c r="O45" s="182"/>
      <c r="P45" s="182"/>
    </row>
    <row r="46" spans="1:16" x14ac:dyDescent="0.15">
      <c r="A46" s="182" t="s">
        <v>66</v>
      </c>
      <c r="B46" s="182">
        <f>'実質公債費比率（分子）の構造'!K$48</f>
        <v>235</v>
      </c>
      <c r="C46" s="182"/>
      <c r="D46" s="182"/>
      <c r="E46" s="182">
        <f>'実質公債費比率（分子）の構造'!L$48</f>
        <v>239</v>
      </c>
      <c r="F46" s="182"/>
      <c r="G46" s="182"/>
      <c r="H46" s="182">
        <f>'実質公債費比率（分子）の構造'!M$48</f>
        <v>266</v>
      </c>
      <c r="I46" s="182"/>
      <c r="J46" s="182"/>
      <c r="K46" s="182">
        <f>'実質公債費比率（分子）の構造'!N$48</f>
        <v>285</v>
      </c>
      <c r="L46" s="182"/>
      <c r="M46" s="182"/>
      <c r="N46" s="182">
        <f>'実質公債費比率（分子）の構造'!O$48</f>
        <v>269</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2206</v>
      </c>
      <c r="C49" s="182"/>
      <c r="D49" s="182"/>
      <c r="E49" s="182">
        <f>'実質公債費比率（分子）の構造'!L$45</f>
        <v>2272</v>
      </c>
      <c r="F49" s="182"/>
      <c r="G49" s="182"/>
      <c r="H49" s="182">
        <f>'実質公債費比率（分子）の構造'!M$45</f>
        <v>1934</v>
      </c>
      <c r="I49" s="182"/>
      <c r="J49" s="182"/>
      <c r="K49" s="182">
        <f>'実質公債費比率（分子）の構造'!N$45</f>
        <v>1956</v>
      </c>
      <c r="L49" s="182"/>
      <c r="M49" s="182"/>
      <c r="N49" s="182">
        <f>'実質公債費比率（分子）の構造'!O$45</f>
        <v>1982</v>
      </c>
      <c r="O49" s="182"/>
      <c r="P49" s="182"/>
    </row>
    <row r="50" spans="1:16" x14ac:dyDescent="0.15">
      <c r="A50" s="182" t="s">
        <v>70</v>
      </c>
      <c r="B50" s="182" t="e">
        <f>NA()</f>
        <v>#N/A</v>
      </c>
      <c r="C50" s="182">
        <f>IF(ISNUMBER('実質公債費比率（分子）の構造'!K$53),'実質公債費比率（分子）の構造'!K$53,NA())</f>
        <v>580</v>
      </c>
      <c r="D50" s="182" t="e">
        <f>NA()</f>
        <v>#N/A</v>
      </c>
      <c r="E50" s="182" t="e">
        <f>NA()</f>
        <v>#N/A</v>
      </c>
      <c r="F50" s="182">
        <f>IF(ISNUMBER('実質公債費比率（分子）の構造'!L$53),'実質公債費比率（分子）の構造'!L$53,NA())</f>
        <v>669</v>
      </c>
      <c r="G50" s="182" t="e">
        <f>NA()</f>
        <v>#N/A</v>
      </c>
      <c r="H50" s="182" t="e">
        <f>NA()</f>
        <v>#N/A</v>
      </c>
      <c r="I50" s="182">
        <f>IF(ISNUMBER('実質公債費比率（分子）の構造'!M$53),'実質公債費比率（分子）の構造'!M$53,NA())</f>
        <v>400</v>
      </c>
      <c r="J50" s="182" t="e">
        <f>NA()</f>
        <v>#N/A</v>
      </c>
      <c r="K50" s="182" t="e">
        <f>NA()</f>
        <v>#N/A</v>
      </c>
      <c r="L50" s="182">
        <f>IF(ISNUMBER('実質公債費比率（分子）の構造'!N$53),'実質公債費比率（分子）の構造'!N$53,NA())</f>
        <v>443</v>
      </c>
      <c r="M50" s="182" t="e">
        <f>NA()</f>
        <v>#N/A</v>
      </c>
      <c r="N50" s="182" t="e">
        <f>NA()</f>
        <v>#N/A</v>
      </c>
      <c r="O50" s="182">
        <f>IF(ISNUMBER('実質公債費比率（分子）の構造'!O$53),'実質公債費比率（分子）の構造'!O$53,NA())</f>
        <v>422</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16924</v>
      </c>
      <c r="E56" s="181"/>
      <c r="F56" s="181"/>
      <c r="G56" s="181">
        <f>'将来負担比率（分子）の構造'!J$52</f>
        <v>16232</v>
      </c>
      <c r="H56" s="181"/>
      <c r="I56" s="181"/>
      <c r="J56" s="181">
        <f>'将来負担比率（分子）の構造'!K$52</f>
        <v>15869</v>
      </c>
      <c r="K56" s="181"/>
      <c r="L56" s="181"/>
      <c r="M56" s="181">
        <f>'将来負担比率（分子）の構造'!L$52</f>
        <v>15440</v>
      </c>
      <c r="N56" s="181"/>
      <c r="O56" s="181"/>
      <c r="P56" s="181">
        <f>'将来負担比率（分子）の構造'!M$52</f>
        <v>15535</v>
      </c>
    </row>
    <row r="57" spans="1:16" x14ac:dyDescent="0.15">
      <c r="A57" s="181" t="s">
        <v>42</v>
      </c>
      <c r="B57" s="181"/>
      <c r="C57" s="181"/>
      <c r="D57" s="181">
        <f>'将来負担比率（分子）の構造'!I$51</f>
        <v>718</v>
      </c>
      <c r="E57" s="181"/>
      <c r="F57" s="181"/>
      <c r="G57" s="181">
        <f>'将来負担比率（分子）の構造'!J$51</f>
        <v>679</v>
      </c>
      <c r="H57" s="181"/>
      <c r="I57" s="181"/>
      <c r="J57" s="181">
        <f>'将来負担比率（分子）の構造'!K$51</f>
        <v>657</v>
      </c>
      <c r="K57" s="181"/>
      <c r="L57" s="181"/>
      <c r="M57" s="181">
        <f>'将来負担比率（分子）の構造'!L$51</f>
        <v>600</v>
      </c>
      <c r="N57" s="181"/>
      <c r="O57" s="181"/>
      <c r="P57" s="181">
        <f>'将来負担比率（分子）の構造'!M$51</f>
        <v>670</v>
      </c>
    </row>
    <row r="58" spans="1:16" x14ac:dyDescent="0.15">
      <c r="A58" s="181" t="s">
        <v>41</v>
      </c>
      <c r="B58" s="181"/>
      <c r="C58" s="181"/>
      <c r="D58" s="181">
        <f>'将来負担比率（分子）の構造'!I$50</f>
        <v>8385</v>
      </c>
      <c r="E58" s="181"/>
      <c r="F58" s="181"/>
      <c r="G58" s="181">
        <f>'将来負担比率（分子）の構造'!J$50</f>
        <v>9508</v>
      </c>
      <c r="H58" s="181"/>
      <c r="I58" s="181"/>
      <c r="J58" s="181">
        <f>'将来負担比率（分子）の構造'!K$50</f>
        <v>9774</v>
      </c>
      <c r="K58" s="181"/>
      <c r="L58" s="181"/>
      <c r="M58" s="181">
        <f>'将来負担比率（分子）の構造'!L$50</f>
        <v>9985</v>
      </c>
      <c r="N58" s="181"/>
      <c r="O58" s="181"/>
      <c r="P58" s="181">
        <f>'将来負担比率（分子）の構造'!M$50</f>
        <v>10876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2103</v>
      </c>
      <c r="C62" s="181"/>
      <c r="D62" s="181"/>
      <c r="E62" s="181">
        <f>'将来負担比率（分子）の構造'!J$45</f>
        <v>1951</v>
      </c>
      <c r="F62" s="181"/>
      <c r="G62" s="181"/>
      <c r="H62" s="181">
        <f>'将来負担比率（分子）の構造'!K$45</f>
        <v>1938</v>
      </c>
      <c r="I62" s="181"/>
      <c r="J62" s="181"/>
      <c r="K62" s="181">
        <f>'将来負担比率（分子）の構造'!L$45</f>
        <v>1835</v>
      </c>
      <c r="L62" s="181"/>
      <c r="M62" s="181"/>
      <c r="N62" s="181">
        <f>'将来負担比率（分子）の構造'!M$45</f>
        <v>1563</v>
      </c>
      <c r="O62" s="181"/>
      <c r="P62" s="181"/>
    </row>
    <row r="63" spans="1:16" x14ac:dyDescent="0.15">
      <c r="A63" s="181" t="s">
        <v>34</v>
      </c>
      <c r="B63" s="181">
        <f>'将来負担比率（分子）の構造'!I$44</f>
        <v>11</v>
      </c>
      <c r="C63" s="181"/>
      <c r="D63" s="181"/>
      <c r="E63" s="181">
        <f>'将来負担比率（分子）の構造'!J$44</f>
        <v>8</v>
      </c>
      <c r="F63" s="181"/>
      <c r="G63" s="181"/>
      <c r="H63" s="181">
        <f>'将来負担比率（分子）の構造'!K$44</f>
        <v>7</v>
      </c>
      <c r="I63" s="181"/>
      <c r="J63" s="181"/>
      <c r="K63" s="181">
        <f>'将来負担比率（分子）の構造'!L$44</f>
        <v>6</v>
      </c>
      <c r="L63" s="181"/>
      <c r="M63" s="181"/>
      <c r="N63" s="181">
        <f>'将来負担比率（分子）の構造'!M$44</f>
        <v>5</v>
      </c>
      <c r="O63" s="181"/>
      <c r="P63" s="181"/>
    </row>
    <row r="64" spans="1:16" x14ac:dyDescent="0.15">
      <c r="A64" s="181" t="s">
        <v>33</v>
      </c>
      <c r="B64" s="181">
        <f>'将来負担比率（分子）の構造'!I$43</f>
        <v>2997</v>
      </c>
      <c r="C64" s="181"/>
      <c r="D64" s="181"/>
      <c r="E64" s="181">
        <f>'将来負担比率（分子）の構造'!J$43</f>
        <v>2845</v>
      </c>
      <c r="F64" s="181"/>
      <c r="G64" s="181"/>
      <c r="H64" s="181">
        <f>'将来負担比率（分子）の構造'!K$43</f>
        <v>2740</v>
      </c>
      <c r="I64" s="181"/>
      <c r="J64" s="181"/>
      <c r="K64" s="181">
        <f>'将来負担比率（分子）の構造'!L$43</f>
        <v>2602</v>
      </c>
      <c r="L64" s="181"/>
      <c r="M64" s="181"/>
      <c r="N64" s="181">
        <f>'将来負担比率（分子）の構造'!M$43</f>
        <v>1480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19629</v>
      </c>
      <c r="C66" s="181"/>
      <c r="D66" s="181"/>
      <c r="E66" s="181">
        <f>'将来負担比率（分子）の構造'!J$41</f>
        <v>18433</v>
      </c>
      <c r="F66" s="181"/>
      <c r="G66" s="181"/>
      <c r="H66" s="181">
        <f>'将来負担比率（分子）の構造'!K$41</f>
        <v>18219</v>
      </c>
      <c r="I66" s="181"/>
      <c r="J66" s="181"/>
      <c r="K66" s="181">
        <f>'将来負担比率（分子）の構造'!L$41</f>
        <v>17654</v>
      </c>
      <c r="L66" s="181"/>
      <c r="M66" s="181"/>
      <c r="N66" s="181">
        <f>'将来負担比率（分子）の構造'!M$41</f>
        <v>17942</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3734</v>
      </c>
      <c r="C72" s="185">
        <f>基金残高に係る経年分析!G55</f>
        <v>3968</v>
      </c>
      <c r="D72" s="185">
        <f>基金残高に係る経年分析!H55</f>
        <v>4216</v>
      </c>
    </row>
    <row r="73" spans="1:16" x14ac:dyDescent="0.15">
      <c r="A73" s="184" t="s">
        <v>77</v>
      </c>
      <c r="B73" s="185">
        <f>基金残高に係る経年分析!F56</f>
        <v>1272</v>
      </c>
      <c r="C73" s="185">
        <f>基金残高に係る経年分析!G56</f>
        <v>1093</v>
      </c>
      <c r="D73" s="185">
        <f>基金残高に係る経年分析!H56</f>
        <v>1077</v>
      </c>
    </row>
    <row r="74" spans="1:16" x14ac:dyDescent="0.15">
      <c r="A74" s="184" t="s">
        <v>78</v>
      </c>
      <c r="B74" s="185">
        <f>基金残高に係る経年分析!F57</f>
        <v>5629</v>
      </c>
      <c r="C74" s="185">
        <f>基金残高に係る経年分析!G57</f>
        <v>5979</v>
      </c>
      <c r="D74" s="185">
        <f>基金残高に係る経年分析!H57</f>
        <v>6705</v>
      </c>
    </row>
  </sheetData>
  <sheetProtection algorithmName="SHA-512" hashValue="Mgcbjptxl7NlQcCK8O+6O8zW4EJHhwUuQSMzD/KCgxsGT4iQbb5fn8JRIktx6DnjCy0tmLYsH/bO9AR0O/cMTg==" saltValue="grMGcRzJW/PHuo05UJg1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214</v>
      </c>
      <c r="DI1" s="762"/>
      <c r="DJ1" s="762"/>
      <c r="DK1" s="762"/>
      <c r="DL1" s="762"/>
      <c r="DM1" s="762"/>
      <c r="DN1" s="763"/>
      <c r="DO1" s="226"/>
      <c r="DP1" s="761" t="s">
        <v>215</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217</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218</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219</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220</v>
      </c>
      <c r="S4" s="704"/>
      <c r="T4" s="704"/>
      <c r="U4" s="704"/>
      <c r="V4" s="704"/>
      <c r="W4" s="704"/>
      <c r="X4" s="704"/>
      <c r="Y4" s="705"/>
      <c r="Z4" s="703" t="s">
        <v>221</v>
      </c>
      <c r="AA4" s="704"/>
      <c r="AB4" s="704"/>
      <c r="AC4" s="705"/>
      <c r="AD4" s="703" t="s">
        <v>222</v>
      </c>
      <c r="AE4" s="704"/>
      <c r="AF4" s="704"/>
      <c r="AG4" s="704"/>
      <c r="AH4" s="704"/>
      <c r="AI4" s="704"/>
      <c r="AJ4" s="704"/>
      <c r="AK4" s="705"/>
      <c r="AL4" s="703" t="s">
        <v>221</v>
      </c>
      <c r="AM4" s="704"/>
      <c r="AN4" s="704"/>
      <c r="AO4" s="705"/>
      <c r="AP4" s="764" t="s">
        <v>223</v>
      </c>
      <c r="AQ4" s="764"/>
      <c r="AR4" s="764"/>
      <c r="AS4" s="764"/>
      <c r="AT4" s="764"/>
      <c r="AU4" s="764"/>
      <c r="AV4" s="764"/>
      <c r="AW4" s="764"/>
      <c r="AX4" s="764"/>
      <c r="AY4" s="764"/>
      <c r="AZ4" s="764"/>
      <c r="BA4" s="764"/>
      <c r="BB4" s="764"/>
      <c r="BC4" s="764"/>
      <c r="BD4" s="764"/>
      <c r="BE4" s="764"/>
      <c r="BF4" s="764"/>
      <c r="BG4" s="764" t="s">
        <v>224</v>
      </c>
      <c r="BH4" s="764"/>
      <c r="BI4" s="764"/>
      <c r="BJ4" s="764"/>
      <c r="BK4" s="764"/>
      <c r="BL4" s="764"/>
      <c r="BM4" s="764"/>
      <c r="BN4" s="764"/>
      <c r="BO4" s="764" t="s">
        <v>221</v>
      </c>
      <c r="BP4" s="764"/>
      <c r="BQ4" s="764"/>
      <c r="BR4" s="764"/>
      <c r="BS4" s="764" t="s">
        <v>225</v>
      </c>
      <c r="BT4" s="764"/>
      <c r="BU4" s="764"/>
      <c r="BV4" s="764"/>
      <c r="BW4" s="764"/>
      <c r="BX4" s="764"/>
      <c r="BY4" s="764"/>
      <c r="BZ4" s="764"/>
      <c r="CA4" s="764"/>
      <c r="CB4" s="764"/>
      <c r="CD4" s="746" t="s">
        <v>226</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227</v>
      </c>
      <c r="C5" s="709"/>
      <c r="D5" s="709"/>
      <c r="E5" s="709"/>
      <c r="F5" s="709"/>
      <c r="G5" s="709"/>
      <c r="H5" s="709"/>
      <c r="I5" s="709"/>
      <c r="J5" s="709"/>
      <c r="K5" s="709"/>
      <c r="L5" s="709"/>
      <c r="M5" s="709"/>
      <c r="N5" s="709"/>
      <c r="O5" s="709"/>
      <c r="P5" s="709"/>
      <c r="Q5" s="710"/>
      <c r="R5" s="697">
        <v>1613919</v>
      </c>
      <c r="S5" s="698"/>
      <c r="T5" s="698"/>
      <c r="U5" s="698"/>
      <c r="V5" s="698"/>
      <c r="W5" s="698"/>
      <c r="X5" s="698"/>
      <c r="Y5" s="741"/>
      <c r="Z5" s="759">
        <v>7.8</v>
      </c>
      <c r="AA5" s="759"/>
      <c r="AB5" s="759"/>
      <c r="AC5" s="759"/>
      <c r="AD5" s="760">
        <v>1613919</v>
      </c>
      <c r="AE5" s="760"/>
      <c r="AF5" s="760"/>
      <c r="AG5" s="760"/>
      <c r="AH5" s="760"/>
      <c r="AI5" s="760"/>
      <c r="AJ5" s="760"/>
      <c r="AK5" s="760"/>
      <c r="AL5" s="742">
        <v>18.5</v>
      </c>
      <c r="AM5" s="713"/>
      <c r="AN5" s="713"/>
      <c r="AO5" s="743"/>
      <c r="AP5" s="708" t="s">
        <v>228</v>
      </c>
      <c r="AQ5" s="709"/>
      <c r="AR5" s="709"/>
      <c r="AS5" s="709"/>
      <c r="AT5" s="709"/>
      <c r="AU5" s="709"/>
      <c r="AV5" s="709"/>
      <c r="AW5" s="709"/>
      <c r="AX5" s="709"/>
      <c r="AY5" s="709"/>
      <c r="AZ5" s="709"/>
      <c r="BA5" s="709"/>
      <c r="BB5" s="709"/>
      <c r="BC5" s="709"/>
      <c r="BD5" s="709"/>
      <c r="BE5" s="709"/>
      <c r="BF5" s="710"/>
      <c r="BG5" s="642">
        <v>1612997</v>
      </c>
      <c r="BH5" s="643"/>
      <c r="BI5" s="643"/>
      <c r="BJ5" s="643"/>
      <c r="BK5" s="643"/>
      <c r="BL5" s="643"/>
      <c r="BM5" s="643"/>
      <c r="BN5" s="644"/>
      <c r="BO5" s="675">
        <v>99.9</v>
      </c>
      <c r="BP5" s="675"/>
      <c r="BQ5" s="675"/>
      <c r="BR5" s="675"/>
      <c r="BS5" s="676" t="s">
        <v>128</v>
      </c>
      <c r="BT5" s="676"/>
      <c r="BU5" s="676"/>
      <c r="BV5" s="676"/>
      <c r="BW5" s="676"/>
      <c r="BX5" s="676"/>
      <c r="BY5" s="676"/>
      <c r="BZ5" s="676"/>
      <c r="CA5" s="676"/>
      <c r="CB5" s="739"/>
      <c r="CD5" s="746" t="s">
        <v>223</v>
      </c>
      <c r="CE5" s="747"/>
      <c r="CF5" s="747"/>
      <c r="CG5" s="747"/>
      <c r="CH5" s="747"/>
      <c r="CI5" s="747"/>
      <c r="CJ5" s="747"/>
      <c r="CK5" s="747"/>
      <c r="CL5" s="747"/>
      <c r="CM5" s="747"/>
      <c r="CN5" s="747"/>
      <c r="CO5" s="747"/>
      <c r="CP5" s="747"/>
      <c r="CQ5" s="748"/>
      <c r="CR5" s="746" t="s">
        <v>229</v>
      </c>
      <c r="CS5" s="747"/>
      <c r="CT5" s="747"/>
      <c r="CU5" s="747"/>
      <c r="CV5" s="747"/>
      <c r="CW5" s="747"/>
      <c r="CX5" s="747"/>
      <c r="CY5" s="748"/>
      <c r="CZ5" s="746" t="s">
        <v>221</v>
      </c>
      <c r="DA5" s="747"/>
      <c r="DB5" s="747"/>
      <c r="DC5" s="748"/>
      <c r="DD5" s="746" t="s">
        <v>230</v>
      </c>
      <c r="DE5" s="747"/>
      <c r="DF5" s="747"/>
      <c r="DG5" s="747"/>
      <c r="DH5" s="747"/>
      <c r="DI5" s="747"/>
      <c r="DJ5" s="747"/>
      <c r="DK5" s="747"/>
      <c r="DL5" s="747"/>
      <c r="DM5" s="747"/>
      <c r="DN5" s="747"/>
      <c r="DO5" s="747"/>
      <c r="DP5" s="748"/>
      <c r="DQ5" s="746" t="s">
        <v>231</v>
      </c>
      <c r="DR5" s="747"/>
      <c r="DS5" s="747"/>
      <c r="DT5" s="747"/>
      <c r="DU5" s="747"/>
      <c r="DV5" s="747"/>
      <c r="DW5" s="747"/>
      <c r="DX5" s="747"/>
      <c r="DY5" s="747"/>
      <c r="DZ5" s="747"/>
      <c r="EA5" s="747"/>
      <c r="EB5" s="747"/>
      <c r="EC5" s="748"/>
    </row>
    <row r="6" spans="2:143" ht="11.25" customHeight="1" x14ac:dyDescent="0.15">
      <c r="B6" s="639" t="s">
        <v>232</v>
      </c>
      <c r="C6" s="640"/>
      <c r="D6" s="640"/>
      <c r="E6" s="640"/>
      <c r="F6" s="640"/>
      <c r="G6" s="640"/>
      <c r="H6" s="640"/>
      <c r="I6" s="640"/>
      <c r="J6" s="640"/>
      <c r="K6" s="640"/>
      <c r="L6" s="640"/>
      <c r="M6" s="640"/>
      <c r="N6" s="640"/>
      <c r="O6" s="640"/>
      <c r="P6" s="640"/>
      <c r="Q6" s="641"/>
      <c r="R6" s="642">
        <v>276188</v>
      </c>
      <c r="S6" s="643"/>
      <c r="T6" s="643"/>
      <c r="U6" s="643"/>
      <c r="V6" s="643"/>
      <c r="W6" s="643"/>
      <c r="X6" s="643"/>
      <c r="Y6" s="644"/>
      <c r="Z6" s="675">
        <v>1.3</v>
      </c>
      <c r="AA6" s="675"/>
      <c r="AB6" s="675"/>
      <c r="AC6" s="675"/>
      <c r="AD6" s="676">
        <v>276188</v>
      </c>
      <c r="AE6" s="676"/>
      <c r="AF6" s="676"/>
      <c r="AG6" s="676"/>
      <c r="AH6" s="676"/>
      <c r="AI6" s="676"/>
      <c r="AJ6" s="676"/>
      <c r="AK6" s="676"/>
      <c r="AL6" s="645">
        <v>3.2</v>
      </c>
      <c r="AM6" s="646"/>
      <c r="AN6" s="646"/>
      <c r="AO6" s="677"/>
      <c r="AP6" s="639" t="s">
        <v>233</v>
      </c>
      <c r="AQ6" s="640"/>
      <c r="AR6" s="640"/>
      <c r="AS6" s="640"/>
      <c r="AT6" s="640"/>
      <c r="AU6" s="640"/>
      <c r="AV6" s="640"/>
      <c r="AW6" s="640"/>
      <c r="AX6" s="640"/>
      <c r="AY6" s="640"/>
      <c r="AZ6" s="640"/>
      <c r="BA6" s="640"/>
      <c r="BB6" s="640"/>
      <c r="BC6" s="640"/>
      <c r="BD6" s="640"/>
      <c r="BE6" s="640"/>
      <c r="BF6" s="641"/>
      <c r="BG6" s="642">
        <v>1612997</v>
      </c>
      <c r="BH6" s="643"/>
      <c r="BI6" s="643"/>
      <c r="BJ6" s="643"/>
      <c r="BK6" s="643"/>
      <c r="BL6" s="643"/>
      <c r="BM6" s="643"/>
      <c r="BN6" s="644"/>
      <c r="BO6" s="675">
        <v>99.9</v>
      </c>
      <c r="BP6" s="675"/>
      <c r="BQ6" s="675"/>
      <c r="BR6" s="675"/>
      <c r="BS6" s="676" t="s">
        <v>234</v>
      </c>
      <c r="BT6" s="676"/>
      <c r="BU6" s="676"/>
      <c r="BV6" s="676"/>
      <c r="BW6" s="676"/>
      <c r="BX6" s="676"/>
      <c r="BY6" s="676"/>
      <c r="BZ6" s="676"/>
      <c r="CA6" s="676"/>
      <c r="CB6" s="739"/>
      <c r="CD6" s="700" t="s">
        <v>235</v>
      </c>
      <c r="CE6" s="701"/>
      <c r="CF6" s="701"/>
      <c r="CG6" s="701"/>
      <c r="CH6" s="701"/>
      <c r="CI6" s="701"/>
      <c r="CJ6" s="701"/>
      <c r="CK6" s="701"/>
      <c r="CL6" s="701"/>
      <c r="CM6" s="701"/>
      <c r="CN6" s="701"/>
      <c r="CO6" s="701"/>
      <c r="CP6" s="701"/>
      <c r="CQ6" s="702"/>
      <c r="CR6" s="642">
        <v>114393</v>
      </c>
      <c r="CS6" s="643"/>
      <c r="CT6" s="643"/>
      <c r="CU6" s="643"/>
      <c r="CV6" s="643"/>
      <c r="CW6" s="643"/>
      <c r="CX6" s="643"/>
      <c r="CY6" s="644"/>
      <c r="CZ6" s="742">
        <v>0.6</v>
      </c>
      <c r="DA6" s="713"/>
      <c r="DB6" s="713"/>
      <c r="DC6" s="745"/>
      <c r="DD6" s="648">
        <v>3309</v>
      </c>
      <c r="DE6" s="643"/>
      <c r="DF6" s="643"/>
      <c r="DG6" s="643"/>
      <c r="DH6" s="643"/>
      <c r="DI6" s="643"/>
      <c r="DJ6" s="643"/>
      <c r="DK6" s="643"/>
      <c r="DL6" s="643"/>
      <c r="DM6" s="643"/>
      <c r="DN6" s="643"/>
      <c r="DO6" s="643"/>
      <c r="DP6" s="644"/>
      <c r="DQ6" s="648">
        <v>114388</v>
      </c>
      <c r="DR6" s="643"/>
      <c r="DS6" s="643"/>
      <c r="DT6" s="643"/>
      <c r="DU6" s="643"/>
      <c r="DV6" s="643"/>
      <c r="DW6" s="643"/>
      <c r="DX6" s="643"/>
      <c r="DY6" s="643"/>
      <c r="DZ6" s="643"/>
      <c r="EA6" s="643"/>
      <c r="EB6" s="643"/>
      <c r="EC6" s="689"/>
    </row>
    <row r="7" spans="2:143" ht="11.25" customHeight="1" x14ac:dyDescent="0.15">
      <c r="B7" s="639" t="s">
        <v>236</v>
      </c>
      <c r="C7" s="640"/>
      <c r="D7" s="640"/>
      <c r="E7" s="640"/>
      <c r="F7" s="640"/>
      <c r="G7" s="640"/>
      <c r="H7" s="640"/>
      <c r="I7" s="640"/>
      <c r="J7" s="640"/>
      <c r="K7" s="640"/>
      <c r="L7" s="640"/>
      <c r="M7" s="640"/>
      <c r="N7" s="640"/>
      <c r="O7" s="640"/>
      <c r="P7" s="640"/>
      <c r="Q7" s="641"/>
      <c r="R7" s="642">
        <v>2822</v>
      </c>
      <c r="S7" s="643"/>
      <c r="T7" s="643"/>
      <c r="U7" s="643"/>
      <c r="V7" s="643"/>
      <c r="W7" s="643"/>
      <c r="X7" s="643"/>
      <c r="Y7" s="644"/>
      <c r="Z7" s="675">
        <v>0</v>
      </c>
      <c r="AA7" s="675"/>
      <c r="AB7" s="675"/>
      <c r="AC7" s="675"/>
      <c r="AD7" s="676">
        <v>2822</v>
      </c>
      <c r="AE7" s="676"/>
      <c r="AF7" s="676"/>
      <c r="AG7" s="676"/>
      <c r="AH7" s="676"/>
      <c r="AI7" s="676"/>
      <c r="AJ7" s="676"/>
      <c r="AK7" s="676"/>
      <c r="AL7" s="645">
        <v>0</v>
      </c>
      <c r="AM7" s="646"/>
      <c r="AN7" s="646"/>
      <c r="AO7" s="677"/>
      <c r="AP7" s="639" t="s">
        <v>237</v>
      </c>
      <c r="AQ7" s="640"/>
      <c r="AR7" s="640"/>
      <c r="AS7" s="640"/>
      <c r="AT7" s="640"/>
      <c r="AU7" s="640"/>
      <c r="AV7" s="640"/>
      <c r="AW7" s="640"/>
      <c r="AX7" s="640"/>
      <c r="AY7" s="640"/>
      <c r="AZ7" s="640"/>
      <c r="BA7" s="640"/>
      <c r="BB7" s="640"/>
      <c r="BC7" s="640"/>
      <c r="BD7" s="640"/>
      <c r="BE7" s="640"/>
      <c r="BF7" s="641"/>
      <c r="BG7" s="642">
        <v>568818</v>
      </c>
      <c r="BH7" s="643"/>
      <c r="BI7" s="643"/>
      <c r="BJ7" s="643"/>
      <c r="BK7" s="643"/>
      <c r="BL7" s="643"/>
      <c r="BM7" s="643"/>
      <c r="BN7" s="644"/>
      <c r="BO7" s="675">
        <v>35.200000000000003</v>
      </c>
      <c r="BP7" s="675"/>
      <c r="BQ7" s="675"/>
      <c r="BR7" s="675"/>
      <c r="BS7" s="676" t="s">
        <v>128</v>
      </c>
      <c r="BT7" s="676"/>
      <c r="BU7" s="676"/>
      <c r="BV7" s="676"/>
      <c r="BW7" s="676"/>
      <c r="BX7" s="676"/>
      <c r="BY7" s="676"/>
      <c r="BZ7" s="676"/>
      <c r="CA7" s="676"/>
      <c r="CB7" s="739"/>
      <c r="CD7" s="681" t="s">
        <v>238</v>
      </c>
      <c r="CE7" s="682"/>
      <c r="CF7" s="682"/>
      <c r="CG7" s="682"/>
      <c r="CH7" s="682"/>
      <c r="CI7" s="682"/>
      <c r="CJ7" s="682"/>
      <c r="CK7" s="682"/>
      <c r="CL7" s="682"/>
      <c r="CM7" s="682"/>
      <c r="CN7" s="682"/>
      <c r="CO7" s="682"/>
      <c r="CP7" s="682"/>
      <c r="CQ7" s="683"/>
      <c r="CR7" s="642">
        <v>6327287</v>
      </c>
      <c r="CS7" s="643"/>
      <c r="CT7" s="643"/>
      <c r="CU7" s="643"/>
      <c r="CV7" s="643"/>
      <c r="CW7" s="643"/>
      <c r="CX7" s="643"/>
      <c r="CY7" s="644"/>
      <c r="CZ7" s="675">
        <v>31.2</v>
      </c>
      <c r="DA7" s="675"/>
      <c r="DB7" s="675"/>
      <c r="DC7" s="675"/>
      <c r="DD7" s="648">
        <v>406997</v>
      </c>
      <c r="DE7" s="643"/>
      <c r="DF7" s="643"/>
      <c r="DG7" s="643"/>
      <c r="DH7" s="643"/>
      <c r="DI7" s="643"/>
      <c r="DJ7" s="643"/>
      <c r="DK7" s="643"/>
      <c r="DL7" s="643"/>
      <c r="DM7" s="643"/>
      <c r="DN7" s="643"/>
      <c r="DO7" s="643"/>
      <c r="DP7" s="644"/>
      <c r="DQ7" s="648">
        <v>3773993</v>
      </c>
      <c r="DR7" s="643"/>
      <c r="DS7" s="643"/>
      <c r="DT7" s="643"/>
      <c r="DU7" s="643"/>
      <c r="DV7" s="643"/>
      <c r="DW7" s="643"/>
      <c r="DX7" s="643"/>
      <c r="DY7" s="643"/>
      <c r="DZ7" s="643"/>
      <c r="EA7" s="643"/>
      <c r="EB7" s="643"/>
      <c r="EC7" s="689"/>
    </row>
    <row r="8" spans="2:143" ht="11.25" customHeight="1" x14ac:dyDescent="0.15">
      <c r="B8" s="639" t="s">
        <v>239</v>
      </c>
      <c r="C8" s="640"/>
      <c r="D8" s="640"/>
      <c r="E8" s="640"/>
      <c r="F8" s="640"/>
      <c r="G8" s="640"/>
      <c r="H8" s="640"/>
      <c r="I8" s="640"/>
      <c r="J8" s="640"/>
      <c r="K8" s="640"/>
      <c r="L8" s="640"/>
      <c r="M8" s="640"/>
      <c r="N8" s="640"/>
      <c r="O8" s="640"/>
      <c r="P8" s="640"/>
      <c r="Q8" s="641"/>
      <c r="R8" s="642">
        <v>4679</v>
      </c>
      <c r="S8" s="643"/>
      <c r="T8" s="643"/>
      <c r="U8" s="643"/>
      <c r="V8" s="643"/>
      <c r="W8" s="643"/>
      <c r="X8" s="643"/>
      <c r="Y8" s="644"/>
      <c r="Z8" s="675">
        <v>0</v>
      </c>
      <c r="AA8" s="675"/>
      <c r="AB8" s="675"/>
      <c r="AC8" s="675"/>
      <c r="AD8" s="676">
        <v>4679</v>
      </c>
      <c r="AE8" s="676"/>
      <c r="AF8" s="676"/>
      <c r="AG8" s="676"/>
      <c r="AH8" s="676"/>
      <c r="AI8" s="676"/>
      <c r="AJ8" s="676"/>
      <c r="AK8" s="676"/>
      <c r="AL8" s="645">
        <v>0.1</v>
      </c>
      <c r="AM8" s="646"/>
      <c r="AN8" s="646"/>
      <c r="AO8" s="677"/>
      <c r="AP8" s="639" t="s">
        <v>240</v>
      </c>
      <c r="AQ8" s="640"/>
      <c r="AR8" s="640"/>
      <c r="AS8" s="640"/>
      <c r="AT8" s="640"/>
      <c r="AU8" s="640"/>
      <c r="AV8" s="640"/>
      <c r="AW8" s="640"/>
      <c r="AX8" s="640"/>
      <c r="AY8" s="640"/>
      <c r="AZ8" s="640"/>
      <c r="BA8" s="640"/>
      <c r="BB8" s="640"/>
      <c r="BC8" s="640"/>
      <c r="BD8" s="640"/>
      <c r="BE8" s="640"/>
      <c r="BF8" s="641"/>
      <c r="BG8" s="642">
        <v>25165</v>
      </c>
      <c r="BH8" s="643"/>
      <c r="BI8" s="643"/>
      <c r="BJ8" s="643"/>
      <c r="BK8" s="643"/>
      <c r="BL8" s="643"/>
      <c r="BM8" s="643"/>
      <c r="BN8" s="644"/>
      <c r="BO8" s="675">
        <v>1.6</v>
      </c>
      <c r="BP8" s="675"/>
      <c r="BQ8" s="675"/>
      <c r="BR8" s="675"/>
      <c r="BS8" s="648" t="s">
        <v>234</v>
      </c>
      <c r="BT8" s="643"/>
      <c r="BU8" s="643"/>
      <c r="BV8" s="643"/>
      <c r="BW8" s="643"/>
      <c r="BX8" s="643"/>
      <c r="BY8" s="643"/>
      <c r="BZ8" s="643"/>
      <c r="CA8" s="643"/>
      <c r="CB8" s="689"/>
      <c r="CD8" s="681" t="s">
        <v>241</v>
      </c>
      <c r="CE8" s="682"/>
      <c r="CF8" s="682"/>
      <c r="CG8" s="682"/>
      <c r="CH8" s="682"/>
      <c r="CI8" s="682"/>
      <c r="CJ8" s="682"/>
      <c r="CK8" s="682"/>
      <c r="CL8" s="682"/>
      <c r="CM8" s="682"/>
      <c r="CN8" s="682"/>
      <c r="CO8" s="682"/>
      <c r="CP8" s="682"/>
      <c r="CQ8" s="683"/>
      <c r="CR8" s="642">
        <v>3593239</v>
      </c>
      <c r="CS8" s="643"/>
      <c r="CT8" s="643"/>
      <c r="CU8" s="643"/>
      <c r="CV8" s="643"/>
      <c r="CW8" s="643"/>
      <c r="CX8" s="643"/>
      <c r="CY8" s="644"/>
      <c r="CZ8" s="675">
        <v>17.7</v>
      </c>
      <c r="DA8" s="675"/>
      <c r="DB8" s="675"/>
      <c r="DC8" s="675"/>
      <c r="DD8" s="648">
        <v>277213</v>
      </c>
      <c r="DE8" s="643"/>
      <c r="DF8" s="643"/>
      <c r="DG8" s="643"/>
      <c r="DH8" s="643"/>
      <c r="DI8" s="643"/>
      <c r="DJ8" s="643"/>
      <c r="DK8" s="643"/>
      <c r="DL8" s="643"/>
      <c r="DM8" s="643"/>
      <c r="DN8" s="643"/>
      <c r="DO8" s="643"/>
      <c r="DP8" s="644"/>
      <c r="DQ8" s="648">
        <v>2137260</v>
      </c>
      <c r="DR8" s="643"/>
      <c r="DS8" s="643"/>
      <c r="DT8" s="643"/>
      <c r="DU8" s="643"/>
      <c r="DV8" s="643"/>
      <c r="DW8" s="643"/>
      <c r="DX8" s="643"/>
      <c r="DY8" s="643"/>
      <c r="DZ8" s="643"/>
      <c r="EA8" s="643"/>
      <c r="EB8" s="643"/>
      <c r="EC8" s="689"/>
    </row>
    <row r="9" spans="2:143" ht="11.25" customHeight="1" x14ac:dyDescent="0.15">
      <c r="B9" s="639" t="s">
        <v>242</v>
      </c>
      <c r="C9" s="640"/>
      <c r="D9" s="640"/>
      <c r="E9" s="640"/>
      <c r="F9" s="640"/>
      <c r="G9" s="640"/>
      <c r="H9" s="640"/>
      <c r="I9" s="640"/>
      <c r="J9" s="640"/>
      <c r="K9" s="640"/>
      <c r="L9" s="640"/>
      <c r="M9" s="640"/>
      <c r="N9" s="640"/>
      <c r="O9" s="640"/>
      <c r="P9" s="640"/>
      <c r="Q9" s="641"/>
      <c r="R9" s="642">
        <v>5765</v>
      </c>
      <c r="S9" s="643"/>
      <c r="T9" s="643"/>
      <c r="U9" s="643"/>
      <c r="V9" s="643"/>
      <c r="W9" s="643"/>
      <c r="X9" s="643"/>
      <c r="Y9" s="644"/>
      <c r="Z9" s="675">
        <v>0</v>
      </c>
      <c r="AA9" s="675"/>
      <c r="AB9" s="675"/>
      <c r="AC9" s="675"/>
      <c r="AD9" s="676">
        <v>5765</v>
      </c>
      <c r="AE9" s="676"/>
      <c r="AF9" s="676"/>
      <c r="AG9" s="676"/>
      <c r="AH9" s="676"/>
      <c r="AI9" s="676"/>
      <c r="AJ9" s="676"/>
      <c r="AK9" s="676"/>
      <c r="AL9" s="645">
        <v>0.1</v>
      </c>
      <c r="AM9" s="646"/>
      <c r="AN9" s="646"/>
      <c r="AO9" s="677"/>
      <c r="AP9" s="639" t="s">
        <v>243</v>
      </c>
      <c r="AQ9" s="640"/>
      <c r="AR9" s="640"/>
      <c r="AS9" s="640"/>
      <c r="AT9" s="640"/>
      <c r="AU9" s="640"/>
      <c r="AV9" s="640"/>
      <c r="AW9" s="640"/>
      <c r="AX9" s="640"/>
      <c r="AY9" s="640"/>
      <c r="AZ9" s="640"/>
      <c r="BA9" s="640"/>
      <c r="BB9" s="640"/>
      <c r="BC9" s="640"/>
      <c r="BD9" s="640"/>
      <c r="BE9" s="640"/>
      <c r="BF9" s="641"/>
      <c r="BG9" s="642">
        <v>478125</v>
      </c>
      <c r="BH9" s="643"/>
      <c r="BI9" s="643"/>
      <c r="BJ9" s="643"/>
      <c r="BK9" s="643"/>
      <c r="BL9" s="643"/>
      <c r="BM9" s="643"/>
      <c r="BN9" s="644"/>
      <c r="BO9" s="675">
        <v>29.6</v>
      </c>
      <c r="BP9" s="675"/>
      <c r="BQ9" s="675"/>
      <c r="BR9" s="675"/>
      <c r="BS9" s="648" t="s">
        <v>128</v>
      </c>
      <c r="BT9" s="643"/>
      <c r="BU9" s="643"/>
      <c r="BV9" s="643"/>
      <c r="BW9" s="643"/>
      <c r="BX9" s="643"/>
      <c r="BY9" s="643"/>
      <c r="BZ9" s="643"/>
      <c r="CA9" s="643"/>
      <c r="CB9" s="689"/>
      <c r="CD9" s="681" t="s">
        <v>244</v>
      </c>
      <c r="CE9" s="682"/>
      <c r="CF9" s="682"/>
      <c r="CG9" s="682"/>
      <c r="CH9" s="682"/>
      <c r="CI9" s="682"/>
      <c r="CJ9" s="682"/>
      <c r="CK9" s="682"/>
      <c r="CL9" s="682"/>
      <c r="CM9" s="682"/>
      <c r="CN9" s="682"/>
      <c r="CO9" s="682"/>
      <c r="CP9" s="682"/>
      <c r="CQ9" s="683"/>
      <c r="CR9" s="642">
        <v>1202099</v>
      </c>
      <c r="CS9" s="643"/>
      <c r="CT9" s="643"/>
      <c r="CU9" s="643"/>
      <c r="CV9" s="643"/>
      <c r="CW9" s="643"/>
      <c r="CX9" s="643"/>
      <c r="CY9" s="644"/>
      <c r="CZ9" s="675">
        <v>5.9</v>
      </c>
      <c r="DA9" s="675"/>
      <c r="DB9" s="675"/>
      <c r="DC9" s="675"/>
      <c r="DD9" s="648">
        <v>32231</v>
      </c>
      <c r="DE9" s="643"/>
      <c r="DF9" s="643"/>
      <c r="DG9" s="643"/>
      <c r="DH9" s="643"/>
      <c r="DI9" s="643"/>
      <c r="DJ9" s="643"/>
      <c r="DK9" s="643"/>
      <c r="DL9" s="643"/>
      <c r="DM9" s="643"/>
      <c r="DN9" s="643"/>
      <c r="DO9" s="643"/>
      <c r="DP9" s="644"/>
      <c r="DQ9" s="648">
        <v>1080372</v>
      </c>
      <c r="DR9" s="643"/>
      <c r="DS9" s="643"/>
      <c r="DT9" s="643"/>
      <c r="DU9" s="643"/>
      <c r="DV9" s="643"/>
      <c r="DW9" s="643"/>
      <c r="DX9" s="643"/>
      <c r="DY9" s="643"/>
      <c r="DZ9" s="643"/>
      <c r="EA9" s="643"/>
      <c r="EB9" s="643"/>
      <c r="EC9" s="689"/>
    </row>
    <row r="10" spans="2:143" ht="11.25" customHeight="1" x14ac:dyDescent="0.15">
      <c r="B10" s="639" t="s">
        <v>245</v>
      </c>
      <c r="C10" s="640"/>
      <c r="D10" s="640"/>
      <c r="E10" s="640"/>
      <c r="F10" s="640"/>
      <c r="G10" s="640"/>
      <c r="H10" s="640"/>
      <c r="I10" s="640"/>
      <c r="J10" s="640"/>
      <c r="K10" s="640"/>
      <c r="L10" s="640"/>
      <c r="M10" s="640"/>
      <c r="N10" s="640"/>
      <c r="O10" s="640"/>
      <c r="P10" s="640"/>
      <c r="Q10" s="641"/>
      <c r="R10" s="642" t="s">
        <v>234</v>
      </c>
      <c r="S10" s="643"/>
      <c r="T10" s="643"/>
      <c r="U10" s="643"/>
      <c r="V10" s="643"/>
      <c r="W10" s="643"/>
      <c r="X10" s="643"/>
      <c r="Y10" s="644"/>
      <c r="Z10" s="675" t="s">
        <v>128</v>
      </c>
      <c r="AA10" s="675"/>
      <c r="AB10" s="675"/>
      <c r="AC10" s="675"/>
      <c r="AD10" s="676" t="s">
        <v>234</v>
      </c>
      <c r="AE10" s="676"/>
      <c r="AF10" s="676"/>
      <c r="AG10" s="676"/>
      <c r="AH10" s="676"/>
      <c r="AI10" s="676"/>
      <c r="AJ10" s="676"/>
      <c r="AK10" s="676"/>
      <c r="AL10" s="645" t="s">
        <v>234</v>
      </c>
      <c r="AM10" s="646"/>
      <c r="AN10" s="646"/>
      <c r="AO10" s="677"/>
      <c r="AP10" s="639" t="s">
        <v>246</v>
      </c>
      <c r="AQ10" s="640"/>
      <c r="AR10" s="640"/>
      <c r="AS10" s="640"/>
      <c r="AT10" s="640"/>
      <c r="AU10" s="640"/>
      <c r="AV10" s="640"/>
      <c r="AW10" s="640"/>
      <c r="AX10" s="640"/>
      <c r="AY10" s="640"/>
      <c r="AZ10" s="640"/>
      <c r="BA10" s="640"/>
      <c r="BB10" s="640"/>
      <c r="BC10" s="640"/>
      <c r="BD10" s="640"/>
      <c r="BE10" s="640"/>
      <c r="BF10" s="641"/>
      <c r="BG10" s="642">
        <v>36429</v>
      </c>
      <c r="BH10" s="643"/>
      <c r="BI10" s="643"/>
      <c r="BJ10" s="643"/>
      <c r="BK10" s="643"/>
      <c r="BL10" s="643"/>
      <c r="BM10" s="643"/>
      <c r="BN10" s="644"/>
      <c r="BO10" s="675">
        <v>2.2999999999999998</v>
      </c>
      <c r="BP10" s="675"/>
      <c r="BQ10" s="675"/>
      <c r="BR10" s="675"/>
      <c r="BS10" s="648" t="s">
        <v>128</v>
      </c>
      <c r="BT10" s="643"/>
      <c r="BU10" s="643"/>
      <c r="BV10" s="643"/>
      <c r="BW10" s="643"/>
      <c r="BX10" s="643"/>
      <c r="BY10" s="643"/>
      <c r="BZ10" s="643"/>
      <c r="CA10" s="643"/>
      <c r="CB10" s="689"/>
      <c r="CD10" s="681" t="s">
        <v>247</v>
      </c>
      <c r="CE10" s="682"/>
      <c r="CF10" s="682"/>
      <c r="CG10" s="682"/>
      <c r="CH10" s="682"/>
      <c r="CI10" s="682"/>
      <c r="CJ10" s="682"/>
      <c r="CK10" s="682"/>
      <c r="CL10" s="682"/>
      <c r="CM10" s="682"/>
      <c r="CN10" s="682"/>
      <c r="CO10" s="682"/>
      <c r="CP10" s="682"/>
      <c r="CQ10" s="683"/>
      <c r="CR10" s="642">
        <v>2327</v>
      </c>
      <c r="CS10" s="643"/>
      <c r="CT10" s="643"/>
      <c r="CU10" s="643"/>
      <c r="CV10" s="643"/>
      <c r="CW10" s="643"/>
      <c r="CX10" s="643"/>
      <c r="CY10" s="644"/>
      <c r="CZ10" s="675">
        <v>0</v>
      </c>
      <c r="DA10" s="675"/>
      <c r="DB10" s="675"/>
      <c r="DC10" s="675"/>
      <c r="DD10" s="648" t="s">
        <v>234</v>
      </c>
      <c r="DE10" s="643"/>
      <c r="DF10" s="643"/>
      <c r="DG10" s="643"/>
      <c r="DH10" s="643"/>
      <c r="DI10" s="643"/>
      <c r="DJ10" s="643"/>
      <c r="DK10" s="643"/>
      <c r="DL10" s="643"/>
      <c r="DM10" s="643"/>
      <c r="DN10" s="643"/>
      <c r="DO10" s="643"/>
      <c r="DP10" s="644"/>
      <c r="DQ10" s="648">
        <v>127</v>
      </c>
      <c r="DR10" s="643"/>
      <c r="DS10" s="643"/>
      <c r="DT10" s="643"/>
      <c r="DU10" s="643"/>
      <c r="DV10" s="643"/>
      <c r="DW10" s="643"/>
      <c r="DX10" s="643"/>
      <c r="DY10" s="643"/>
      <c r="DZ10" s="643"/>
      <c r="EA10" s="643"/>
      <c r="EB10" s="643"/>
      <c r="EC10" s="689"/>
    </row>
    <row r="11" spans="2:143" ht="11.25" customHeight="1" x14ac:dyDescent="0.15">
      <c r="B11" s="639" t="s">
        <v>248</v>
      </c>
      <c r="C11" s="640"/>
      <c r="D11" s="640"/>
      <c r="E11" s="640"/>
      <c r="F11" s="640"/>
      <c r="G11" s="640"/>
      <c r="H11" s="640"/>
      <c r="I11" s="640"/>
      <c r="J11" s="640"/>
      <c r="K11" s="640"/>
      <c r="L11" s="640"/>
      <c r="M11" s="640"/>
      <c r="N11" s="640"/>
      <c r="O11" s="640"/>
      <c r="P11" s="640"/>
      <c r="Q11" s="641"/>
      <c r="R11" s="642">
        <v>372153</v>
      </c>
      <c r="S11" s="643"/>
      <c r="T11" s="643"/>
      <c r="U11" s="643"/>
      <c r="V11" s="643"/>
      <c r="W11" s="643"/>
      <c r="X11" s="643"/>
      <c r="Y11" s="644"/>
      <c r="Z11" s="645">
        <v>1.8</v>
      </c>
      <c r="AA11" s="646"/>
      <c r="AB11" s="646"/>
      <c r="AC11" s="647"/>
      <c r="AD11" s="648">
        <v>372153</v>
      </c>
      <c r="AE11" s="643"/>
      <c r="AF11" s="643"/>
      <c r="AG11" s="643"/>
      <c r="AH11" s="643"/>
      <c r="AI11" s="643"/>
      <c r="AJ11" s="643"/>
      <c r="AK11" s="644"/>
      <c r="AL11" s="645">
        <v>4.3</v>
      </c>
      <c r="AM11" s="646"/>
      <c r="AN11" s="646"/>
      <c r="AO11" s="677"/>
      <c r="AP11" s="639" t="s">
        <v>249</v>
      </c>
      <c r="AQ11" s="640"/>
      <c r="AR11" s="640"/>
      <c r="AS11" s="640"/>
      <c r="AT11" s="640"/>
      <c r="AU11" s="640"/>
      <c r="AV11" s="640"/>
      <c r="AW11" s="640"/>
      <c r="AX11" s="640"/>
      <c r="AY11" s="640"/>
      <c r="AZ11" s="640"/>
      <c r="BA11" s="640"/>
      <c r="BB11" s="640"/>
      <c r="BC11" s="640"/>
      <c r="BD11" s="640"/>
      <c r="BE11" s="640"/>
      <c r="BF11" s="641"/>
      <c r="BG11" s="642">
        <v>29099</v>
      </c>
      <c r="BH11" s="643"/>
      <c r="BI11" s="643"/>
      <c r="BJ11" s="643"/>
      <c r="BK11" s="643"/>
      <c r="BL11" s="643"/>
      <c r="BM11" s="643"/>
      <c r="BN11" s="644"/>
      <c r="BO11" s="675">
        <v>1.8</v>
      </c>
      <c r="BP11" s="675"/>
      <c r="BQ11" s="675"/>
      <c r="BR11" s="675"/>
      <c r="BS11" s="648" t="s">
        <v>234</v>
      </c>
      <c r="BT11" s="643"/>
      <c r="BU11" s="643"/>
      <c r="BV11" s="643"/>
      <c r="BW11" s="643"/>
      <c r="BX11" s="643"/>
      <c r="BY11" s="643"/>
      <c r="BZ11" s="643"/>
      <c r="CA11" s="643"/>
      <c r="CB11" s="689"/>
      <c r="CD11" s="681" t="s">
        <v>250</v>
      </c>
      <c r="CE11" s="682"/>
      <c r="CF11" s="682"/>
      <c r="CG11" s="682"/>
      <c r="CH11" s="682"/>
      <c r="CI11" s="682"/>
      <c r="CJ11" s="682"/>
      <c r="CK11" s="682"/>
      <c r="CL11" s="682"/>
      <c r="CM11" s="682"/>
      <c r="CN11" s="682"/>
      <c r="CO11" s="682"/>
      <c r="CP11" s="682"/>
      <c r="CQ11" s="683"/>
      <c r="CR11" s="642">
        <v>1610742</v>
      </c>
      <c r="CS11" s="643"/>
      <c r="CT11" s="643"/>
      <c r="CU11" s="643"/>
      <c r="CV11" s="643"/>
      <c r="CW11" s="643"/>
      <c r="CX11" s="643"/>
      <c r="CY11" s="644"/>
      <c r="CZ11" s="675">
        <v>8</v>
      </c>
      <c r="DA11" s="675"/>
      <c r="DB11" s="675"/>
      <c r="DC11" s="675"/>
      <c r="DD11" s="648">
        <v>712127</v>
      </c>
      <c r="DE11" s="643"/>
      <c r="DF11" s="643"/>
      <c r="DG11" s="643"/>
      <c r="DH11" s="643"/>
      <c r="DI11" s="643"/>
      <c r="DJ11" s="643"/>
      <c r="DK11" s="643"/>
      <c r="DL11" s="643"/>
      <c r="DM11" s="643"/>
      <c r="DN11" s="643"/>
      <c r="DO11" s="643"/>
      <c r="DP11" s="644"/>
      <c r="DQ11" s="648">
        <v>634485</v>
      </c>
      <c r="DR11" s="643"/>
      <c r="DS11" s="643"/>
      <c r="DT11" s="643"/>
      <c r="DU11" s="643"/>
      <c r="DV11" s="643"/>
      <c r="DW11" s="643"/>
      <c r="DX11" s="643"/>
      <c r="DY11" s="643"/>
      <c r="DZ11" s="643"/>
      <c r="EA11" s="643"/>
      <c r="EB11" s="643"/>
      <c r="EC11" s="689"/>
    </row>
    <row r="12" spans="2:143" ht="11.25" customHeight="1" x14ac:dyDescent="0.15">
      <c r="B12" s="639" t="s">
        <v>251</v>
      </c>
      <c r="C12" s="640"/>
      <c r="D12" s="640"/>
      <c r="E12" s="640"/>
      <c r="F12" s="640"/>
      <c r="G12" s="640"/>
      <c r="H12" s="640"/>
      <c r="I12" s="640"/>
      <c r="J12" s="640"/>
      <c r="K12" s="640"/>
      <c r="L12" s="640"/>
      <c r="M12" s="640"/>
      <c r="N12" s="640"/>
      <c r="O12" s="640"/>
      <c r="P12" s="640"/>
      <c r="Q12" s="641"/>
      <c r="R12" s="642">
        <v>2878</v>
      </c>
      <c r="S12" s="643"/>
      <c r="T12" s="643"/>
      <c r="U12" s="643"/>
      <c r="V12" s="643"/>
      <c r="W12" s="643"/>
      <c r="X12" s="643"/>
      <c r="Y12" s="644"/>
      <c r="Z12" s="675">
        <v>0</v>
      </c>
      <c r="AA12" s="675"/>
      <c r="AB12" s="675"/>
      <c r="AC12" s="675"/>
      <c r="AD12" s="676">
        <v>2878</v>
      </c>
      <c r="AE12" s="676"/>
      <c r="AF12" s="676"/>
      <c r="AG12" s="676"/>
      <c r="AH12" s="676"/>
      <c r="AI12" s="676"/>
      <c r="AJ12" s="676"/>
      <c r="AK12" s="676"/>
      <c r="AL12" s="645">
        <v>0</v>
      </c>
      <c r="AM12" s="646"/>
      <c r="AN12" s="646"/>
      <c r="AO12" s="677"/>
      <c r="AP12" s="639" t="s">
        <v>252</v>
      </c>
      <c r="AQ12" s="640"/>
      <c r="AR12" s="640"/>
      <c r="AS12" s="640"/>
      <c r="AT12" s="640"/>
      <c r="AU12" s="640"/>
      <c r="AV12" s="640"/>
      <c r="AW12" s="640"/>
      <c r="AX12" s="640"/>
      <c r="AY12" s="640"/>
      <c r="AZ12" s="640"/>
      <c r="BA12" s="640"/>
      <c r="BB12" s="640"/>
      <c r="BC12" s="640"/>
      <c r="BD12" s="640"/>
      <c r="BE12" s="640"/>
      <c r="BF12" s="641"/>
      <c r="BG12" s="642">
        <v>844801</v>
      </c>
      <c r="BH12" s="643"/>
      <c r="BI12" s="643"/>
      <c r="BJ12" s="643"/>
      <c r="BK12" s="643"/>
      <c r="BL12" s="643"/>
      <c r="BM12" s="643"/>
      <c r="BN12" s="644"/>
      <c r="BO12" s="675">
        <v>52.3</v>
      </c>
      <c r="BP12" s="675"/>
      <c r="BQ12" s="675"/>
      <c r="BR12" s="675"/>
      <c r="BS12" s="648" t="s">
        <v>128</v>
      </c>
      <c r="BT12" s="643"/>
      <c r="BU12" s="643"/>
      <c r="BV12" s="643"/>
      <c r="BW12" s="643"/>
      <c r="BX12" s="643"/>
      <c r="BY12" s="643"/>
      <c r="BZ12" s="643"/>
      <c r="CA12" s="643"/>
      <c r="CB12" s="689"/>
      <c r="CD12" s="681" t="s">
        <v>253</v>
      </c>
      <c r="CE12" s="682"/>
      <c r="CF12" s="682"/>
      <c r="CG12" s="682"/>
      <c r="CH12" s="682"/>
      <c r="CI12" s="682"/>
      <c r="CJ12" s="682"/>
      <c r="CK12" s="682"/>
      <c r="CL12" s="682"/>
      <c r="CM12" s="682"/>
      <c r="CN12" s="682"/>
      <c r="CO12" s="682"/>
      <c r="CP12" s="682"/>
      <c r="CQ12" s="683"/>
      <c r="CR12" s="642">
        <v>820082</v>
      </c>
      <c r="CS12" s="643"/>
      <c r="CT12" s="643"/>
      <c r="CU12" s="643"/>
      <c r="CV12" s="643"/>
      <c r="CW12" s="643"/>
      <c r="CX12" s="643"/>
      <c r="CY12" s="644"/>
      <c r="CZ12" s="675">
        <v>4</v>
      </c>
      <c r="DA12" s="675"/>
      <c r="DB12" s="675"/>
      <c r="DC12" s="675"/>
      <c r="DD12" s="648">
        <v>179565</v>
      </c>
      <c r="DE12" s="643"/>
      <c r="DF12" s="643"/>
      <c r="DG12" s="643"/>
      <c r="DH12" s="643"/>
      <c r="DI12" s="643"/>
      <c r="DJ12" s="643"/>
      <c r="DK12" s="643"/>
      <c r="DL12" s="643"/>
      <c r="DM12" s="643"/>
      <c r="DN12" s="643"/>
      <c r="DO12" s="643"/>
      <c r="DP12" s="644"/>
      <c r="DQ12" s="648">
        <v>623578</v>
      </c>
      <c r="DR12" s="643"/>
      <c r="DS12" s="643"/>
      <c r="DT12" s="643"/>
      <c r="DU12" s="643"/>
      <c r="DV12" s="643"/>
      <c r="DW12" s="643"/>
      <c r="DX12" s="643"/>
      <c r="DY12" s="643"/>
      <c r="DZ12" s="643"/>
      <c r="EA12" s="643"/>
      <c r="EB12" s="643"/>
      <c r="EC12" s="689"/>
    </row>
    <row r="13" spans="2:143" ht="11.25" customHeight="1" x14ac:dyDescent="0.15">
      <c r="B13" s="639" t="s">
        <v>254</v>
      </c>
      <c r="C13" s="640"/>
      <c r="D13" s="640"/>
      <c r="E13" s="640"/>
      <c r="F13" s="640"/>
      <c r="G13" s="640"/>
      <c r="H13" s="640"/>
      <c r="I13" s="640"/>
      <c r="J13" s="640"/>
      <c r="K13" s="640"/>
      <c r="L13" s="640"/>
      <c r="M13" s="640"/>
      <c r="N13" s="640"/>
      <c r="O13" s="640"/>
      <c r="P13" s="640"/>
      <c r="Q13" s="641"/>
      <c r="R13" s="642" t="s">
        <v>128</v>
      </c>
      <c r="S13" s="643"/>
      <c r="T13" s="643"/>
      <c r="U13" s="643"/>
      <c r="V13" s="643"/>
      <c r="W13" s="643"/>
      <c r="X13" s="643"/>
      <c r="Y13" s="644"/>
      <c r="Z13" s="675" t="s">
        <v>128</v>
      </c>
      <c r="AA13" s="675"/>
      <c r="AB13" s="675"/>
      <c r="AC13" s="675"/>
      <c r="AD13" s="676" t="s">
        <v>234</v>
      </c>
      <c r="AE13" s="676"/>
      <c r="AF13" s="676"/>
      <c r="AG13" s="676"/>
      <c r="AH13" s="676"/>
      <c r="AI13" s="676"/>
      <c r="AJ13" s="676"/>
      <c r="AK13" s="676"/>
      <c r="AL13" s="645" t="s">
        <v>128</v>
      </c>
      <c r="AM13" s="646"/>
      <c r="AN13" s="646"/>
      <c r="AO13" s="677"/>
      <c r="AP13" s="639" t="s">
        <v>255</v>
      </c>
      <c r="AQ13" s="640"/>
      <c r="AR13" s="640"/>
      <c r="AS13" s="640"/>
      <c r="AT13" s="640"/>
      <c r="AU13" s="640"/>
      <c r="AV13" s="640"/>
      <c r="AW13" s="640"/>
      <c r="AX13" s="640"/>
      <c r="AY13" s="640"/>
      <c r="AZ13" s="640"/>
      <c r="BA13" s="640"/>
      <c r="BB13" s="640"/>
      <c r="BC13" s="640"/>
      <c r="BD13" s="640"/>
      <c r="BE13" s="640"/>
      <c r="BF13" s="641"/>
      <c r="BG13" s="642">
        <v>821225</v>
      </c>
      <c r="BH13" s="643"/>
      <c r="BI13" s="643"/>
      <c r="BJ13" s="643"/>
      <c r="BK13" s="643"/>
      <c r="BL13" s="643"/>
      <c r="BM13" s="643"/>
      <c r="BN13" s="644"/>
      <c r="BO13" s="675">
        <v>50.9</v>
      </c>
      <c r="BP13" s="675"/>
      <c r="BQ13" s="675"/>
      <c r="BR13" s="675"/>
      <c r="BS13" s="648" t="s">
        <v>234</v>
      </c>
      <c r="BT13" s="643"/>
      <c r="BU13" s="643"/>
      <c r="BV13" s="643"/>
      <c r="BW13" s="643"/>
      <c r="BX13" s="643"/>
      <c r="BY13" s="643"/>
      <c r="BZ13" s="643"/>
      <c r="CA13" s="643"/>
      <c r="CB13" s="689"/>
      <c r="CD13" s="681" t="s">
        <v>256</v>
      </c>
      <c r="CE13" s="682"/>
      <c r="CF13" s="682"/>
      <c r="CG13" s="682"/>
      <c r="CH13" s="682"/>
      <c r="CI13" s="682"/>
      <c r="CJ13" s="682"/>
      <c r="CK13" s="682"/>
      <c r="CL13" s="682"/>
      <c r="CM13" s="682"/>
      <c r="CN13" s="682"/>
      <c r="CO13" s="682"/>
      <c r="CP13" s="682"/>
      <c r="CQ13" s="683"/>
      <c r="CR13" s="642">
        <v>1877649</v>
      </c>
      <c r="CS13" s="643"/>
      <c r="CT13" s="643"/>
      <c r="CU13" s="643"/>
      <c r="CV13" s="643"/>
      <c r="CW13" s="643"/>
      <c r="CX13" s="643"/>
      <c r="CY13" s="644"/>
      <c r="CZ13" s="675">
        <v>9.3000000000000007</v>
      </c>
      <c r="DA13" s="675"/>
      <c r="DB13" s="675"/>
      <c r="DC13" s="675"/>
      <c r="DD13" s="648">
        <v>1654829</v>
      </c>
      <c r="DE13" s="643"/>
      <c r="DF13" s="643"/>
      <c r="DG13" s="643"/>
      <c r="DH13" s="643"/>
      <c r="DI13" s="643"/>
      <c r="DJ13" s="643"/>
      <c r="DK13" s="643"/>
      <c r="DL13" s="643"/>
      <c r="DM13" s="643"/>
      <c r="DN13" s="643"/>
      <c r="DO13" s="643"/>
      <c r="DP13" s="644"/>
      <c r="DQ13" s="648">
        <v>367965</v>
      </c>
      <c r="DR13" s="643"/>
      <c r="DS13" s="643"/>
      <c r="DT13" s="643"/>
      <c r="DU13" s="643"/>
      <c r="DV13" s="643"/>
      <c r="DW13" s="643"/>
      <c r="DX13" s="643"/>
      <c r="DY13" s="643"/>
      <c r="DZ13" s="643"/>
      <c r="EA13" s="643"/>
      <c r="EB13" s="643"/>
      <c r="EC13" s="689"/>
    </row>
    <row r="14" spans="2:143" ht="11.25" customHeight="1" x14ac:dyDescent="0.15">
      <c r="B14" s="639" t="s">
        <v>257</v>
      </c>
      <c r="C14" s="640"/>
      <c r="D14" s="640"/>
      <c r="E14" s="640"/>
      <c r="F14" s="640"/>
      <c r="G14" s="640"/>
      <c r="H14" s="640"/>
      <c r="I14" s="640"/>
      <c r="J14" s="640"/>
      <c r="K14" s="640"/>
      <c r="L14" s="640"/>
      <c r="M14" s="640"/>
      <c r="N14" s="640"/>
      <c r="O14" s="640"/>
      <c r="P14" s="640"/>
      <c r="Q14" s="641"/>
      <c r="R14" s="642" t="s">
        <v>128</v>
      </c>
      <c r="S14" s="643"/>
      <c r="T14" s="643"/>
      <c r="U14" s="643"/>
      <c r="V14" s="643"/>
      <c r="W14" s="643"/>
      <c r="X14" s="643"/>
      <c r="Y14" s="644"/>
      <c r="Z14" s="675" t="s">
        <v>128</v>
      </c>
      <c r="AA14" s="675"/>
      <c r="AB14" s="675"/>
      <c r="AC14" s="675"/>
      <c r="AD14" s="676" t="s">
        <v>128</v>
      </c>
      <c r="AE14" s="676"/>
      <c r="AF14" s="676"/>
      <c r="AG14" s="676"/>
      <c r="AH14" s="676"/>
      <c r="AI14" s="676"/>
      <c r="AJ14" s="676"/>
      <c r="AK14" s="676"/>
      <c r="AL14" s="645" t="s">
        <v>234</v>
      </c>
      <c r="AM14" s="646"/>
      <c r="AN14" s="646"/>
      <c r="AO14" s="677"/>
      <c r="AP14" s="639" t="s">
        <v>258</v>
      </c>
      <c r="AQ14" s="640"/>
      <c r="AR14" s="640"/>
      <c r="AS14" s="640"/>
      <c r="AT14" s="640"/>
      <c r="AU14" s="640"/>
      <c r="AV14" s="640"/>
      <c r="AW14" s="640"/>
      <c r="AX14" s="640"/>
      <c r="AY14" s="640"/>
      <c r="AZ14" s="640"/>
      <c r="BA14" s="640"/>
      <c r="BB14" s="640"/>
      <c r="BC14" s="640"/>
      <c r="BD14" s="640"/>
      <c r="BE14" s="640"/>
      <c r="BF14" s="641"/>
      <c r="BG14" s="642">
        <v>86189</v>
      </c>
      <c r="BH14" s="643"/>
      <c r="BI14" s="643"/>
      <c r="BJ14" s="643"/>
      <c r="BK14" s="643"/>
      <c r="BL14" s="643"/>
      <c r="BM14" s="643"/>
      <c r="BN14" s="644"/>
      <c r="BO14" s="675">
        <v>5.3</v>
      </c>
      <c r="BP14" s="675"/>
      <c r="BQ14" s="675"/>
      <c r="BR14" s="675"/>
      <c r="BS14" s="648" t="s">
        <v>128</v>
      </c>
      <c r="BT14" s="643"/>
      <c r="BU14" s="643"/>
      <c r="BV14" s="643"/>
      <c r="BW14" s="643"/>
      <c r="BX14" s="643"/>
      <c r="BY14" s="643"/>
      <c r="BZ14" s="643"/>
      <c r="CA14" s="643"/>
      <c r="CB14" s="689"/>
      <c r="CD14" s="681" t="s">
        <v>259</v>
      </c>
      <c r="CE14" s="682"/>
      <c r="CF14" s="682"/>
      <c r="CG14" s="682"/>
      <c r="CH14" s="682"/>
      <c r="CI14" s="682"/>
      <c r="CJ14" s="682"/>
      <c r="CK14" s="682"/>
      <c r="CL14" s="682"/>
      <c r="CM14" s="682"/>
      <c r="CN14" s="682"/>
      <c r="CO14" s="682"/>
      <c r="CP14" s="682"/>
      <c r="CQ14" s="683"/>
      <c r="CR14" s="642">
        <v>962377</v>
      </c>
      <c r="CS14" s="643"/>
      <c r="CT14" s="643"/>
      <c r="CU14" s="643"/>
      <c r="CV14" s="643"/>
      <c r="CW14" s="643"/>
      <c r="CX14" s="643"/>
      <c r="CY14" s="644"/>
      <c r="CZ14" s="675">
        <v>4.8</v>
      </c>
      <c r="DA14" s="675"/>
      <c r="DB14" s="675"/>
      <c r="DC14" s="675"/>
      <c r="DD14" s="648">
        <v>309544</v>
      </c>
      <c r="DE14" s="643"/>
      <c r="DF14" s="643"/>
      <c r="DG14" s="643"/>
      <c r="DH14" s="643"/>
      <c r="DI14" s="643"/>
      <c r="DJ14" s="643"/>
      <c r="DK14" s="643"/>
      <c r="DL14" s="643"/>
      <c r="DM14" s="643"/>
      <c r="DN14" s="643"/>
      <c r="DO14" s="643"/>
      <c r="DP14" s="644"/>
      <c r="DQ14" s="648">
        <v>633844</v>
      </c>
      <c r="DR14" s="643"/>
      <c r="DS14" s="643"/>
      <c r="DT14" s="643"/>
      <c r="DU14" s="643"/>
      <c r="DV14" s="643"/>
      <c r="DW14" s="643"/>
      <c r="DX14" s="643"/>
      <c r="DY14" s="643"/>
      <c r="DZ14" s="643"/>
      <c r="EA14" s="643"/>
      <c r="EB14" s="643"/>
      <c r="EC14" s="689"/>
    </row>
    <row r="15" spans="2:143" ht="11.25" customHeight="1" x14ac:dyDescent="0.15">
      <c r="B15" s="639" t="s">
        <v>260</v>
      </c>
      <c r="C15" s="640"/>
      <c r="D15" s="640"/>
      <c r="E15" s="640"/>
      <c r="F15" s="640"/>
      <c r="G15" s="640"/>
      <c r="H15" s="640"/>
      <c r="I15" s="640"/>
      <c r="J15" s="640"/>
      <c r="K15" s="640"/>
      <c r="L15" s="640"/>
      <c r="M15" s="640"/>
      <c r="N15" s="640"/>
      <c r="O15" s="640"/>
      <c r="P15" s="640"/>
      <c r="Q15" s="641"/>
      <c r="R15" s="642" t="s">
        <v>234</v>
      </c>
      <c r="S15" s="643"/>
      <c r="T15" s="643"/>
      <c r="U15" s="643"/>
      <c r="V15" s="643"/>
      <c r="W15" s="643"/>
      <c r="X15" s="643"/>
      <c r="Y15" s="644"/>
      <c r="Z15" s="675" t="s">
        <v>128</v>
      </c>
      <c r="AA15" s="675"/>
      <c r="AB15" s="675"/>
      <c r="AC15" s="675"/>
      <c r="AD15" s="676" t="s">
        <v>128</v>
      </c>
      <c r="AE15" s="676"/>
      <c r="AF15" s="676"/>
      <c r="AG15" s="676"/>
      <c r="AH15" s="676"/>
      <c r="AI15" s="676"/>
      <c r="AJ15" s="676"/>
      <c r="AK15" s="676"/>
      <c r="AL15" s="645" t="s">
        <v>128</v>
      </c>
      <c r="AM15" s="646"/>
      <c r="AN15" s="646"/>
      <c r="AO15" s="677"/>
      <c r="AP15" s="639" t="s">
        <v>261</v>
      </c>
      <c r="AQ15" s="640"/>
      <c r="AR15" s="640"/>
      <c r="AS15" s="640"/>
      <c r="AT15" s="640"/>
      <c r="AU15" s="640"/>
      <c r="AV15" s="640"/>
      <c r="AW15" s="640"/>
      <c r="AX15" s="640"/>
      <c r="AY15" s="640"/>
      <c r="AZ15" s="640"/>
      <c r="BA15" s="640"/>
      <c r="BB15" s="640"/>
      <c r="BC15" s="640"/>
      <c r="BD15" s="640"/>
      <c r="BE15" s="640"/>
      <c r="BF15" s="641"/>
      <c r="BG15" s="642">
        <v>113189</v>
      </c>
      <c r="BH15" s="643"/>
      <c r="BI15" s="643"/>
      <c r="BJ15" s="643"/>
      <c r="BK15" s="643"/>
      <c r="BL15" s="643"/>
      <c r="BM15" s="643"/>
      <c r="BN15" s="644"/>
      <c r="BO15" s="675">
        <v>7</v>
      </c>
      <c r="BP15" s="675"/>
      <c r="BQ15" s="675"/>
      <c r="BR15" s="675"/>
      <c r="BS15" s="648" t="s">
        <v>234</v>
      </c>
      <c r="BT15" s="643"/>
      <c r="BU15" s="643"/>
      <c r="BV15" s="643"/>
      <c r="BW15" s="643"/>
      <c r="BX15" s="643"/>
      <c r="BY15" s="643"/>
      <c r="BZ15" s="643"/>
      <c r="CA15" s="643"/>
      <c r="CB15" s="689"/>
      <c r="CD15" s="681" t="s">
        <v>262</v>
      </c>
      <c r="CE15" s="682"/>
      <c r="CF15" s="682"/>
      <c r="CG15" s="682"/>
      <c r="CH15" s="682"/>
      <c r="CI15" s="682"/>
      <c r="CJ15" s="682"/>
      <c r="CK15" s="682"/>
      <c r="CL15" s="682"/>
      <c r="CM15" s="682"/>
      <c r="CN15" s="682"/>
      <c r="CO15" s="682"/>
      <c r="CP15" s="682"/>
      <c r="CQ15" s="683"/>
      <c r="CR15" s="642">
        <v>1190558</v>
      </c>
      <c r="CS15" s="643"/>
      <c r="CT15" s="643"/>
      <c r="CU15" s="643"/>
      <c r="CV15" s="643"/>
      <c r="CW15" s="643"/>
      <c r="CX15" s="643"/>
      <c r="CY15" s="644"/>
      <c r="CZ15" s="675">
        <v>5.9</v>
      </c>
      <c r="DA15" s="675"/>
      <c r="DB15" s="675"/>
      <c r="DC15" s="675"/>
      <c r="DD15" s="648">
        <v>76538</v>
      </c>
      <c r="DE15" s="643"/>
      <c r="DF15" s="643"/>
      <c r="DG15" s="643"/>
      <c r="DH15" s="643"/>
      <c r="DI15" s="643"/>
      <c r="DJ15" s="643"/>
      <c r="DK15" s="643"/>
      <c r="DL15" s="643"/>
      <c r="DM15" s="643"/>
      <c r="DN15" s="643"/>
      <c r="DO15" s="643"/>
      <c r="DP15" s="644"/>
      <c r="DQ15" s="648">
        <v>946758</v>
      </c>
      <c r="DR15" s="643"/>
      <c r="DS15" s="643"/>
      <c r="DT15" s="643"/>
      <c r="DU15" s="643"/>
      <c r="DV15" s="643"/>
      <c r="DW15" s="643"/>
      <c r="DX15" s="643"/>
      <c r="DY15" s="643"/>
      <c r="DZ15" s="643"/>
      <c r="EA15" s="643"/>
      <c r="EB15" s="643"/>
      <c r="EC15" s="689"/>
    </row>
    <row r="16" spans="2:143" ht="11.25" customHeight="1" x14ac:dyDescent="0.15">
      <c r="B16" s="639" t="s">
        <v>263</v>
      </c>
      <c r="C16" s="640"/>
      <c r="D16" s="640"/>
      <c r="E16" s="640"/>
      <c r="F16" s="640"/>
      <c r="G16" s="640"/>
      <c r="H16" s="640"/>
      <c r="I16" s="640"/>
      <c r="J16" s="640"/>
      <c r="K16" s="640"/>
      <c r="L16" s="640"/>
      <c r="M16" s="640"/>
      <c r="N16" s="640"/>
      <c r="O16" s="640"/>
      <c r="P16" s="640"/>
      <c r="Q16" s="641"/>
      <c r="R16" s="642">
        <v>8329</v>
      </c>
      <c r="S16" s="643"/>
      <c r="T16" s="643"/>
      <c r="U16" s="643"/>
      <c r="V16" s="643"/>
      <c r="W16" s="643"/>
      <c r="X16" s="643"/>
      <c r="Y16" s="644"/>
      <c r="Z16" s="675">
        <v>0</v>
      </c>
      <c r="AA16" s="675"/>
      <c r="AB16" s="675"/>
      <c r="AC16" s="675"/>
      <c r="AD16" s="676">
        <v>8329</v>
      </c>
      <c r="AE16" s="676"/>
      <c r="AF16" s="676"/>
      <c r="AG16" s="676"/>
      <c r="AH16" s="676"/>
      <c r="AI16" s="676"/>
      <c r="AJ16" s="676"/>
      <c r="AK16" s="676"/>
      <c r="AL16" s="645">
        <v>0.1</v>
      </c>
      <c r="AM16" s="646"/>
      <c r="AN16" s="646"/>
      <c r="AO16" s="677"/>
      <c r="AP16" s="639" t="s">
        <v>264</v>
      </c>
      <c r="AQ16" s="640"/>
      <c r="AR16" s="640"/>
      <c r="AS16" s="640"/>
      <c r="AT16" s="640"/>
      <c r="AU16" s="640"/>
      <c r="AV16" s="640"/>
      <c r="AW16" s="640"/>
      <c r="AX16" s="640"/>
      <c r="AY16" s="640"/>
      <c r="AZ16" s="640"/>
      <c r="BA16" s="640"/>
      <c r="BB16" s="640"/>
      <c r="BC16" s="640"/>
      <c r="BD16" s="640"/>
      <c r="BE16" s="640"/>
      <c r="BF16" s="641"/>
      <c r="BG16" s="642" t="s">
        <v>128</v>
      </c>
      <c r="BH16" s="643"/>
      <c r="BI16" s="643"/>
      <c r="BJ16" s="643"/>
      <c r="BK16" s="643"/>
      <c r="BL16" s="643"/>
      <c r="BM16" s="643"/>
      <c r="BN16" s="644"/>
      <c r="BO16" s="675" t="s">
        <v>128</v>
      </c>
      <c r="BP16" s="675"/>
      <c r="BQ16" s="675"/>
      <c r="BR16" s="675"/>
      <c r="BS16" s="648" t="s">
        <v>234</v>
      </c>
      <c r="BT16" s="643"/>
      <c r="BU16" s="643"/>
      <c r="BV16" s="643"/>
      <c r="BW16" s="643"/>
      <c r="BX16" s="643"/>
      <c r="BY16" s="643"/>
      <c r="BZ16" s="643"/>
      <c r="CA16" s="643"/>
      <c r="CB16" s="689"/>
      <c r="CD16" s="681" t="s">
        <v>265</v>
      </c>
      <c r="CE16" s="682"/>
      <c r="CF16" s="682"/>
      <c r="CG16" s="682"/>
      <c r="CH16" s="682"/>
      <c r="CI16" s="682"/>
      <c r="CJ16" s="682"/>
      <c r="CK16" s="682"/>
      <c r="CL16" s="682"/>
      <c r="CM16" s="682"/>
      <c r="CN16" s="682"/>
      <c r="CO16" s="682"/>
      <c r="CP16" s="682"/>
      <c r="CQ16" s="683"/>
      <c r="CR16" s="642">
        <v>351423</v>
      </c>
      <c r="CS16" s="643"/>
      <c r="CT16" s="643"/>
      <c r="CU16" s="643"/>
      <c r="CV16" s="643"/>
      <c r="CW16" s="643"/>
      <c r="CX16" s="643"/>
      <c r="CY16" s="644"/>
      <c r="CZ16" s="675">
        <v>1.7</v>
      </c>
      <c r="DA16" s="675"/>
      <c r="DB16" s="675"/>
      <c r="DC16" s="675"/>
      <c r="DD16" s="648" t="s">
        <v>128</v>
      </c>
      <c r="DE16" s="643"/>
      <c r="DF16" s="643"/>
      <c r="DG16" s="643"/>
      <c r="DH16" s="643"/>
      <c r="DI16" s="643"/>
      <c r="DJ16" s="643"/>
      <c r="DK16" s="643"/>
      <c r="DL16" s="643"/>
      <c r="DM16" s="643"/>
      <c r="DN16" s="643"/>
      <c r="DO16" s="643"/>
      <c r="DP16" s="644"/>
      <c r="DQ16" s="648">
        <v>12723</v>
      </c>
      <c r="DR16" s="643"/>
      <c r="DS16" s="643"/>
      <c r="DT16" s="643"/>
      <c r="DU16" s="643"/>
      <c r="DV16" s="643"/>
      <c r="DW16" s="643"/>
      <c r="DX16" s="643"/>
      <c r="DY16" s="643"/>
      <c r="DZ16" s="643"/>
      <c r="EA16" s="643"/>
      <c r="EB16" s="643"/>
      <c r="EC16" s="689"/>
    </row>
    <row r="17" spans="2:133" ht="11.25" customHeight="1" x14ac:dyDescent="0.15">
      <c r="B17" s="639" t="s">
        <v>266</v>
      </c>
      <c r="C17" s="640"/>
      <c r="D17" s="640"/>
      <c r="E17" s="640"/>
      <c r="F17" s="640"/>
      <c r="G17" s="640"/>
      <c r="H17" s="640"/>
      <c r="I17" s="640"/>
      <c r="J17" s="640"/>
      <c r="K17" s="640"/>
      <c r="L17" s="640"/>
      <c r="M17" s="640"/>
      <c r="N17" s="640"/>
      <c r="O17" s="640"/>
      <c r="P17" s="640"/>
      <c r="Q17" s="641"/>
      <c r="R17" s="642">
        <v>6760</v>
      </c>
      <c r="S17" s="643"/>
      <c r="T17" s="643"/>
      <c r="U17" s="643"/>
      <c r="V17" s="643"/>
      <c r="W17" s="643"/>
      <c r="X17" s="643"/>
      <c r="Y17" s="644"/>
      <c r="Z17" s="675">
        <v>0</v>
      </c>
      <c r="AA17" s="675"/>
      <c r="AB17" s="675"/>
      <c r="AC17" s="675"/>
      <c r="AD17" s="676">
        <v>6760</v>
      </c>
      <c r="AE17" s="676"/>
      <c r="AF17" s="676"/>
      <c r="AG17" s="676"/>
      <c r="AH17" s="676"/>
      <c r="AI17" s="676"/>
      <c r="AJ17" s="676"/>
      <c r="AK17" s="676"/>
      <c r="AL17" s="645">
        <v>0.1</v>
      </c>
      <c r="AM17" s="646"/>
      <c r="AN17" s="646"/>
      <c r="AO17" s="677"/>
      <c r="AP17" s="639" t="s">
        <v>267</v>
      </c>
      <c r="AQ17" s="640"/>
      <c r="AR17" s="640"/>
      <c r="AS17" s="640"/>
      <c r="AT17" s="640"/>
      <c r="AU17" s="640"/>
      <c r="AV17" s="640"/>
      <c r="AW17" s="640"/>
      <c r="AX17" s="640"/>
      <c r="AY17" s="640"/>
      <c r="AZ17" s="640"/>
      <c r="BA17" s="640"/>
      <c r="BB17" s="640"/>
      <c r="BC17" s="640"/>
      <c r="BD17" s="640"/>
      <c r="BE17" s="640"/>
      <c r="BF17" s="641"/>
      <c r="BG17" s="642" t="s">
        <v>128</v>
      </c>
      <c r="BH17" s="643"/>
      <c r="BI17" s="643"/>
      <c r="BJ17" s="643"/>
      <c r="BK17" s="643"/>
      <c r="BL17" s="643"/>
      <c r="BM17" s="643"/>
      <c r="BN17" s="644"/>
      <c r="BO17" s="675" t="s">
        <v>234</v>
      </c>
      <c r="BP17" s="675"/>
      <c r="BQ17" s="675"/>
      <c r="BR17" s="675"/>
      <c r="BS17" s="648" t="s">
        <v>234</v>
      </c>
      <c r="BT17" s="643"/>
      <c r="BU17" s="643"/>
      <c r="BV17" s="643"/>
      <c r="BW17" s="643"/>
      <c r="BX17" s="643"/>
      <c r="BY17" s="643"/>
      <c r="BZ17" s="643"/>
      <c r="CA17" s="643"/>
      <c r="CB17" s="689"/>
      <c r="CD17" s="681" t="s">
        <v>268</v>
      </c>
      <c r="CE17" s="682"/>
      <c r="CF17" s="682"/>
      <c r="CG17" s="682"/>
      <c r="CH17" s="682"/>
      <c r="CI17" s="682"/>
      <c r="CJ17" s="682"/>
      <c r="CK17" s="682"/>
      <c r="CL17" s="682"/>
      <c r="CM17" s="682"/>
      <c r="CN17" s="682"/>
      <c r="CO17" s="682"/>
      <c r="CP17" s="682"/>
      <c r="CQ17" s="683"/>
      <c r="CR17" s="642">
        <v>2198941</v>
      </c>
      <c r="CS17" s="643"/>
      <c r="CT17" s="643"/>
      <c r="CU17" s="643"/>
      <c r="CV17" s="643"/>
      <c r="CW17" s="643"/>
      <c r="CX17" s="643"/>
      <c r="CY17" s="644"/>
      <c r="CZ17" s="675">
        <v>10.9</v>
      </c>
      <c r="DA17" s="675"/>
      <c r="DB17" s="675"/>
      <c r="DC17" s="675"/>
      <c r="DD17" s="648" t="s">
        <v>234</v>
      </c>
      <c r="DE17" s="643"/>
      <c r="DF17" s="643"/>
      <c r="DG17" s="643"/>
      <c r="DH17" s="643"/>
      <c r="DI17" s="643"/>
      <c r="DJ17" s="643"/>
      <c r="DK17" s="643"/>
      <c r="DL17" s="643"/>
      <c r="DM17" s="643"/>
      <c r="DN17" s="643"/>
      <c r="DO17" s="643"/>
      <c r="DP17" s="644"/>
      <c r="DQ17" s="648">
        <v>2137597</v>
      </c>
      <c r="DR17" s="643"/>
      <c r="DS17" s="643"/>
      <c r="DT17" s="643"/>
      <c r="DU17" s="643"/>
      <c r="DV17" s="643"/>
      <c r="DW17" s="643"/>
      <c r="DX17" s="643"/>
      <c r="DY17" s="643"/>
      <c r="DZ17" s="643"/>
      <c r="EA17" s="643"/>
      <c r="EB17" s="643"/>
      <c r="EC17" s="689"/>
    </row>
    <row r="18" spans="2:133" ht="11.25" customHeight="1" x14ac:dyDescent="0.15">
      <c r="B18" s="639" t="s">
        <v>269</v>
      </c>
      <c r="C18" s="640"/>
      <c r="D18" s="640"/>
      <c r="E18" s="640"/>
      <c r="F18" s="640"/>
      <c r="G18" s="640"/>
      <c r="H18" s="640"/>
      <c r="I18" s="640"/>
      <c r="J18" s="640"/>
      <c r="K18" s="640"/>
      <c r="L18" s="640"/>
      <c r="M18" s="640"/>
      <c r="N18" s="640"/>
      <c r="O18" s="640"/>
      <c r="P18" s="640"/>
      <c r="Q18" s="641"/>
      <c r="R18" s="642">
        <v>9627</v>
      </c>
      <c r="S18" s="643"/>
      <c r="T18" s="643"/>
      <c r="U18" s="643"/>
      <c r="V18" s="643"/>
      <c r="W18" s="643"/>
      <c r="X18" s="643"/>
      <c r="Y18" s="644"/>
      <c r="Z18" s="675">
        <v>0</v>
      </c>
      <c r="AA18" s="675"/>
      <c r="AB18" s="675"/>
      <c r="AC18" s="675"/>
      <c r="AD18" s="676">
        <v>9627</v>
      </c>
      <c r="AE18" s="676"/>
      <c r="AF18" s="676"/>
      <c r="AG18" s="676"/>
      <c r="AH18" s="676"/>
      <c r="AI18" s="676"/>
      <c r="AJ18" s="676"/>
      <c r="AK18" s="676"/>
      <c r="AL18" s="645">
        <v>0.1</v>
      </c>
      <c r="AM18" s="646"/>
      <c r="AN18" s="646"/>
      <c r="AO18" s="677"/>
      <c r="AP18" s="639" t="s">
        <v>270</v>
      </c>
      <c r="AQ18" s="640"/>
      <c r="AR18" s="640"/>
      <c r="AS18" s="640"/>
      <c r="AT18" s="640"/>
      <c r="AU18" s="640"/>
      <c r="AV18" s="640"/>
      <c r="AW18" s="640"/>
      <c r="AX18" s="640"/>
      <c r="AY18" s="640"/>
      <c r="AZ18" s="640"/>
      <c r="BA18" s="640"/>
      <c r="BB18" s="640"/>
      <c r="BC18" s="640"/>
      <c r="BD18" s="640"/>
      <c r="BE18" s="640"/>
      <c r="BF18" s="641"/>
      <c r="BG18" s="642" t="s">
        <v>234</v>
      </c>
      <c r="BH18" s="643"/>
      <c r="BI18" s="643"/>
      <c r="BJ18" s="643"/>
      <c r="BK18" s="643"/>
      <c r="BL18" s="643"/>
      <c r="BM18" s="643"/>
      <c r="BN18" s="644"/>
      <c r="BO18" s="675" t="s">
        <v>128</v>
      </c>
      <c r="BP18" s="675"/>
      <c r="BQ18" s="675"/>
      <c r="BR18" s="675"/>
      <c r="BS18" s="648" t="s">
        <v>128</v>
      </c>
      <c r="BT18" s="643"/>
      <c r="BU18" s="643"/>
      <c r="BV18" s="643"/>
      <c r="BW18" s="643"/>
      <c r="BX18" s="643"/>
      <c r="BY18" s="643"/>
      <c r="BZ18" s="643"/>
      <c r="CA18" s="643"/>
      <c r="CB18" s="689"/>
      <c r="CD18" s="681" t="s">
        <v>271</v>
      </c>
      <c r="CE18" s="682"/>
      <c r="CF18" s="682"/>
      <c r="CG18" s="682"/>
      <c r="CH18" s="682"/>
      <c r="CI18" s="682"/>
      <c r="CJ18" s="682"/>
      <c r="CK18" s="682"/>
      <c r="CL18" s="682"/>
      <c r="CM18" s="682"/>
      <c r="CN18" s="682"/>
      <c r="CO18" s="682"/>
      <c r="CP18" s="682"/>
      <c r="CQ18" s="683"/>
      <c r="CR18" s="642" t="s">
        <v>234</v>
      </c>
      <c r="CS18" s="643"/>
      <c r="CT18" s="643"/>
      <c r="CU18" s="643"/>
      <c r="CV18" s="643"/>
      <c r="CW18" s="643"/>
      <c r="CX18" s="643"/>
      <c r="CY18" s="644"/>
      <c r="CZ18" s="675" t="s">
        <v>234</v>
      </c>
      <c r="DA18" s="675"/>
      <c r="DB18" s="675"/>
      <c r="DC18" s="675"/>
      <c r="DD18" s="648" t="s">
        <v>234</v>
      </c>
      <c r="DE18" s="643"/>
      <c r="DF18" s="643"/>
      <c r="DG18" s="643"/>
      <c r="DH18" s="643"/>
      <c r="DI18" s="643"/>
      <c r="DJ18" s="643"/>
      <c r="DK18" s="643"/>
      <c r="DL18" s="643"/>
      <c r="DM18" s="643"/>
      <c r="DN18" s="643"/>
      <c r="DO18" s="643"/>
      <c r="DP18" s="644"/>
      <c r="DQ18" s="648" t="s">
        <v>128</v>
      </c>
      <c r="DR18" s="643"/>
      <c r="DS18" s="643"/>
      <c r="DT18" s="643"/>
      <c r="DU18" s="643"/>
      <c r="DV18" s="643"/>
      <c r="DW18" s="643"/>
      <c r="DX18" s="643"/>
      <c r="DY18" s="643"/>
      <c r="DZ18" s="643"/>
      <c r="EA18" s="643"/>
      <c r="EB18" s="643"/>
      <c r="EC18" s="689"/>
    </row>
    <row r="19" spans="2:133" ht="11.25" customHeight="1" x14ac:dyDescent="0.15">
      <c r="B19" s="639" t="s">
        <v>272</v>
      </c>
      <c r="C19" s="640"/>
      <c r="D19" s="640"/>
      <c r="E19" s="640"/>
      <c r="F19" s="640"/>
      <c r="G19" s="640"/>
      <c r="H19" s="640"/>
      <c r="I19" s="640"/>
      <c r="J19" s="640"/>
      <c r="K19" s="640"/>
      <c r="L19" s="640"/>
      <c r="M19" s="640"/>
      <c r="N19" s="640"/>
      <c r="O19" s="640"/>
      <c r="P19" s="640"/>
      <c r="Q19" s="641"/>
      <c r="R19" s="642">
        <v>4612</v>
      </c>
      <c r="S19" s="643"/>
      <c r="T19" s="643"/>
      <c r="U19" s="643"/>
      <c r="V19" s="643"/>
      <c r="W19" s="643"/>
      <c r="X19" s="643"/>
      <c r="Y19" s="644"/>
      <c r="Z19" s="675">
        <v>0</v>
      </c>
      <c r="AA19" s="675"/>
      <c r="AB19" s="675"/>
      <c r="AC19" s="675"/>
      <c r="AD19" s="676">
        <v>4612</v>
      </c>
      <c r="AE19" s="676"/>
      <c r="AF19" s="676"/>
      <c r="AG19" s="676"/>
      <c r="AH19" s="676"/>
      <c r="AI19" s="676"/>
      <c r="AJ19" s="676"/>
      <c r="AK19" s="676"/>
      <c r="AL19" s="645">
        <v>0.1</v>
      </c>
      <c r="AM19" s="646"/>
      <c r="AN19" s="646"/>
      <c r="AO19" s="677"/>
      <c r="AP19" s="639" t="s">
        <v>273</v>
      </c>
      <c r="AQ19" s="640"/>
      <c r="AR19" s="640"/>
      <c r="AS19" s="640"/>
      <c r="AT19" s="640"/>
      <c r="AU19" s="640"/>
      <c r="AV19" s="640"/>
      <c r="AW19" s="640"/>
      <c r="AX19" s="640"/>
      <c r="AY19" s="640"/>
      <c r="AZ19" s="640"/>
      <c r="BA19" s="640"/>
      <c r="BB19" s="640"/>
      <c r="BC19" s="640"/>
      <c r="BD19" s="640"/>
      <c r="BE19" s="640"/>
      <c r="BF19" s="641"/>
      <c r="BG19" s="642">
        <v>922</v>
      </c>
      <c r="BH19" s="643"/>
      <c r="BI19" s="643"/>
      <c r="BJ19" s="643"/>
      <c r="BK19" s="643"/>
      <c r="BL19" s="643"/>
      <c r="BM19" s="643"/>
      <c r="BN19" s="644"/>
      <c r="BO19" s="675">
        <v>0.1</v>
      </c>
      <c r="BP19" s="675"/>
      <c r="BQ19" s="675"/>
      <c r="BR19" s="675"/>
      <c r="BS19" s="648" t="s">
        <v>128</v>
      </c>
      <c r="BT19" s="643"/>
      <c r="BU19" s="643"/>
      <c r="BV19" s="643"/>
      <c r="BW19" s="643"/>
      <c r="BX19" s="643"/>
      <c r="BY19" s="643"/>
      <c r="BZ19" s="643"/>
      <c r="CA19" s="643"/>
      <c r="CB19" s="689"/>
      <c r="CD19" s="681" t="s">
        <v>274</v>
      </c>
      <c r="CE19" s="682"/>
      <c r="CF19" s="682"/>
      <c r="CG19" s="682"/>
      <c r="CH19" s="682"/>
      <c r="CI19" s="682"/>
      <c r="CJ19" s="682"/>
      <c r="CK19" s="682"/>
      <c r="CL19" s="682"/>
      <c r="CM19" s="682"/>
      <c r="CN19" s="682"/>
      <c r="CO19" s="682"/>
      <c r="CP19" s="682"/>
      <c r="CQ19" s="683"/>
      <c r="CR19" s="642" t="s">
        <v>128</v>
      </c>
      <c r="CS19" s="643"/>
      <c r="CT19" s="643"/>
      <c r="CU19" s="643"/>
      <c r="CV19" s="643"/>
      <c r="CW19" s="643"/>
      <c r="CX19" s="643"/>
      <c r="CY19" s="644"/>
      <c r="CZ19" s="675" t="s">
        <v>128</v>
      </c>
      <c r="DA19" s="675"/>
      <c r="DB19" s="675"/>
      <c r="DC19" s="675"/>
      <c r="DD19" s="648" t="s">
        <v>128</v>
      </c>
      <c r="DE19" s="643"/>
      <c r="DF19" s="643"/>
      <c r="DG19" s="643"/>
      <c r="DH19" s="643"/>
      <c r="DI19" s="643"/>
      <c r="DJ19" s="643"/>
      <c r="DK19" s="643"/>
      <c r="DL19" s="643"/>
      <c r="DM19" s="643"/>
      <c r="DN19" s="643"/>
      <c r="DO19" s="643"/>
      <c r="DP19" s="644"/>
      <c r="DQ19" s="648" t="s">
        <v>128</v>
      </c>
      <c r="DR19" s="643"/>
      <c r="DS19" s="643"/>
      <c r="DT19" s="643"/>
      <c r="DU19" s="643"/>
      <c r="DV19" s="643"/>
      <c r="DW19" s="643"/>
      <c r="DX19" s="643"/>
      <c r="DY19" s="643"/>
      <c r="DZ19" s="643"/>
      <c r="EA19" s="643"/>
      <c r="EB19" s="643"/>
      <c r="EC19" s="689"/>
    </row>
    <row r="20" spans="2:133" ht="11.25" customHeight="1" x14ac:dyDescent="0.15">
      <c r="B20" s="639" t="s">
        <v>275</v>
      </c>
      <c r="C20" s="640"/>
      <c r="D20" s="640"/>
      <c r="E20" s="640"/>
      <c r="F20" s="640"/>
      <c r="G20" s="640"/>
      <c r="H20" s="640"/>
      <c r="I20" s="640"/>
      <c r="J20" s="640"/>
      <c r="K20" s="640"/>
      <c r="L20" s="640"/>
      <c r="M20" s="640"/>
      <c r="N20" s="640"/>
      <c r="O20" s="640"/>
      <c r="P20" s="640"/>
      <c r="Q20" s="641"/>
      <c r="R20" s="642">
        <v>3615</v>
      </c>
      <c r="S20" s="643"/>
      <c r="T20" s="643"/>
      <c r="U20" s="643"/>
      <c r="V20" s="643"/>
      <c r="W20" s="643"/>
      <c r="X20" s="643"/>
      <c r="Y20" s="644"/>
      <c r="Z20" s="675">
        <v>0</v>
      </c>
      <c r="AA20" s="675"/>
      <c r="AB20" s="675"/>
      <c r="AC20" s="675"/>
      <c r="AD20" s="676">
        <v>3615</v>
      </c>
      <c r="AE20" s="676"/>
      <c r="AF20" s="676"/>
      <c r="AG20" s="676"/>
      <c r="AH20" s="676"/>
      <c r="AI20" s="676"/>
      <c r="AJ20" s="676"/>
      <c r="AK20" s="676"/>
      <c r="AL20" s="645">
        <v>0</v>
      </c>
      <c r="AM20" s="646"/>
      <c r="AN20" s="646"/>
      <c r="AO20" s="677"/>
      <c r="AP20" s="639" t="s">
        <v>276</v>
      </c>
      <c r="AQ20" s="640"/>
      <c r="AR20" s="640"/>
      <c r="AS20" s="640"/>
      <c r="AT20" s="640"/>
      <c r="AU20" s="640"/>
      <c r="AV20" s="640"/>
      <c r="AW20" s="640"/>
      <c r="AX20" s="640"/>
      <c r="AY20" s="640"/>
      <c r="AZ20" s="640"/>
      <c r="BA20" s="640"/>
      <c r="BB20" s="640"/>
      <c r="BC20" s="640"/>
      <c r="BD20" s="640"/>
      <c r="BE20" s="640"/>
      <c r="BF20" s="641"/>
      <c r="BG20" s="642">
        <v>922</v>
      </c>
      <c r="BH20" s="643"/>
      <c r="BI20" s="643"/>
      <c r="BJ20" s="643"/>
      <c r="BK20" s="643"/>
      <c r="BL20" s="643"/>
      <c r="BM20" s="643"/>
      <c r="BN20" s="644"/>
      <c r="BO20" s="675">
        <v>0.1</v>
      </c>
      <c r="BP20" s="675"/>
      <c r="BQ20" s="675"/>
      <c r="BR20" s="675"/>
      <c r="BS20" s="648" t="s">
        <v>234</v>
      </c>
      <c r="BT20" s="643"/>
      <c r="BU20" s="643"/>
      <c r="BV20" s="643"/>
      <c r="BW20" s="643"/>
      <c r="BX20" s="643"/>
      <c r="BY20" s="643"/>
      <c r="BZ20" s="643"/>
      <c r="CA20" s="643"/>
      <c r="CB20" s="689"/>
      <c r="CD20" s="681" t="s">
        <v>277</v>
      </c>
      <c r="CE20" s="682"/>
      <c r="CF20" s="682"/>
      <c r="CG20" s="682"/>
      <c r="CH20" s="682"/>
      <c r="CI20" s="682"/>
      <c r="CJ20" s="682"/>
      <c r="CK20" s="682"/>
      <c r="CL20" s="682"/>
      <c r="CM20" s="682"/>
      <c r="CN20" s="682"/>
      <c r="CO20" s="682"/>
      <c r="CP20" s="682"/>
      <c r="CQ20" s="683"/>
      <c r="CR20" s="642">
        <v>20251117</v>
      </c>
      <c r="CS20" s="643"/>
      <c r="CT20" s="643"/>
      <c r="CU20" s="643"/>
      <c r="CV20" s="643"/>
      <c r="CW20" s="643"/>
      <c r="CX20" s="643"/>
      <c r="CY20" s="644"/>
      <c r="CZ20" s="675">
        <v>100</v>
      </c>
      <c r="DA20" s="675"/>
      <c r="DB20" s="675"/>
      <c r="DC20" s="675"/>
      <c r="DD20" s="648">
        <v>3652353</v>
      </c>
      <c r="DE20" s="643"/>
      <c r="DF20" s="643"/>
      <c r="DG20" s="643"/>
      <c r="DH20" s="643"/>
      <c r="DI20" s="643"/>
      <c r="DJ20" s="643"/>
      <c r="DK20" s="643"/>
      <c r="DL20" s="643"/>
      <c r="DM20" s="643"/>
      <c r="DN20" s="643"/>
      <c r="DO20" s="643"/>
      <c r="DP20" s="644"/>
      <c r="DQ20" s="648">
        <v>12463090</v>
      </c>
      <c r="DR20" s="643"/>
      <c r="DS20" s="643"/>
      <c r="DT20" s="643"/>
      <c r="DU20" s="643"/>
      <c r="DV20" s="643"/>
      <c r="DW20" s="643"/>
      <c r="DX20" s="643"/>
      <c r="DY20" s="643"/>
      <c r="DZ20" s="643"/>
      <c r="EA20" s="643"/>
      <c r="EB20" s="643"/>
      <c r="EC20" s="689"/>
    </row>
    <row r="21" spans="2:133" ht="11.25" customHeight="1" x14ac:dyDescent="0.15">
      <c r="B21" s="639" t="s">
        <v>278</v>
      </c>
      <c r="C21" s="640"/>
      <c r="D21" s="640"/>
      <c r="E21" s="640"/>
      <c r="F21" s="640"/>
      <c r="G21" s="640"/>
      <c r="H21" s="640"/>
      <c r="I21" s="640"/>
      <c r="J21" s="640"/>
      <c r="K21" s="640"/>
      <c r="L21" s="640"/>
      <c r="M21" s="640"/>
      <c r="N21" s="640"/>
      <c r="O21" s="640"/>
      <c r="P21" s="640"/>
      <c r="Q21" s="641"/>
      <c r="R21" s="642">
        <v>1400</v>
      </c>
      <c r="S21" s="643"/>
      <c r="T21" s="643"/>
      <c r="U21" s="643"/>
      <c r="V21" s="643"/>
      <c r="W21" s="643"/>
      <c r="X21" s="643"/>
      <c r="Y21" s="644"/>
      <c r="Z21" s="675">
        <v>0</v>
      </c>
      <c r="AA21" s="675"/>
      <c r="AB21" s="675"/>
      <c r="AC21" s="675"/>
      <c r="AD21" s="676">
        <v>1400</v>
      </c>
      <c r="AE21" s="676"/>
      <c r="AF21" s="676"/>
      <c r="AG21" s="676"/>
      <c r="AH21" s="676"/>
      <c r="AI21" s="676"/>
      <c r="AJ21" s="676"/>
      <c r="AK21" s="676"/>
      <c r="AL21" s="645">
        <v>0</v>
      </c>
      <c r="AM21" s="646"/>
      <c r="AN21" s="646"/>
      <c r="AO21" s="677"/>
      <c r="AP21" s="736" t="s">
        <v>279</v>
      </c>
      <c r="AQ21" s="744"/>
      <c r="AR21" s="744"/>
      <c r="AS21" s="744"/>
      <c r="AT21" s="744"/>
      <c r="AU21" s="744"/>
      <c r="AV21" s="744"/>
      <c r="AW21" s="744"/>
      <c r="AX21" s="744"/>
      <c r="AY21" s="744"/>
      <c r="AZ21" s="744"/>
      <c r="BA21" s="744"/>
      <c r="BB21" s="744"/>
      <c r="BC21" s="744"/>
      <c r="BD21" s="744"/>
      <c r="BE21" s="744"/>
      <c r="BF21" s="738"/>
      <c r="BG21" s="642">
        <v>922</v>
      </c>
      <c r="BH21" s="643"/>
      <c r="BI21" s="643"/>
      <c r="BJ21" s="643"/>
      <c r="BK21" s="643"/>
      <c r="BL21" s="643"/>
      <c r="BM21" s="643"/>
      <c r="BN21" s="644"/>
      <c r="BO21" s="675">
        <v>0.1</v>
      </c>
      <c r="BP21" s="675"/>
      <c r="BQ21" s="675"/>
      <c r="BR21" s="675"/>
      <c r="BS21" s="648" t="s">
        <v>128</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280</v>
      </c>
      <c r="C22" s="640"/>
      <c r="D22" s="640"/>
      <c r="E22" s="640"/>
      <c r="F22" s="640"/>
      <c r="G22" s="640"/>
      <c r="H22" s="640"/>
      <c r="I22" s="640"/>
      <c r="J22" s="640"/>
      <c r="K22" s="640"/>
      <c r="L22" s="640"/>
      <c r="M22" s="640"/>
      <c r="N22" s="640"/>
      <c r="O22" s="640"/>
      <c r="P22" s="640"/>
      <c r="Q22" s="641"/>
      <c r="R22" s="642">
        <v>7063577</v>
      </c>
      <c r="S22" s="643"/>
      <c r="T22" s="643"/>
      <c r="U22" s="643"/>
      <c r="V22" s="643"/>
      <c r="W22" s="643"/>
      <c r="X22" s="643"/>
      <c r="Y22" s="644"/>
      <c r="Z22" s="675">
        <v>34</v>
      </c>
      <c r="AA22" s="675"/>
      <c r="AB22" s="675"/>
      <c r="AC22" s="675"/>
      <c r="AD22" s="676">
        <v>6403491</v>
      </c>
      <c r="AE22" s="676"/>
      <c r="AF22" s="676"/>
      <c r="AG22" s="676"/>
      <c r="AH22" s="676"/>
      <c r="AI22" s="676"/>
      <c r="AJ22" s="676"/>
      <c r="AK22" s="676"/>
      <c r="AL22" s="645">
        <v>73.400000000000006</v>
      </c>
      <c r="AM22" s="646"/>
      <c r="AN22" s="646"/>
      <c r="AO22" s="677"/>
      <c r="AP22" s="736" t="s">
        <v>281</v>
      </c>
      <c r="AQ22" s="744"/>
      <c r="AR22" s="744"/>
      <c r="AS22" s="744"/>
      <c r="AT22" s="744"/>
      <c r="AU22" s="744"/>
      <c r="AV22" s="744"/>
      <c r="AW22" s="744"/>
      <c r="AX22" s="744"/>
      <c r="AY22" s="744"/>
      <c r="AZ22" s="744"/>
      <c r="BA22" s="744"/>
      <c r="BB22" s="744"/>
      <c r="BC22" s="744"/>
      <c r="BD22" s="744"/>
      <c r="BE22" s="744"/>
      <c r="BF22" s="738"/>
      <c r="BG22" s="642" t="s">
        <v>234</v>
      </c>
      <c r="BH22" s="643"/>
      <c r="BI22" s="643"/>
      <c r="BJ22" s="643"/>
      <c r="BK22" s="643"/>
      <c r="BL22" s="643"/>
      <c r="BM22" s="643"/>
      <c r="BN22" s="644"/>
      <c r="BO22" s="675" t="s">
        <v>234</v>
      </c>
      <c r="BP22" s="675"/>
      <c r="BQ22" s="675"/>
      <c r="BR22" s="675"/>
      <c r="BS22" s="648" t="s">
        <v>128</v>
      </c>
      <c r="BT22" s="643"/>
      <c r="BU22" s="643"/>
      <c r="BV22" s="643"/>
      <c r="BW22" s="643"/>
      <c r="BX22" s="643"/>
      <c r="BY22" s="643"/>
      <c r="BZ22" s="643"/>
      <c r="CA22" s="643"/>
      <c r="CB22" s="689"/>
      <c r="CD22" s="746" t="s">
        <v>282</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283</v>
      </c>
      <c r="C23" s="640"/>
      <c r="D23" s="640"/>
      <c r="E23" s="640"/>
      <c r="F23" s="640"/>
      <c r="G23" s="640"/>
      <c r="H23" s="640"/>
      <c r="I23" s="640"/>
      <c r="J23" s="640"/>
      <c r="K23" s="640"/>
      <c r="L23" s="640"/>
      <c r="M23" s="640"/>
      <c r="N23" s="640"/>
      <c r="O23" s="640"/>
      <c r="P23" s="640"/>
      <c r="Q23" s="641"/>
      <c r="R23" s="642">
        <v>6403491</v>
      </c>
      <c r="S23" s="643"/>
      <c r="T23" s="643"/>
      <c r="U23" s="643"/>
      <c r="V23" s="643"/>
      <c r="W23" s="643"/>
      <c r="X23" s="643"/>
      <c r="Y23" s="644"/>
      <c r="Z23" s="675">
        <v>30.8</v>
      </c>
      <c r="AA23" s="675"/>
      <c r="AB23" s="675"/>
      <c r="AC23" s="675"/>
      <c r="AD23" s="676">
        <v>6403491</v>
      </c>
      <c r="AE23" s="676"/>
      <c r="AF23" s="676"/>
      <c r="AG23" s="676"/>
      <c r="AH23" s="676"/>
      <c r="AI23" s="676"/>
      <c r="AJ23" s="676"/>
      <c r="AK23" s="676"/>
      <c r="AL23" s="645">
        <v>73.400000000000006</v>
      </c>
      <c r="AM23" s="646"/>
      <c r="AN23" s="646"/>
      <c r="AO23" s="677"/>
      <c r="AP23" s="736" t="s">
        <v>284</v>
      </c>
      <c r="AQ23" s="744"/>
      <c r="AR23" s="744"/>
      <c r="AS23" s="744"/>
      <c r="AT23" s="744"/>
      <c r="AU23" s="744"/>
      <c r="AV23" s="744"/>
      <c r="AW23" s="744"/>
      <c r="AX23" s="744"/>
      <c r="AY23" s="744"/>
      <c r="AZ23" s="744"/>
      <c r="BA23" s="744"/>
      <c r="BB23" s="744"/>
      <c r="BC23" s="744"/>
      <c r="BD23" s="744"/>
      <c r="BE23" s="744"/>
      <c r="BF23" s="738"/>
      <c r="BG23" s="642" t="s">
        <v>234</v>
      </c>
      <c r="BH23" s="643"/>
      <c r="BI23" s="643"/>
      <c r="BJ23" s="643"/>
      <c r="BK23" s="643"/>
      <c r="BL23" s="643"/>
      <c r="BM23" s="643"/>
      <c r="BN23" s="644"/>
      <c r="BO23" s="675" t="s">
        <v>128</v>
      </c>
      <c r="BP23" s="675"/>
      <c r="BQ23" s="675"/>
      <c r="BR23" s="675"/>
      <c r="BS23" s="648" t="s">
        <v>128</v>
      </c>
      <c r="BT23" s="643"/>
      <c r="BU23" s="643"/>
      <c r="BV23" s="643"/>
      <c r="BW23" s="643"/>
      <c r="BX23" s="643"/>
      <c r="BY23" s="643"/>
      <c r="BZ23" s="643"/>
      <c r="CA23" s="643"/>
      <c r="CB23" s="689"/>
      <c r="CD23" s="746" t="s">
        <v>223</v>
      </c>
      <c r="CE23" s="747"/>
      <c r="CF23" s="747"/>
      <c r="CG23" s="747"/>
      <c r="CH23" s="747"/>
      <c r="CI23" s="747"/>
      <c r="CJ23" s="747"/>
      <c r="CK23" s="747"/>
      <c r="CL23" s="747"/>
      <c r="CM23" s="747"/>
      <c r="CN23" s="747"/>
      <c r="CO23" s="747"/>
      <c r="CP23" s="747"/>
      <c r="CQ23" s="748"/>
      <c r="CR23" s="746" t="s">
        <v>285</v>
      </c>
      <c r="CS23" s="747"/>
      <c r="CT23" s="747"/>
      <c r="CU23" s="747"/>
      <c r="CV23" s="747"/>
      <c r="CW23" s="747"/>
      <c r="CX23" s="747"/>
      <c r="CY23" s="748"/>
      <c r="CZ23" s="746" t="s">
        <v>286</v>
      </c>
      <c r="DA23" s="747"/>
      <c r="DB23" s="747"/>
      <c r="DC23" s="748"/>
      <c r="DD23" s="746" t="s">
        <v>287</v>
      </c>
      <c r="DE23" s="747"/>
      <c r="DF23" s="747"/>
      <c r="DG23" s="747"/>
      <c r="DH23" s="747"/>
      <c r="DI23" s="747"/>
      <c r="DJ23" s="747"/>
      <c r="DK23" s="748"/>
      <c r="DL23" s="755" t="s">
        <v>288</v>
      </c>
      <c r="DM23" s="756"/>
      <c r="DN23" s="756"/>
      <c r="DO23" s="756"/>
      <c r="DP23" s="756"/>
      <c r="DQ23" s="756"/>
      <c r="DR23" s="756"/>
      <c r="DS23" s="756"/>
      <c r="DT23" s="756"/>
      <c r="DU23" s="756"/>
      <c r="DV23" s="757"/>
      <c r="DW23" s="746" t="s">
        <v>289</v>
      </c>
      <c r="DX23" s="747"/>
      <c r="DY23" s="747"/>
      <c r="DZ23" s="747"/>
      <c r="EA23" s="747"/>
      <c r="EB23" s="747"/>
      <c r="EC23" s="748"/>
    </row>
    <row r="24" spans="2:133" ht="11.25" customHeight="1" x14ac:dyDescent="0.15">
      <c r="B24" s="639" t="s">
        <v>290</v>
      </c>
      <c r="C24" s="640"/>
      <c r="D24" s="640"/>
      <c r="E24" s="640"/>
      <c r="F24" s="640"/>
      <c r="G24" s="640"/>
      <c r="H24" s="640"/>
      <c r="I24" s="640"/>
      <c r="J24" s="640"/>
      <c r="K24" s="640"/>
      <c r="L24" s="640"/>
      <c r="M24" s="640"/>
      <c r="N24" s="640"/>
      <c r="O24" s="640"/>
      <c r="P24" s="640"/>
      <c r="Q24" s="641"/>
      <c r="R24" s="642">
        <v>660086</v>
      </c>
      <c r="S24" s="643"/>
      <c r="T24" s="643"/>
      <c r="U24" s="643"/>
      <c r="V24" s="643"/>
      <c r="W24" s="643"/>
      <c r="X24" s="643"/>
      <c r="Y24" s="644"/>
      <c r="Z24" s="675">
        <v>3.2</v>
      </c>
      <c r="AA24" s="675"/>
      <c r="AB24" s="675"/>
      <c r="AC24" s="675"/>
      <c r="AD24" s="676" t="s">
        <v>128</v>
      </c>
      <c r="AE24" s="676"/>
      <c r="AF24" s="676"/>
      <c r="AG24" s="676"/>
      <c r="AH24" s="676"/>
      <c r="AI24" s="676"/>
      <c r="AJ24" s="676"/>
      <c r="AK24" s="676"/>
      <c r="AL24" s="645" t="s">
        <v>234</v>
      </c>
      <c r="AM24" s="646"/>
      <c r="AN24" s="646"/>
      <c r="AO24" s="677"/>
      <c r="AP24" s="736" t="s">
        <v>291</v>
      </c>
      <c r="AQ24" s="744"/>
      <c r="AR24" s="744"/>
      <c r="AS24" s="744"/>
      <c r="AT24" s="744"/>
      <c r="AU24" s="744"/>
      <c r="AV24" s="744"/>
      <c r="AW24" s="744"/>
      <c r="AX24" s="744"/>
      <c r="AY24" s="744"/>
      <c r="AZ24" s="744"/>
      <c r="BA24" s="744"/>
      <c r="BB24" s="744"/>
      <c r="BC24" s="744"/>
      <c r="BD24" s="744"/>
      <c r="BE24" s="744"/>
      <c r="BF24" s="738"/>
      <c r="BG24" s="642" t="s">
        <v>128</v>
      </c>
      <c r="BH24" s="643"/>
      <c r="BI24" s="643"/>
      <c r="BJ24" s="643"/>
      <c r="BK24" s="643"/>
      <c r="BL24" s="643"/>
      <c r="BM24" s="643"/>
      <c r="BN24" s="644"/>
      <c r="BO24" s="675" t="s">
        <v>128</v>
      </c>
      <c r="BP24" s="675"/>
      <c r="BQ24" s="675"/>
      <c r="BR24" s="675"/>
      <c r="BS24" s="648" t="s">
        <v>128</v>
      </c>
      <c r="BT24" s="643"/>
      <c r="BU24" s="643"/>
      <c r="BV24" s="643"/>
      <c r="BW24" s="643"/>
      <c r="BX24" s="643"/>
      <c r="BY24" s="643"/>
      <c r="BZ24" s="643"/>
      <c r="CA24" s="643"/>
      <c r="CB24" s="689"/>
      <c r="CD24" s="700" t="s">
        <v>292</v>
      </c>
      <c r="CE24" s="701"/>
      <c r="CF24" s="701"/>
      <c r="CG24" s="701"/>
      <c r="CH24" s="701"/>
      <c r="CI24" s="701"/>
      <c r="CJ24" s="701"/>
      <c r="CK24" s="701"/>
      <c r="CL24" s="701"/>
      <c r="CM24" s="701"/>
      <c r="CN24" s="701"/>
      <c r="CO24" s="701"/>
      <c r="CP24" s="701"/>
      <c r="CQ24" s="702"/>
      <c r="CR24" s="697">
        <v>5979699</v>
      </c>
      <c r="CS24" s="698"/>
      <c r="CT24" s="698"/>
      <c r="CU24" s="698"/>
      <c r="CV24" s="698"/>
      <c r="CW24" s="698"/>
      <c r="CX24" s="698"/>
      <c r="CY24" s="741"/>
      <c r="CZ24" s="742">
        <v>29.5</v>
      </c>
      <c r="DA24" s="713"/>
      <c r="DB24" s="713"/>
      <c r="DC24" s="745"/>
      <c r="DD24" s="740">
        <v>4933694</v>
      </c>
      <c r="DE24" s="698"/>
      <c r="DF24" s="698"/>
      <c r="DG24" s="698"/>
      <c r="DH24" s="698"/>
      <c r="DI24" s="698"/>
      <c r="DJ24" s="698"/>
      <c r="DK24" s="741"/>
      <c r="DL24" s="740">
        <v>4654439</v>
      </c>
      <c r="DM24" s="698"/>
      <c r="DN24" s="698"/>
      <c r="DO24" s="698"/>
      <c r="DP24" s="698"/>
      <c r="DQ24" s="698"/>
      <c r="DR24" s="698"/>
      <c r="DS24" s="698"/>
      <c r="DT24" s="698"/>
      <c r="DU24" s="698"/>
      <c r="DV24" s="741"/>
      <c r="DW24" s="742">
        <v>51.9</v>
      </c>
      <c r="DX24" s="713"/>
      <c r="DY24" s="713"/>
      <c r="DZ24" s="713"/>
      <c r="EA24" s="713"/>
      <c r="EB24" s="713"/>
      <c r="EC24" s="743"/>
    </row>
    <row r="25" spans="2:133" ht="11.25" customHeight="1" x14ac:dyDescent="0.15">
      <c r="B25" s="639" t="s">
        <v>293</v>
      </c>
      <c r="C25" s="640"/>
      <c r="D25" s="640"/>
      <c r="E25" s="640"/>
      <c r="F25" s="640"/>
      <c r="G25" s="640"/>
      <c r="H25" s="640"/>
      <c r="I25" s="640"/>
      <c r="J25" s="640"/>
      <c r="K25" s="640"/>
      <c r="L25" s="640"/>
      <c r="M25" s="640"/>
      <c r="N25" s="640"/>
      <c r="O25" s="640"/>
      <c r="P25" s="640"/>
      <c r="Q25" s="641"/>
      <c r="R25" s="642" t="s">
        <v>128</v>
      </c>
      <c r="S25" s="643"/>
      <c r="T25" s="643"/>
      <c r="U25" s="643"/>
      <c r="V25" s="643"/>
      <c r="W25" s="643"/>
      <c r="X25" s="643"/>
      <c r="Y25" s="644"/>
      <c r="Z25" s="675" t="s">
        <v>128</v>
      </c>
      <c r="AA25" s="675"/>
      <c r="AB25" s="675"/>
      <c r="AC25" s="675"/>
      <c r="AD25" s="676" t="s">
        <v>234</v>
      </c>
      <c r="AE25" s="676"/>
      <c r="AF25" s="676"/>
      <c r="AG25" s="676"/>
      <c r="AH25" s="676"/>
      <c r="AI25" s="676"/>
      <c r="AJ25" s="676"/>
      <c r="AK25" s="676"/>
      <c r="AL25" s="645" t="s">
        <v>128</v>
      </c>
      <c r="AM25" s="646"/>
      <c r="AN25" s="646"/>
      <c r="AO25" s="677"/>
      <c r="AP25" s="736" t="s">
        <v>294</v>
      </c>
      <c r="AQ25" s="744"/>
      <c r="AR25" s="744"/>
      <c r="AS25" s="744"/>
      <c r="AT25" s="744"/>
      <c r="AU25" s="744"/>
      <c r="AV25" s="744"/>
      <c r="AW25" s="744"/>
      <c r="AX25" s="744"/>
      <c r="AY25" s="744"/>
      <c r="AZ25" s="744"/>
      <c r="BA25" s="744"/>
      <c r="BB25" s="744"/>
      <c r="BC25" s="744"/>
      <c r="BD25" s="744"/>
      <c r="BE25" s="744"/>
      <c r="BF25" s="738"/>
      <c r="BG25" s="642" t="s">
        <v>234</v>
      </c>
      <c r="BH25" s="643"/>
      <c r="BI25" s="643"/>
      <c r="BJ25" s="643"/>
      <c r="BK25" s="643"/>
      <c r="BL25" s="643"/>
      <c r="BM25" s="643"/>
      <c r="BN25" s="644"/>
      <c r="BO25" s="675" t="s">
        <v>234</v>
      </c>
      <c r="BP25" s="675"/>
      <c r="BQ25" s="675"/>
      <c r="BR25" s="675"/>
      <c r="BS25" s="648" t="s">
        <v>234</v>
      </c>
      <c r="BT25" s="643"/>
      <c r="BU25" s="643"/>
      <c r="BV25" s="643"/>
      <c r="BW25" s="643"/>
      <c r="BX25" s="643"/>
      <c r="BY25" s="643"/>
      <c r="BZ25" s="643"/>
      <c r="CA25" s="643"/>
      <c r="CB25" s="689"/>
      <c r="CD25" s="681" t="s">
        <v>295</v>
      </c>
      <c r="CE25" s="682"/>
      <c r="CF25" s="682"/>
      <c r="CG25" s="682"/>
      <c r="CH25" s="682"/>
      <c r="CI25" s="682"/>
      <c r="CJ25" s="682"/>
      <c r="CK25" s="682"/>
      <c r="CL25" s="682"/>
      <c r="CM25" s="682"/>
      <c r="CN25" s="682"/>
      <c r="CO25" s="682"/>
      <c r="CP25" s="682"/>
      <c r="CQ25" s="683"/>
      <c r="CR25" s="642">
        <v>2473989</v>
      </c>
      <c r="CS25" s="661"/>
      <c r="CT25" s="661"/>
      <c r="CU25" s="661"/>
      <c r="CV25" s="661"/>
      <c r="CW25" s="661"/>
      <c r="CX25" s="661"/>
      <c r="CY25" s="662"/>
      <c r="CZ25" s="645">
        <v>12.2</v>
      </c>
      <c r="DA25" s="663"/>
      <c r="DB25" s="663"/>
      <c r="DC25" s="664"/>
      <c r="DD25" s="648">
        <v>2299686</v>
      </c>
      <c r="DE25" s="661"/>
      <c r="DF25" s="661"/>
      <c r="DG25" s="661"/>
      <c r="DH25" s="661"/>
      <c r="DI25" s="661"/>
      <c r="DJ25" s="661"/>
      <c r="DK25" s="662"/>
      <c r="DL25" s="648">
        <v>2236775</v>
      </c>
      <c r="DM25" s="661"/>
      <c r="DN25" s="661"/>
      <c r="DO25" s="661"/>
      <c r="DP25" s="661"/>
      <c r="DQ25" s="661"/>
      <c r="DR25" s="661"/>
      <c r="DS25" s="661"/>
      <c r="DT25" s="661"/>
      <c r="DU25" s="661"/>
      <c r="DV25" s="662"/>
      <c r="DW25" s="645">
        <v>24.9</v>
      </c>
      <c r="DX25" s="663"/>
      <c r="DY25" s="663"/>
      <c r="DZ25" s="663"/>
      <c r="EA25" s="663"/>
      <c r="EB25" s="663"/>
      <c r="EC25" s="684"/>
    </row>
    <row r="26" spans="2:133" ht="11.25" customHeight="1" x14ac:dyDescent="0.15">
      <c r="B26" s="639" t="s">
        <v>296</v>
      </c>
      <c r="C26" s="640"/>
      <c r="D26" s="640"/>
      <c r="E26" s="640"/>
      <c r="F26" s="640"/>
      <c r="G26" s="640"/>
      <c r="H26" s="640"/>
      <c r="I26" s="640"/>
      <c r="J26" s="640"/>
      <c r="K26" s="640"/>
      <c r="L26" s="640"/>
      <c r="M26" s="640"/>
      <c r="N26" s="640"/>
      <c r="O26" s="640"/>
      <c r="P26" s="640"/>
      <c r="Q26" s="641"/>
      <c r="R26" s="642">
        <v>9366697</v>
      </c>
      <c r="S26" s="643"/>
      <c r="T26" s="643"/>
      <c r="U26" s="643"/>
      <c r="V26" s="643"/>
      <c r="W26" s="643"/>
      <c r="X26" s="643"/>
      <c r="Y26" s="644"/>
      <c r="Z26" s="675">
        <v>45</v>
      </c>
      <c r="AA26" s="675"/>
      <c r="AB26" s="675"/>
      <c r="AC26" s="675"/>
      <c r="AD26" s="676">
        <v>8706611</v>
      </c>
      <c r="AE26" s="676"/>
      <c r="AF26" s="676"/>
      <c r="AG26" s="676"/>
      <c r="AH26" s="676"/>
      <c r="AI26" s="676"/>
      <c r="AJ26" s="676"/>
      <c r="AK26" s="676"/>
      <c r="AL26" s="645">
        <v>99.8</v>
      </c>
      <c r="AM26" s="646"/>
      <c r="AN26" s="646"/>
      <c r="AO26" s="677"/>
      <c r="AP26" s="736" t="s">
        <v>297</v>
      </c>
      <c r="AQ26" s="737"/>
      <c r="AR26" s="737"/>
      <c r="AS26" s="737"/>
      <c r="AT26" s="737"/>
      <c r="AU26" s="737"/>
      <c r="AV26" s="737"/>
      <c r="AW26" s="737"/>
      <c r="AX26" s="737"/>
      <c r="AY26" s="737"/>
      <c r="AZ26" s="737"/>
      <c r="BA26" s="737"/>
      <c r="BB26" s="737"/>
      <c r="BC26" s="737"/>
      <c r="BD26" s="737"/>
      <c r="BE26" s="737"/>
      <c r="BF26" s="738"/>
      <c r="BG26" s="642" t="s">
        <v>128</v>
      </c>
      <c r="BH26" s="643"/>
      <c r="BI26" s="643"/>
      <c r="BJ26" s="643"/>
      <c r="BK26" s="643"/>
      <c r="BL26" s="643"/>
      <c r="BM26" s="643"/>
      <c r="BN26" s="644"/>
      <c r="BO26" s="675" t="s">
        <v>128</v>
      </c>
      <c r="BP26" s="675"/>
      <c r="BQ26" s="675"/>
      <c r="BR26" s="675"/>
      <c r="BS26" s="648" t="s">
        <v>128</v>
      </c>
      <c r="BT26" s="643"/>
      <c r="BU26" s="643"/>
      <c r="BV26" s="643"/>
      <c r="BW26" s="643"/>
      <c r="BX26" s="643"/>
      <c r="BY26" s="643"/>
      <c r="BZ26" s="643"/>
      <c r="CA26" s="643"/>
      <c r="CB26" s="689"/>
      <c r="CD26" s="681" t="s">
        <v>298</v>
      </c>
      <c r="CE26" s="682"/>
      <c r="CF26" s="682"/>
      <c r="CG26" s="682"/>
      <c r="CH26" s="682"/>
      <c r="CI26" s="682"/>
      <c r="CJ26" s="682"/>
      <c r="CK26" s="682"/>
      <c r="CL26" s="682"/>
      <c r="CM26" s="682"/>
      <c r="CN26" s="682"/>
      <c r="CO26" s="682"/>
      <c r="CP26" s="682"/>
      <c r="CQ26" s="683"/>
      <c r="CR26" s="642">
        <v>1329777</v>
      </c>
      <c r="CS26" s="643"/>
      <c r="CT26" s="643"/>
      <c r="CU26" s="643"/>
      <c r="CV26" s="643"/>
      <c r="CW26" s="643"/>
      <c r="CX26" s="643"/>
      <c r="CY26" s="644"/>
      <c r="CZ26" s="645">
        <v>6.6</v>
      </c>
      <c r="DA26" s="663"/>
      <c r="DB26" s="663"/>
      <c r="DC26" s="664"/>
      <c r="DD26" s="648">
        <v>1220230</v>
      </c>
      <c r="DE26" s="643"/>
      <c r="DF26" s="643"/>
      <c r="DG26" s="643"/>
      <c r="DH26" s="643"/>
      <c r="DI26" s="643"/>
      <c r="DJ26" s="643"/>
      <c r="DK26" s="644"/>
      <c r="DL26" s="648" t="s">
        <v>128</v>
      </c>
      <c r="DM26" s="643"/>
      <c r="DN26" s="643"/>
      <c r="DO26" s="643"/>
      <c r="DP26" s="643"/>
      <c r="DQ26" s="643"/>
      <c r="DR26" s="643"/>
      <c r="DS26" s="643"/>
      <c r="DT26" s="643"/>
      <c r="DU26" s="643"/>
      <c r="DV26" s="644"/>
      <c r="DW26" s="645" t="s">
        <v>234</v>
      </c>
      <c r="DX26" s="663"/>
      <c r="DY26" s="663"/>
      <c r="DZ26" s="663"/>
      <c r="EA26" s="663"/>
      <c r="EB26" s="663"/>
      <c r="EC26" s="684"/>
    </row>
    <row r="27" spans="2:133" ht="11.25" customHeight="1" x14ac:dyDescent="0.15">
      <c r="B27" s="639" t="s">
        <v>299</v>
      </c>
      <c r="C27" s="640"/>
      <c r="D27" s="640"/>
      <c r="E27" s="640"/>
      <c r="F27" s="640"/>
      <c r="G27" s="640"/>
      <c r="H27" s="640"/>
      <c r="I27" s="640"/>
      <c r="J27" s="640"/>
      <c r="K27" s="640"/>
      <c r="L27" s="640"/>
      <c r="M27" s="640"/>
      <c r="N27" s="640"/>
      <c r="O27" s="640"/>
      <c r="P27" s="640"/>
      <c r="Q27" s="641"/>
      <c r="R27" s="642">
        <v>1627</v>
      </c>
      <c r="S27" s="643"/>
      <c r="T27" s="643"/>
      <c r="U27" s="643"/>
      <c r="V27" s="643"/>
      <c r="W27" s="643"/>
      <c r="X27" s="643"/>
      <c r="Y27" s="644"/>
      <c r="Z27" s="675">
        <v>0</v>
      </c>
      <c r="AA27" s="675"/>
      <c r="AB27" s="675"/>
      <c r="AC27" s="675"/>
      <c r="AD27" s="676">
        <v>1627</v>
      </c>
      <c r="AE27" s="676"/>
      <c r="AF27" s="676"/>
      <c r="AG27" s="676"/>
      <c r="AH27" s="676"/>
      <c r="AI27" s="676"/>
      <c r="AJ27" s="676"/>
      <c r="AK27" s="676"/>
      <c r="AL27" s="645">
        <v>0</v>
      </c>
      <c r="AM27" s="646"/>
      <c r="AN27" s="646"/>
      <c r="AO27" s="677"/>
      <c r="AP27" s="639" t="s">
        <v>300</v>
      </c>
      <c r="AQ27" s="640"/>
      <c r="AR27" s="640"/>
      <c r="AS27" s="640"/>
      <c r="AT27" s="640"/>
      <c r="AU27" s="640"/>
      <c r="AV27" s="640"/>
      <c r="AW27" s="640"/>
      <c r="AX27" s="640"/>
      <c r="AY27" s="640"/>
      <c r="AZ27" s="640"/>
      <c r="BA27" s="640"/>
      <c r="BB27" s="640"/>
      <c r="BC27" s="640"/>
      <c r="BD27" s="640"/>
      <c r="BE27" s="640"/>
      <c r="BF27" s="641"/>
      <c r="BG27" s="642">
        <v>1613919</v>
      </c>
      <c r="BH27" s="643"/>
      <c r="BI27" s="643"/>
      <c r="BJ27" s="643"/>
      <c r="BK27" s="643"/>
      <c r="BL27" s="643"/>
      <c r="BM27" s="643"/>
      <c r="BN27" s="644"/>
      <c r="BO27" s="675">
        <v>100</v>
      </c>
      <c r="BP27" s="675"/>
      <c r="BQ27" s="675"/>
      <c r="BR27" s="675"/>
      <c r="BS27" s="648" t="s">
        <v>128</v>
      </c>
      <c r="BT27" s="643"/>
      <c r="BU27" s="643"/>
      <c r="BV27" s="643"/>
      <c r="BW27" s="643"/>
      <c r="BX27" s="643"/>
      <c r="BY27" s="643"/>
      <c r="BZ27" s="643"/>
      <c r="CA27" s="643"/>
      <c r="CB27" s="689"/>
      <c r="CD27" s="681" t="s">
        <v>301</v>
      </c>
      <c r="CE27" s="682"/>
      <c r="CF27" s="682"/>
      <c r="CG27" s="682"/>
      <c r="CH27" s="682"/>
      <c r="CI27" s="682"/>
      <c r="CJ27" s="682"/>
      <c r="CK27" s="682"/>
      <c r="CL27" s="682"/>
      <c r="CM27" s="682"/>
      <c r="CN27" s="682"/>
      <c r="CO27" s="682"/>
      <c r="CP27" s="682"/>
      <c r="CQ27" s="683"/>
      <c r="CR27" s="642">
        <v>1306769</v>
      </c>
      <c r="CS27" s="661"/>
      <c r="CT27" s="661"/>
      <c r="CU27" s="661"/>
      <c r="CV27" s="661"/>
      <c r="CW27" s="661"/>
      <c r="CX27" s="661"/>
      <c r="CY27" s="662"/>
      <c r="CZ27" s="645">
        <v>6.5</v>
      </c>
      <c r="DA27" s="663"/>
      <c r="DB27" s="663"/>
      <c r="DC27" s="664"/>
      <c r="DD27" s="648">
        <v>496411</v>
      </c>
      <c r="DE27" s="661"/>
      <c r="DF27" s="661"/>
      <c r="DG27" s="661"/>
      <c r="DH27" s="661"/>
      <c r="DI27" s="661"/>
      <c r="DJ27" s="661"/>
      <c r="DK27" s="662"/>
      <c r="DL27" s="648">
        <v>496404</v>
      </c>
      <c r="DM27" s="661"/>
      <c r="DN27" s="661"/>
      <c r="DO27" s="661"/>
      <c r="DP27" s="661"/>
      <c r="DQ27" s="661"/>
      <c r="DR27" s="661"/>
      <c r="DS27" s="661"/>
      <c r="DT27" s="661"/>
      <c r="DU27" s="661"/>
      <c r="DV27" s="662"/>
      <c r="DW27" s="645">
        <v>5.5</v>
      </c>
      <c r="DX27" s="663"/>
      <c r="DY27" s="663"/>
      <c r="DZ27" s="663"/>
      <c r="EA27" s="663"/>
      <c r="EB27" s="663"/>
      <c r="EC27" s="684"/>
    </row>
    <row r="28" spans="2:133" ht="11.25" customHeight="1" x14ac:dyDescent="0.15">
      <c r="B28" s="639" t="s">
        <v>302</v>
      </c>
      <c r="C28" s="640"/>
      <c r="D28" s="640"/>
      <c r="E28" s="640"/>
      <c r="F28" s="640"/>
      <c r="G28" s="640"/>
      <c r="H28" s="640"/>
      <c r="I28" s="640"/>
      <c r="J28" s="640"/>
      <c r="K28" s="640"/>
      <c r="L28" s="640"/>
      <c r="M28" s="640"/>
      <c r="N28" s="640"/>
      <c r="O28" s="640"/>
      <c r="P28" s="640"/>
      <c r="Q28" s="641"/>
      <c r="R28" s="642">
        <v>51131</v>
      </c>
      <c r="S28" s="643"/>
      <c r="T28" s="643"/>
      <c r="U28" s="643"/>
      <c r="V28" s="643"/>
      <c r="W28" s="643"/>
      <c r="X28" s="643"/>
      <c r="Y28" s="644"/>
      <c r="Z28" s="675">
        <v>0.2</v>
      </c>
      <c r="AA28" s="675"/>
      <c r="AB28" s="675"/>
      <c r="AC28" s="675"/>
      <c r="AD28" s="676" t="s">
        <v>128</v>
      </c>
      <c r="AE28" s="676"/>
      <c r="AF28" s="676"/>
      <c r="AG28" s="676"/>
      <c r="AH28" s="676"/>
      <c r="AI28" s="676"/>
      <c r="AJ28" s="676"/>
      <c r="AK28" s="676"/>
      <c r="AL28" s="645" t="s">
        <v>234</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303</v>
      </c>
      <c r="CE28" s="682"/>
      <c r="CF28" s="682"/>
      <c r="CG28" s="682"/>
      <c r="CH28" s="682"/>
      <c r="CI28" s="682"/>
      <c r="CJ28" s="682"/>
      <c r="CK28" s="682"/>
      <c r="CL28" s="682"/>
      <c r="CM28" s="682"/>
      <c r="CN28" s="682"/>
      <c r="CO28" s="682"/>
      <c r="CP28" s="682"/>
      <c r="CQ28" s="683"/>
      <c r="CR28" s="642">
        <v>2198941</v>
      </c>
      <c r="CS28" s="643"/>
      <c r="CT28" s="643"/>
      <c r="CU28" s="643"/>
      <c r="CV28" s="643"/>
      <c r="CW28" s="643"/>
      <c r="CX28" s="643"/>
      <c r="CY28" s="644"/>
      <c r="CZ28" s="645">
        <v>10.9</v>
      </c>
      <c r="DA28" s="663"/>
      <c r="DB28" s="663"/>
      <c r="DC28" s="664"/>
      <c r="DD28" s="648">
        <v>2137597</v>
      </c>
      <c r="DE28" s="643"/>
      <c r="DF28" s="643"/>
      <c r="DG28" s="643"/>
      <c r="DH28" s="643"/>
      <c r="DI28" s="643"/>
      <c r="DJ28" s="643"/>
      <c r="DK28" s="644"/>
      <c r="DL28" s="648">
        <v>1921260</v>
      </c>
      <c r="DM28" s="643"/>
      <c r="DN28" s="643"/>
      <c r="DO28" s="643"/>
      <c r="DP28" s="643"/>
      <c r="DQ28" s="643"/>
      <c r="DR28" s="643"/>
      <c r="DS28" s="643"/>
      <c r="DT28" s="643"/>
      <c r="DU28" s="643"/>
      <c r="DV28" s="644"/>
      <c r="DW28" s="645">
        <v>21.4</v>
      </c>
      <c r="DX28" s="663"/>
      <c r="DY28" s="663"/>
      <c r="DZ28" s="663"/>
      <c r="EA28" s="663"/>
      <c r="EB28" s="663"/>
      <c r="EC28" s="684"/>
    </row>
    <row r="29" spans="2:133" ht="11.25" customHeight="1" x14ac:dyDescent="0.15">
      <c r="B29" s="639" t="s">
        <v>304</v>
      </c>
      <c r="C29" s="640"/>
      <c r="D29" s="640"/>
      <c r="E29" s="640"/>
      <c r="F29" s="640"/>
      <c r="G29" s="640"/>
      <c r="H29" s="640"/>
      <c r="I29" s="640"/>
      <c r="J29" s="640"/>
      <c r="K29" s="640"/>
      <c r="L29" s="640"/>
      <c r="M29" s="640"/>
      <c r="N29" s="640"/>
      <c r="O29" s="640"/>
      <c r="P29" s="640"/>
      <c r="Q29" s="641"/>
      <c r="R29" s="642">
        <v>147479</v>
      </c>
      <c r="S29" s="643"/>
      <c r="T29" s="643"/>
      <c r="U29" s="643"/>
      <c r="V29" s="643"/>
      <c r="W29" s="643"/>
      <c r="X29" s="643"/>
      <c r="Y29" s="644"/>
      <c r="Z29" s="675">
        <v>0.7</v>
      </c>
      <c r="AA29" s="675"/>
      <c r="AB29" s="675"/>
      <c r="AC29" s="675"/>
      <c r="AD29" s="676">
        <v>3058</v>
      </c>
      <c r="AE29" s="676"/>
      <c r="AF29" s="676"/>
      <c r="AG29" s="676"/>
      <c r="AH29" s="676"/>
      <c r="AI29" s="676"/>
      <c r="AJ29" s="676"/>
      <c r="AK29" s="676"/>
      <c r="AL29" s="645">
        <v>0</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30" t="s">
        <v>305</v>
      </c>
      <c r="CE29" s="731"/>
      <c r="CF29" s="681" t="s">
        <v>306</v>
      </c>
      <c r="CG29" s="682"/>
      <c r="CH29" s="682"/>
      <c r="CI29" s="682"/>
      <c r="CJ29" s="682"/>
      <c r="CK29" s="682"/>
      <c r="CL29" s="682"/>
      <c r="CM29" s="682"/>
      <c r="CN29" s="682"/>
      <c r="CO29" s="682"/>
      <c r="CP29" s="682"/>
      <c r="CQ29" s="683"/>
      <c r="CR29" s="642">
        <v>2198740</v>
      </c>
      <c r="CS29" s="661"/>
      <c r="CT29" s="661"/>
      <c r="CU29" s="661"/>
      <c r="CV29" s="661"/>
      <c r="CW29" s="661"/>
      <c r="CX29" s="661"/>
      <c r="CY29" s="662"/>
      <c r="CZ29" s="645">
        <v>10.9</v>
      </c>
      <c r="DA29" s="663"/>
      <c r="DB29" s="663"/>
      <c r="DC29" s="664"/>
      <c r="DD29" s="648">
        <v>2137396</v>
      </c>
      <c r="DE29" s="661"/>
      <c r="DF29" s="661"/>
      <c r="DG29" s="661"/>
      <c r="DH29" s="661"/>
      <c r="DI29" s="661"/>
      <c r="DJ29" s="661"/>
      <c r="DK29" s="662"/>
      <c r="DL29" s="648">
        <v>1921059</v>
      </c>
      <c r="DM29" s="661"/>
      <c r="DN29" s="661"/>
      <c r="DO29" s="661"/>
      <c r="DP29" s="661"/>
      <c r="DQ29" s="661"/>
      <c r="DR29" s="661"/>
      <c r="DS29" s="661"/>
      <c r="DT29" s="661"/>
      <c r="DU29" s="661"/>
      <c r="DV29" s="662"/>
      <c r="DW29" s="645">
        <v>21.4</v>
      </c>
      <c r="DX29" s="663"/>
      <c r="DY29" s="663"/>
      <c r="DZ29" s="663"/>
      <c r="EA29" s="663"/>
      <c r="EB29" s="663"/>
      <c r="EC29" s="684"/>
    </row>
    <row r="30" spans="2:133" ht="11.25" customHeight="1" x14ac:dyDescent="0.15">
      <c r="B30" s="639" t="s">
        <v>307</v>
      </c>
      <c r="C30" s="640"/>
      <c r="D30" s="640"/>
      <c r="E30" s="640"/>
      <c r="F30" s="640"/>
      <c r="G30" s="640"/>
      <c r="H30" s="640"/>
      <c r="I30" s="640"/>
      <c r="J30" s="640"/>
      <c r="K30" s="640"/>
      <c r="L30" s="640"/>
      <c r="M30" s="640"/>
      <c r="N30" s="640"/>
      <c r="O30" s="640"/>
      <c r="P30" s="640"/>
      <c r="Q30" s="641"/>
      <c r="R30" s="642">
        <v>73084</v>
      </c>
      <c r="S30" s="643"/>
      <c r="T30" s="643"/>
      <c r="U30" s="643"/>
      <c r="V30" s="643"/>
      <c r="W30" s="643"/>
      <c r="X30" s="643"/>
      <c r="Y30" s="644"/>
      <c r="Z30" s="675">
        <v>0.4</v>
      </c>
      <c r="AA30" s="675"/>
      <c r="AB30" s="675"/>
      <c r="AC30" s="675"/>
      <c r="AD30" s="676" t="s">
        <v>128</v>
      </c>
      <c r="AE30" s="676"/>
      <c r="AF30" s="676"/>
      <c r="AG30" s="676"/>
      <c r="AH30" s="676"/>
      <c r="AI30" s="676"/>
      <c r="AJ30" s="676"/>
      <c r="AK30" s="676"/>
      <c r="AL30" s="645" t="s">
        <v>234</v>
      </c>
      <c r="AM30" s="646"/>
      <c r="AN30" s="646"/>
      <c r="AO30" s="677"/>
      <c r="AP30" s="703" t="s">
        <v>223</v>
      </c>
      <c r="AQ30" s="704"/>
      <c r="AR30" s="704"/>
      <c r="AS30" s="704"/>
      <c r="AT30" s="704"/>
      <c r="AU30" s="704"/>
      <c r="AV30" s="704"/>
      <c r="AW30" s="704"/>
      <c r="AX30" s="704"/>
      <c r="AY30" s="704"/>
      <c r="AZ30" s="704"/>
      <c r="BA30" s="704"/>
      <c r="BB30" s="704"/>
      <c r="BC30" s="704"/>
      <c r="BD30" s="704"/>
      <c r="BE30" s="704"/>
      <c r="BF30" s="705"/>
      <c r="BG30" s="703" t="s">
        <v>308</v>
      </c>
      <c r="BH30" s="728"/>
      <c r="BI30" s="728"/>
      <c r="BJ30" s="728"/>
      <c r="BK30" s="728"/>
      <c r="BL30" s="728"/>
      <c r="BM30" s="728"/>
      <c r="BN30" s="728"/>
      <c r="BO30" s="728"/>
      <c r="BP30" s="728"/>
      <c r="BQ30" s="729"/>
      <c r="BR30" s="703" t="s">
        <v>309</v>
      </c>
      <c r="BS30" s="728"/>
      <c r="BT30" s="728"/>
      <c r="BU30" s="728"/>
      <c r="BV30" s="728"/>
      <c r="BW30" s="728"/>
      <c r="BX30" s="728"/>
      <c r="BY30" s="728"/>
      <c r="BZ30" s="728"/>
      <c r="CA30" s="728"/>
      <c r="CB30" s="729"/>
      <c r="CD30" s="732"/>
      <c r="CE30" s="733"/>
      <c r="CF30" s="681" t="s">
        <v>310</v>
      </c>
      <c r="CG30" s="682"/>
      <c r="CH30" s="682"/>
      <c r="CI30" s="682"/>
      <c r="CJ30" s="682"/>
      <c r="CK30" s="682"/>
      <c r="CL30" s="682"/>
      <c r="CM30" s="682"/>
      <c r="CN30" s="682"/>
      <c r="CO30" s="682"/>
      <c r="CP30" s="682"/>
      <c r="CQ30" s="683"/>
      <c r="CR30" s="642">
        <v>2117237</v>
      </c>
      <c r="CS30" s="643"/>
      <c r="CT30" s="643"/>
      <c r="CU30" s="643"/>
      <c r="CV30" s="643"/>
      <c r="CW30" s="643"/>
      <c r="CX30" s="643"/>
      <c r="CY30" s="644"/>
      <c r="CZ30" s="645">
        <v>10.5</v>
      </c>
      <c r="DA30" s="663"/>
      <c r="DB30" s="663"/>
      <c r="DC30" s="664"/>
      <c r="DD30" s="648">
        <v>2057061</v>
      </c>
      <c r="DE30" s="643"/>
      <c r="DF30" s="643"/>
      <c r="DG30" s="643"/>
      <c r="DH30" s="643"/>
      <c r="DI30" s="643"/>
      <c r="DJ30" s="643"/>
      <c r="DK30" s="644"/>
      <c r="DL30" s="648">
        <v>1840724</v>
      </c>
      <c r="DM30" s="643"/>
      <c r="DN30" s="643"/>
      <c r="DO30" s="643"/>
      <c r="DP30" s="643"/>
      <c r="DQ30" s="643"/>
      <c r="DR30" s="643"/>
      <c r="DS30" s="643"/>
      <c r="DT30" s="643"/>
      <c r="DU30" s="643"/>
      <c r="DV30" s="644"/>
      <c r="DW30" s="645">
        <v>20.5</v>
      </c>
      <c r="DX30" s="663"/>
      <c r="DY30" s="663"/>
      <c r="DZ30" s="663"/>
      <c r="EA30" s="663"/>
      <c r="EB30" s="663"/>
      <c r="EC30" s="684"/>
    </row>
    <row r="31" spans="2:133" ht="11.25" customHeight="1" x14ac:dyDescent="0.15">
      <c r="B31" s="639" t="s">
        <v>311</v>
      </c>
      <c r="C31" s="640"/>
      <c r="D31" s="640"/>
      <c r="E31" s="640"/>
      <c r="F31" s="640"/>
      <c r="G31" s="640"/>
      <c r="H31" s="640"/>
      <c r="I31" s="640"/>
      <c r="J31" s="640"/>
      <c r="K31" s="640"/>
      <c r="L31" s="640"/>
      <c r="M31" s="640"/>
      <c r="N31" s="640"/>
      <c r="O31" s="640"/>
      <c r="P31" s="640"/>
      <c r="Q31" s="641"/>
      <c r="R31" s="642">
        <v>3913746</v>
      </c>
      <c r="S31" s="643"/>
      <c r="T31" s="643"/>
      <c r="U31" s="643"/>
      <c r="V31" s="643"/>
      <c r="W31" s="643"/>
      <c r="X31" s="643"/>
      <c r="Y31" s="644"/>
      <c r="Z31" s="675">
        <v>18.8</v>
      </c>
      <c r="AA31" s="675"/>
      <c r="AB31" s="675"/>
      <c r="AC31" s="675"/>
      <c r="AD31" s="676" t="s">
        <v>234</v>
      </c>
      <c r="AE31" s="676"/>
      <c r="AF31" s="676"/>
      <c r="AG31" s="676"/>
      <c r="AH31" s="676"/>
      <c r="AI31" s="676"/>
      <c r="AJ31" s="676"/>
      <c r="AK31" s="676"/>
      <c r="AL31" s="645" t="s">
        <v>234</v>
      </c>
      <c r="AM31" s="646"/>
      <c r="AN31" s="646"/>
      <c r="AO31" s="677"/>
      <c r="AP31" s="716" t="s">
        <v>312</v>
      </c>
      <c r="AQ31" s="717"/>
      <c r="AR31" s="717"/>
      <c r="AS31" s="717"/>
      <c r="AT31" s="722" t="s">
        <v>313</v>
      </c>
      <c r="AU31" s="231"/>
      <c r="AV31" s="231"/>
      <c r="AW31" s="231"/>
      <c r="AX31" s="708" t="s">
        <v>187</v>
      </c>
      <c r="AY31" s="709"/>
      <c r="AZ31" s="709"/>
      <c r="BA31" s="709"/>
      <c r="BB31" s="709"/>
      <c r="BC31" s="709"/>
      <c r="BD31" s="709"/>
      <c r="BE31" s="709"/>
      <c r="BF31" s="710"/>
      <c r="BG31" s="711">
        <v>98.4</v>
      </c>
      <c r="BH31" s="712"/>
      <c r="BI31" s="712"/>
      <c r="BJ31" s="712"/>
      <c r="BK31" s="712"/>
      <c r="BL31" s="712"/>
      <c r="BM31" s="713">
        <v>96.8</v>
      </c>
      <c r="BN31" s="712"/>
      <c r="BO31" s="712"/>
      <c r="BP31" s="712"/>
      <c r="BQ31" s="714"/>
      <c r="BR31" s="711">
        <v>99.3</v>
      </c>
      <c r="BS31" s="712"/>
      <c r="BT31" s="712"/>
      <c r="BU31" s="712"/>
      <c r="BV31" s="712"/>
      <c r="BW31" s="712"/>
      <c r="BX31" s="713">
        <v>97.4</v>
      </c>
      <c r="BY31" s="712"/>
      <c r="BZ31" s="712"/>
      <c r="CA31" s="712"/>
      <c r="CB31" s="714"/>
      <c r="CD31" s="732"/>
      <c r="CE31" s="733"/>
      <c r="CF31" s="681" t="s">
        <v>314</v>
      </c>
      <c r="CG31" s="682"/>
      <c r="CH31" s="682"/>
      <c r="CI31" s="682"/>
      <c r="CJ31" s="682"/>
      <c r="CK31" s="682"/>
      <c r="CL31" s="682"/>
      <c r="CM31" s="682"/>
      <c r="CN31" s="682"/>
      <c r="CO31" s="682"/>
      <c r="CP31" s="682"/>
      <c r="CQ31" s="683"/>
      <c r="CR31" s="642">
        <v>81503</v>
      </c>
      <c r="CS31" s="661"/>
      <c r="CT31" s="661"/>
      <c r="CU31" s="661"/>
      <c r="CV31" s="661"/>
      <c r="CW31" s="661"/>
      <c r="CX31" s="661"/>
      <c r="CY31" s="662"/>
      <c r="CZ31" s="645">
        <v>0.4</v>
      </c>
      <c r="DA31" s="663"/>
      <c r="DB31" s="663"/>
      <c r="DC31" s="664"/>
      <c r="DD31" s="648">
        <v>80335</v>
      </c>
      <c r="DE31" s="661"/>
      <c r="DF31" s="661"/>
      <c r="DG31" s="661"/>
      <c r="DH31" s="661"/>
      <c r="DI31" s="661"/>
      <c r="DJ31" s="661"/>
      <c r="DK31" s="662"/>
      <c r="DL31" s="648">
        <v>80335</v>
      </c>
      <c r="DM31" s="661"/>
      <c r="DN31" s="661"/>
      <c r="DO31" s="661"/>
      <c r="DP31" s="661"/>
      <c r="DQ31" s="661"/>
      <c r="DR31" s="661"/>
      <c r="DS31" s="661"/>
      <c r="DT31" s="661"/>
      <c r="DU31" s="661"/>
      <c r="DV31" s="662"/>
      <c r="DW31" s="645">
        <v>0.9</v>
      </c>
      <c r="DX31" s="663"/>
      <c r="DY31" s="663"/>
      <c r="DZ31" s="663"/>
      <c r="EA31" s="663"/>
      <c r="EB31" s="663"/>
      <c r="EC31" s="684"/>
    </row>
    <row r="32" spans="2:133" ht="11.25" customHeight="1" x14ac:dyDescent="0.15">
      <c r="B32" s="725" t="s">
        <v>315</v>
      </c>
      <c r="C32" s="726"/>
      <c r="D32" s="726"/>
      <c r="E32" s="726"/>
      <c r="F32" s="726"/>
      <c r="G32" s="726"/>
      <c r="H32" s="726"/>
      <c r="I32" s="726"/>
      <c r="J32" s="726"/>
      <c r="K32" s="726"/>
      <c r="L32" s="726"/>
      <c r="M32" s="726"/>
      <c r="N32" s="726"/>
      <c r="O32" s="726"/>
      <c r="P32" s="726"/>
      <c r="Q32" s="727"/>
      <c r="R32" s="642" t="s">
        <v>128</v>
      </c>
      <c r="S32" s="643"/>
      <c r="T32" s="643"/>
      <c r="U32" s="643"/>
      <c r="V32" s="643"/>
      <c r="W32" s="643"/>
      <c r="X32" s="643"/>
      <c r="Y32" s="644"/>
      <c r="Z32" s="675" t="s">
        <v>128</v>
      </c>
      <c r="AA32" s="675"/>
      <c r="AB32" s="675"/>
      <c r="AC32" s="675"/>
      <c r="AD32" s="676" t="s">
        <v>128</v>
      </c>
      <c r="AE32" s="676"/>
      <c r="AF32" s="676"/>
      <c r="AG32" s="676"/>
      <c r="AH32" s="676"/>
      <c r="AI32" s="676"/>
      <c r="AJ32" s="676"/>
      <c r="AK32" s="676"/>
      <c r="AL32" s="645" t="s">
        <v>128</v>
      </c>
      <c r="AM32" s="646"/>
      <c r="AN32" s="646"/>
      <c r="AO32" s="677"/>
      <c r="AP32" s="718"/>
      <c r="AQ32" s="719"/>
      <c r="AR32" s="719"/>
      <c r="AS32" s="719"/>
      <c r="AT32" s="723"/>
      <c r="AU32" s="230" t="s">
        <v>316</v>
      </c>
      <c r="AV32" s="230"/>
      <c r="AW32" s="230"/>
      <c r="AX32" s="639" t="s">
        <v>317</v>
      </c>
      <c r="AY32" s="640"/>
      <c r="AZ32" s="640"/>
      <c r="BA32" s="640"/>
      <c r="BB32" s="640"/>
      <c r="BC32" s="640"/>
      <c r="BD32" s="640"/>
      <c r="BE32" s="640"/>
      <c r="BF32" s="641"/>
      <c r="BG32" s="715">
        <v>99.4</v>
      </c>
      <c r="BH32" s="661"/>
      <c r="BI32" s="661"/>
      <c r="BJ32" s="661"/>
      <c r="BK32" s="661"/>
      <c r="BL32" s="661"/>
      <c r="BM32" s="646">
        <v>98.7</v>
      </c>
      <c r="BN32" s="707"/>
      <c r="BO32" s="707"/>
      <c r="BP32" s="707"/>
      <c r="BQ32" s="688"/>
      <c r="BR32" s="715">
        <v>99.3</v>
      </c>
      <c r="BS32" s="661"/>
      <c r="BT32" s="661"/>
      <c r="BU32" s="661"/>
      <c r="BV32" s="661"/>
      <c r="BW32" s="661"/>
      <c r="BX32" s="646">
        <v>98.6</v>
      </c>
      <c r="BY32" s="707"/>
      <c r="BZ32" s="707"/>
      <c r="CA32" s="707"/>
      <c r="CB32" s="688"/>
      <c r="CD32" s="734"/>
      <c r="CE32" s="735"/>
      <c r="CF32" s="681" t="s">
        <v>318</v>
      </c>
      <c r="CG32" s="682"/>
      <c r="CH32" s="682"/>
      <c r="CI32" s="682"/>
      <c r="CJ32" s="682"/>
      <c r="CK32" s="682"/>
      <c r="CL32" s="682"/>
      <c r="CM32" s="682"/>
      <c r="CN32" s="682"/>
      <c r="CO32" s="682"/>
      <c r="CP32" s="682"/>
      <c r="CQ32" s="683"/>
      <c r="CR32" s="642">
        <v>201</v>
      </c>
      <c r="CS32" s="643"/>
      <c r="CT32" s="643"/>
      <c r="CU32" s="643"/>
      <c r="CV32" s="643"/>
      <c r="CW32" s="643"/>
      <c r="CX32" s="643"/>
      <c r="CY32" s="644"/>
      <c r="CZ32" s="645">
        <v>0</v>
      </c>
      <c r="DA32" s="663"/>
      <c r="DB32" s="663"/>
      <c r="DC32" s="664"/>
      <c r="DD32" s="648">
        <v>201</v>
      </c>
      <c r="DE32" s="643"/>
      <c r="DF32" s="643"/>
      <c r="DG32" s="643"/>
      <c r="DH32" s="643"/>
      <c r="DI32" s="643"/>
      <c r="DJ32" s="643"/>
      <c r="DK32" s="644"/>
      <c r="DL32" s="648">
        <v>201</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15">
      <c r="B33" s="639" t="s">
        <v>319</v>
      </c>
      <c r="C33" s="640"/>
      <c r="D33" s="640"/>
      <c r="E33" s="640"/>
      <c r="F33" s="640"/>
      <c r="G33" s="640"/>
      <c r="H33" s="640"/>
      <c r="I33" s="640"/>
      <c r="J33" s="640"/>
      <c r="K33" s="640"/>
      <c r="L33" s="640"/>
      <c r="M33" s="640"/>
      <c r="N33" s="640"/>
      <c r="O33" s="640"/>
      <c r="P33" s="640"/>
      <c r="Q33" s="641"/>
      <c r="R33" s="642">
        <v>1649330</v>
      </c>
      <c r="S33" s="643"/>
      <c r="T33" s="643"/>
      <c r="U33" s="643"/>
      <c r="V33" s="643"/>
      <c r="W33" s="643"/>
      <c r="X33" s="643"/>
      <c r="Y33" s="644"/>
      <c r="Z33" s="675">
        <v>7.9</v>
      </c>
      <c r="AA33" s="675"/>
      <c r="AB33" s="675"/>
      <c r="AC33" s="675"/>
      <c r="AD33" s="676" t="s">
        <v>234</v>
      </c>
      <c r="AE33" s="676"/>
      <c r="AF33" s="676"/>
      <c r="AG33" s="676"/>
      <c r="AH33" s="676"/>
      <c r="AI33" s="676"/>
      <c r="AJ33" s="676"/>
      <c r="AK33" s="676"/>
      <c r="AL33" s="645" t="s">
        <v>128</v>
      </c>
      <c r="AM33" s="646"/>
      <c r="AN33" s="646"/>
      <c r="AO33" s="677"/>
      <c r="AP33" s="720"/>
      <c r="AQ33" s="721"/>
      <c r="AR33" s="721"/>
      <c r="AS33" s="721"/>
      <c r="AT33" s="724"/>
      <c r="AU33" s="232"/>
      <c r="AV33" s="232"/>
      <c r="AW33" s="232"/>
      <c r="AX33" s="623" t="s">
        <v>320</v>
      </c>
      <c r="AY33" s="624"/>
      <c r="AZ33" s="624"/>
      <c r="BA33" s="624"/>
      <c r="BB33" s="624"/>
      <c r="BC33" s="624"/>
      <c r="BD33" s="624"/>
      <c r="BE33" s="624"/>
      <c r="BF33" s="625"/>
      <c r="BG33" s="706">
        <v>97.5</v>
      </c>
      <c r="BH33" s="627"/>
      <c r="BI33" s="627"/>
      <c r="BJ33" s="627"/>
      <c r="BK33" s="627"/>
      <c r="BL33" s="627"/>
      <c r="BM33" s="669">
        <v>94.9</v>
      </c>
      <c r="BN33" s="627"/>
      <c r="BO33" s="627"/>
      <c r="BP33" s="627"/>
      <c r="BQ33" s="671"/>
      <c r="BR33" s="706">
        <v>99.2</v>
      </c>
      <c r="BS33" s="627"/>
      <c r="BT33" s="627"/>
      <c r="BU33" s="627"/>
      <c r="BV33" s="627"/>
      <c r="BW33" s="627"/>
      <c r="BX33" s="669">
        <v>96.1</v>
      </c>
      <c r="BY33" s="627"/>
      <c r="BZ33" s="627"/>
      <c r="CA33" s="627"/>
      <c r="CB33" s="671"/>
      <c r="CD33" s="681" t="s">
        <v>321</v>
      </c>
      <c r="CE33" s="682"/>
      <c r="CF33" s="682"/>
      <c r="CG33" s="682"/>
      <c r="CH33" s="682"/>
      <c r="CI33" s="682"/>
      <c r="CJ33" s="682"/>
      <c r="CK33" s="682"/>
      <c r="CL33" s="682"/>
      <c r="CM33" s="682"/>
      <c r="CN33" s="682"/>
      <c r="CO33" s="682"/>
      <c r="CP33" s="682"/>
      <c r="CQ33" s="683"/>
      <c r="CR33" s="642">
        <v>10267642</v>
      </c>
      <c r="CS33" s="661"/>
      <c r="CT33" s="661"/>
      <c r="CU33" s="661"/>
      <c r="CV33" s="661"/>
      <c r="CW33" s="661"/>
      <c r="CX33" s="661"/>
      <c r="CY33" s="662"/>
      <c r="CZ33" s="645">
        <v>50.7</v>
      </c>
      <c r="DA33" s="663"/>
      <c r="DB33" s="663"/>
      <c r="DC33" s="664"/>
      <c r="DD33" s="648">
        <v>7027046</v>
      </c>
      <c r="DE33" s="661"/>
      <c r="DF33" s="661"/>
      <c r="DG33" s="661"/>
      <c r="DH33" s="661"/>
      <c r="DI33" s="661"/>
      <c r="DJ33" s="661"/>
      <c r="DK33" s="662"/>
      <c r="DL33" s="648">
        <v>3390222</v>
      </c>
      <c r="DM33" s="661"/>
      <c r="DN33" s="661"/>
      <c r="DO33" s="661"/>
      <c r="DP33" s="661"/>
      <c r="DQ33" s="661"/>
      <c r="DR33" s="661"/>
      <c r="DS33" s="661"/>
      <c r="DT33" s="661"/>
      <c r="DU33" s="661"/>
      <c r="DV33" s="662"/>
      <c r="DW33" s="645">
        <v>37.799999999999997</v>
      </c>
      <c r="DX33" s="663"/>
      <c r="DY33" s="663"/>
      <c r="DZ33" s="663"/>
      <c r="EA33" s="663"/>
      <c r="EB33" s="663"/>
      <c r="EC33" s="684"/>
    </row>
    <row r="34" spans="2:133" ht="11.25" customHeight="1" x14ac:dyDescent="0.15">
      <c r="B34" s="639" t="s">
        <v>322</v>
      </c>
      <c r="C34" s="640"/>
      <c r="D34" s="640"/>
      <c r="E34" s="640"/>
      <c r="F34" s="640"/>
      <c r="G34" s="640"/>
      <c r="H34" s="640"/>
      <c r="I34" s="640"/>
      <c r="J34" s="640"/>
      <c r="K34" s="640"/>
      <c r="L34" s="640"/>
      <c r="M34" s="640"/>
      <c r="N34" s="640"/>
      <c r="O34" s="640"/>
      <c r="P34" s="640"/>
      <c r="Q34" s="641"/>
      <c r="R34" s="642">
        <v>68663</v>
      </c>
      <c r="S34" s="643"/>
      <c r="T34" s="643"/>
      <c r="U34" s="643"/>
      <c r="V34" s="643"/>
      <c r="W34" s="643"/>
      <c r="X34" s="643"/>
      <c r="Y34" s="644"/>
      <c r="Z34" s="675">
        <v>0.3</v>
      </c>
      <c r="AA34" s="675"/>
      <c r="AB34" s="675"/>
      <c r="AC34" s="675"/>
      <c r="AD34" s="676" t="s">
        <v>234</v>
      </c>
      <c r="AE34" s="676"/>
      <c r="AF34" s="676"/>
      <c r="AG34" s="676"/>
      <c r="AH34" s="676"/>
      <c r="AI34" s="676"/>
      <c r="AJ34" s="676"/>
      <c r="AK34" s="676"/>
      <c r="AL34" s="645" t="s">
        <v>128</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323</v>
      </c>
      <c r="CE34" s="682"/>
      <c r="CF34" s="682"/>
      <c r="CG34" s="682"/>
      <c r="CH34" s="682"/>
      <c r="CI34" s="682"/>
      <c r="CJ34" s="682"/>
      <c r="CK34" s="682"/>
      <c r="CL34" s="682"/>
      <c r="CM34" s="682"/>
      <c r="CN34" s="682"/>
      <c r="CO34" s="682"/>
      <c r="CP34" s="682"/>
      <c r="CQ34" s="683"/>
      <c r="CR34" s="642">
        <v>3104080</v>
      </c>
      <c r="CS34" s="643"/>
      <c r="CT34" s="643"/>
      <c r="CU34" s="643"/>
      <c r="CV34" s="643"/>
      <c r="CW34" s="643"/>
      <c r="CX34" s="643"/>
      <c r="CY34" s="644"/>
      <c r="CZ34" s="645">
        <v>15.3</v>
      </c>
      <c r="DA34" s="663"/>
      <c r="DB34" s="663"/>
      <c r="DC34" s="664"/>
      <c r="DD34" s="648">
        <v>2493289</v>
      </c>
      <c r="DE34" s="643"/>
      <c r="DF34" s="643"/>
      <c r="DG34" s="643"/>
      <c r="DH34" s="643"/>
      <c r="DI34" s="643"/>
      <c r="DJ34" s="643"/>
      <c r="DK34" s="644"/>
      <c r="DL34" s="648">
        <v>1412454</v>
      </c>
      <c r="DM34" s="643"/>
      <c r="DN34" s="643"/>
      <c r="DO34" s="643"/>
      <c r="DP34" s="643"/>
      <c r="DQ34" s="643"/>
      <c r="DR34" s="643"/>
      <c r="DS34" s="643"/>
      <c r="DT34" s="643"/>
      <c r="DU34" s="643"/>
      <c r="DV34" s="644"/>
      <c r="DW34" s="645">
        <v>15.7</v>
      </c>
      <c r="DX34" s="663"/>
      <c r="DY34" s="663"/>
      <c r="DZ34" s="663"/>
      <c r="EA34" s="663"/>
      <c r="EB34" s="663"/>
      <c r="EC34" s="684"/>
    </row>
    <row r="35" spans="2:133" ht="11.25" customHeight="1" x14ac:dyDescent="0.15">
      <c r="B35" s="639" t="s">
        <v>324</v>
      </c>
      <c r="C35" s="640"/>
      <c r="D35" s="640"/>
      <c r="E35" s="640"/>
      <c r="F35" s="640"/>
      <c r="G35" s="640"/>
      <c r="H35" s="640"/>
      <c r="I35" s="640"/>
      <c r="J35" s="640"/>
      <c r="K35" s="640"/>
      <c r="L35" s="640"/>
      <c r="M35" s="640"/>
      <c r="N35" s="640"/>
      <c r="O35" s="640"/>
      <c r="P35" s="640"/>
      <c r="Q35" s="641"/>
      <c r="R35" s="642">
        <v>1471983</v>
      </c>
      <c r="S35" s="643"/>
      <c r="T35" s="643"/>
      <c r="U35" s="643"/>
      <c r="V35" s="643"/>
      <c r="W35" s="643"/>
      <c r="X35" s="643"/>
      <c r="Y35" s="644"/>
      <c r="Z35" s="675">
        <v>7.1</v>
      </c>
      <c r="AA35" s="675"/>
      <c r="AB35" s="675"/>
      <c r="AC35" s="675"/>
      <c r="AD35" s="676" t="s">
        <v>128</v>
      </c>
      <c r="AE35" s="676"/>
      <c r="AF35" s="676"/>
      <c r="AG35" s="676"/>
      <c r="AH35" s="676"/>
      <c r="AI35" s="676"/>
      <c r="AJ35" s="676"/>
      <c r="AK35" s="676"/>
      <c r="AL35" s="645" t="s">
        <v>234</v>
      </c>
      <c r="AM35" s="646"/>
      <c r="AN35" s="646"/>
      <c r="AO35" s="677"/>
      <c r="AP35" s="235"/>
      <c r="AQ35" s="703" t="s">
        <v>325</v>
      </c>
      <c r="AR35" s="704"/>
      <c r="AS35" s="704"/>
      <c r="AT35" s="704"/>
      <c r="AU35" s="704"/>
      <c r="AV35" s="704"/>
      <c r="AW35" s="704"/>
      <c r="AX35" s="704"/>
      <c r="AY35" s="704"/>
      <c r="AZ35" s="704"/>
      <c r="BA35" s="704"/>
      <c r="BB35" s="704"/>
      <c r="BC35" s="704"/>
      <c r="BD35" s="704"/>
      <c r="BE35" s="704"/>
      <c r="BF35" s="705"/>
      <c r="BG35" s="703" t="s">
        <v>326</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327</v>
      </c>
      <c r="CE35" s="682"/>
      <c r="CF35" s="682"/>
      <c r="CG35" s="682"/>
      <c r="CH35" s="682"/>
      <c r="CI35" s="682"/>
      <c r="CJ35" s="682"/>
      <c r="CK35" s="682"/>
      <c r="CL35" s="682"/>
      <c r="CM35" s="682"/>
      <c r="CN35" s="682"/>
      <c r="CO35" s="682"/>
      <c r="CP35" s="682"/>
      <c r="CQ35" s="683"/>
      <c r="CR35" s="642">
        <v>73732</v>
      </c>
      <c r="CS35" s="661"/>
      <c r="CT35" s="661"/>
      <c r="CU35" s="661"/>
      <c r="CV35" s="661"/>
      <c r="CW35" s="661"/>
      <c r="CX35" s="661"/>
      <c r="CY35" s="662"/>
      <c r="CZ35" s="645">
        <v>0.4</v>
      </c>
      <c r="DA35" s="663"/>
      <c r="DB35" s="663"/>
      <c r="DC35" s="664"/>
      <c r="DD35" s="648">
        <v>48673</v>
      </c>
      <c r="DE35" s="661"/>
      <c r="DF35" s="661"/>
      <c r="DG35" s="661"/>
      <c r="DH35" s="661"/>
      <c r="DI35" s="661"/>
      <c r="DJ35" s="661"/>
      <c r="DK35" s="662"/>
      <c r="DL35" s="648">
        <v>48599</v>
      </c>
      <c r="DM35" s="661"/>
      <c r="DN35" s="661"/>
      <c r="DO35" s="661"/>
      <c r="DP35" s="661"/>
      <c r="DQ35" s="661"/>
      <c r="DR35" s="661"/>
      <c r="DS35" s="661"/>
      <c r="DT35" s="661"/>
      <c r="DU35" s="661"/>
      <c r="DV35" s="662"/>
      <c r="DW35" s="645">
        <v>0.5</v>
      </c>
      <c r="DX35" s="663"/>
      <c r="DY35" s="663"/>
      <c r="DZ35" s="663"/>
      <c r="EA35" s="663"/>
      <c r="EB35" s="663"/>
      <c r="EC35" s="684"/>
    </row>
    <row r="36" spans="2:133" ht="11.25" customHeight="1" x14ac:dyDescent="0.15">
      <c r="B36" s="639" t="s">
        <v>328</v>
      </c>
      <c r="C36" s="640"/>
      <c r="D36" s="640"/>
      <c r="E36" s="640"/>
      <c r="F36" s="640"/>
      <c r="G36" s="640"/>
      <c r="H36" s="640"/>
      <c r="I36" s="640"/>
      <c r="J36" s="640"/>
      <c r="K36" s="640"/>
      <c r="L36" s="640"/>
      <c r="M36" s="640"/>
      <c r="N36" s="640"/>
      <c r="O36" s="640"/>
      <c r="P36" s="640"/>
      <c r="Q36" s="641"/>
      <c r="R36" s="642">
        <v>1284975</v>
      </c>
      <c r="S36" s="643"/>
      <c r="T36" s="643"/>
      <c r="U36" s="643"/>
      <c r="V36" s="643"/>
      <c r="W36" s="643"/>
      <c r="X36" s="643"/>
      <c r="Y36" s="644"/>
      <c r="Z36" s="675">
        <v>6.2</v>
      </c>
      <c r="AA36" s="675"/>
      <c r="AB36" s="675"/>
      <c r="AC36" s="675"/>
      <c r="AD36" s="676" t="s">
        <v>128</v>
      </c>
      <c r="AE36" s="676"/>
      <c r="AF36" s="676"/>
      <c r="AG36" s="676"/>
      <c r="AH36" s="676"/>
      <c r="AI36" s="676"/>
      <c r="AJ36" s="676"/>
      <c r="AK36" s="676"/>
      <c r="AL36" s="645" t="s">
        <v>128</v>
      </c>
      <c r="AM36" s="646"/>
      <c r="AN36" s="646"/>
      <c r="AO36" s="677"/>
      <c r="AP36" s="235"/>
      <c r="AQ36" s="694" t="s">
        <v>329</v>
      </c>
      <c r="AR36" s="695"/>
      <c r="AS36" s="695"/>
      <c r="AT36" s="695"/>
      <c r="AU36" s="695"/>
      <c r="AV36" s="695"/>
      <c r="AW36" s="695"/>
      <c r="AX36" s="695"/>
      <c r="AY36" s="696"/>
      <c r="AZ36" s="697">
        <v>1601195</v>
      </c>
      <c r="BA36" s="698"/>
      <c r="BB36" s="698"/>
      <c r="BC36" s="698"/>
      <c r="BD36" s="698"/>
      <c r="BE36" s="698"/>
      <c r="BF36" s="699"/>
      <c r="BG36" s="700" t="s">
        <v>330</v>
      </c>
      <c r="BH36" s="701"/>
      <c r="BI36" s="701"/>
      <c r="BJ36" s="701"/>
      <c r="BK36" s="701"/>
      <c r="BL36" s="701"/>
      <c r="BM36" s="701"/>
      <c r="BN36" s="701"/>
      <c r="BO36" s="701"/>
      <c r="BP36" s="701"/>
      <c r="BQ36" s="701"/>
      <c r="BR36" s="701"/>
      <c r="BS36" s="701"/>
      <c r="BT36" s="701"/>
      <c r="BU36" s="702"/>
      <c r="BV36" s="697">
        <v>15075</v>
      </c>
      <c r="BW36" s="698"/>
      <c r="BX36" s="698"/>
      <c r="BY36" s="698"/>
      <c r="BZ36" s="698"/>
      <c r="CA36" s="698"/>
      <c r="CB36" s="699"/>
      <c r="CD36" s="681" t="s">
        <v>331</v>
      </c>
      <c r="CE36" s="682"/>
      <c r="CF36" s="682"/>
      <c r="CG36" s="682"/>
      <c r="CH36" s="682"/>
      <c r="CI36" s="682"/>
      <c r="CJ36" s="682"/>
      <c r="CK36" s="682"/>
      <c r="CL36" s="682"/>
      <c r="CM36" s="682"/>
      <c r="CN36" s="682"/>
      <c r="CO36" s="682"/>
      <c r="CP36" s="682"/>
      <c r="CQ36" s="683"/>
      <c r="CR36" s="642">
        <v>3660408</v>
      </c>
      <c r="CS36" s="643"/>
      <c r="CT36" s="643"/>
      <c r="CU36" s="643"/>
      <c r="CV36" s="643"/>
      <c r="CW36" s="643"/>
      <c r="CX36" s="643"/>
      <c r="CY36" s="644"/>
      <c r="CZ36" s="645">
        <v>18.100000000000001</v>
      </c>
      <c r="DA36" s="663"/>
      <c r="DB36" s="663"/>
      <c r="DC36" s="664"/>
      <c r="DD36" s="648">
        <v>1582253</v>
      </c>
      <c r="DE36" s="643"/>
      <c r="DF36" s="643"/>
      <c r="DG36" s="643"/>
      <c r="DH36" s="643"/>
      <c r="DI36" s="643"/>
      <c r="DJ36" s="643"/>
      <c r="DK36" s="644"/>
      <c r="DL36" s="648">
        <v>906551</v>
      </c>
      <c r="DM36" s="643"/>
      <c r="DN36" s="643"/>
      <c r="DO36" s="643"/>
      <c r="DP36" s="643"/>
      <c r="DQ36" s="643"/>
      <c r="DR36" s="643"/>
      <c r="DS36" s="643"/>
      <c r="DT36" s="643"/>
      <c r="DU36" s="643"/>
      <c r="DV36" s="644"/>
      <c r="DW36" s="645">
        <v>10.1</v>
      </c>
      <c r="DX36" s="663"/>
      <c r="DY36" s="663"/>
      <c r="DZ36" s="663"/>
      <c r="EA36" s="663"/>
      <c r="EB36" s="663"/>
      <c r="EC36" s="684"/>
    </row>
    <row r="37" spans="2:133" ht="11.25" customHeight="1" x14ac:dyDescent="0.15">
      <c r="B37" s="639" t="s">
        <v>332</v>
      </c>
      <c r="C37" s="640"/>
      <c r="D37" s="640"/>
      <c r="E37" s="640"/>
      <c r="F37" s="640"/>
      <c r="G37" s="640"/>
      <c r="H37" s="640"/>
      <c r="I37" s="640"/>
      <c r="J37" s="640"/>
      <c r="K37" s="640"/>
      <c r="L37" s="640"/>
      <c r="M37" s="640"/>
      <c r="N37" s="640"/>
      <c r="O37" s="640"/>
      <c r="P37" s="640"/>
      <c r="Q37" s="641"/>
      <c r="R37" s="642">
        <v>372672</v>
      </c>
      <c r="S37" s="643"/>
      <c r="T37" s="643"/>
      <c r="U37" s="643"/>
      <c r="V37" s="643"/>
      <c r="W37" s="643"/>
      <c r="X37" s="643"/>
      <c r="Y37" s="644"/>
      <c r="Z37" s="675">
        <v>1.8</v>
      </c>
      <c r="AA37" s="675"/>
      <c r="AB37" s="675"/>
      <c r="AC37" s="675"/>
      <c r="AD37" s="676" t="s">
        <v>234</v>
      </c>
      <c r="AE37" s="676"/>
      <c r="AF37" s="676"/>
      <c r="AG37" s="676"/>
      <c r="AH37" s="676"/>
      <c r="AI37" s="676"/>
      <c r="AJ37" s="676"/>
      <c r="AK37" s="676"/>
      <c r="AL37" s="645" t="s">
        <v>128</v>
      </c>
      <c r="AM37" s="646"/>
      <c r="AN37" s="646"/>
      <c r="AO37" s="677"/>
      <c r="AQ37" s="685" t="s">
        <v>333</v>
      </c>
      <c r="AR37" s="686"/>
      <c r="AS37" s="686"/>
      <c r="AT37" s="686"/>
      <c r="AU37" s="686"/>
      <c r="AV37" s="686"/>
      <c r="AW37" s="686"/>
      <c r="AX37" s="686"/>
      <c r="AY37" s="687"/>
      <c r="AZ37" s="642">
        <v>278178</v>
      </c>
      <c r="BA37" s="643"/>
      <c r="BB37" s="643"/>
      <c r="BC37" s="643"/>
      <c r="BD37" s="661"/>
      <c r="BE37" s="661"/>
      <c r="BF37" s="688"/>
      <c r="BG37" s="681" t="s">
        <v>334</v>
      </c>
      <c r="BH37" s="682"/>
      <c r="BI37" s="682"/>
      <c r="BJ37" s="682"/>
      <c r="BK37" s="682"/>
      <c r="BL37" s="682"/>
      <c r="BM37" s="682"/>
      <c r="BN37" s="682"/>
      <c r="BO37" s="682"/>
      <c r="BP37" s="682"/>
      <c r="BQ37" s="682"/>
      <c r="BR37" s="682"/>
      <c r="BS37" s="682"/>
      <c r="BT37" s="682"/>
      <c r="BU37" s="683"/>
      <c r="BV37" s="642">
        <v>-41118</v>
      </c>
      <c r="BW37" s="643"/>
      <c r="BX37" s="643"/>
      <c r="BY37" s="643"/>
      <c r="BZ37" s="643"/>
      <c r="CA37" s="643"/>
      <c r="CB37" s="689"/>
      <c r="CD37" s="681" t="s">
        <v>335</v>
      </c>
      <c r="CE37" s="682"/>
      <c r="CF37" s="682"/>
      <c r="CG37" s="682"/>
      <c r="CH37" s="682"/>
      <c r="CI37" s="682"/>
      <c r="CJ37" s="682"/>
      <c r="CK37" s="682"/>
      <c r="CL37" s="682"/>
      <c r="CM37" s="682"/>
      <c r="CN37" s="682"/>
      <c r="CO37" s="682"/>
      <c r="CP37" s="682"/>
      <c r="CQ37" s="683"/>
      <c r="CR37" s="642">
        <v>445536</v>
      </c>
      <c r="CS37" s="661"/>
      <c r="CT37" s="661"/>
      <c r="CU37" s="661"/>
      <c r="CV37" s="661"/>
      <c r="CW37" s="661"/>
      <c r="CX37" s="661"/>
      <c r="CY37" s="662"/>
      <c r="CZ37" s="645">
        <v>2.2000000000000002</v>
      </c>
      <c r="DA37" s="663"/>
      <c r="DB37" s="663"/>
      <c r="DC37" s="664"/>
      <c r="DD37" s="648">
        <v>430150</v>
      </c>
      <c r="DE37" s="661"/>
      <c r="DF37" s="661"/>
      <c r="DG37" s="661"/>
      <c r="DH37" s="661"/>
      <c r="DI37" s="661"/>
      <c r="DJ37" s="661"/>
      <c r="DK37" s="662"/>
      <c r="DL37" s="648">
        <v>399244</v>
      </c>
      <c r="DM37" s="661"/>
      <c r="DN37" s="661"/>
      <c r="DO37" s="661"/>
      <c r="DP37" s="661"/>
      <c r="DQ37" s="661"/>
      <c r="DR37" s="661"/>
      <c r="DS37" s="661"/>
      <c r="DT37" s="661"/>
      <c r="DU37" s="661"/>
      <c r="DV37" s="662"/>
      <c r="DW37" s="645">
        <v>4.4000000000000004</v>
      </c>
      <c r="DX37" s="663"/>
      <c r="DY37" s="663"/>
      <c r="DZ37" s="663"/>
      <c r="EA37" s="663"/>
      <c r="EB37" s="663"/>
      <c r="EC37" s="684"/>
    </row>
    <row r="38" spans="2:133" ht="11.25" customHeight="1" x14ac:dyDescent="0.15">
      <c r="B38" s="639" t="s">
        <v>336</v>
      </c>
      <c r="C38" s="640"/>
      <c r="D38" s="640"/>
      <c r="E38" s="640"/>
      <c r="F38" s="640"/>
      <c r="G38" s="640"/>
      <c r="H38" s="640"/>
      <c r="I38" s="640"/>
      <c r="J38" s="640"/>
      <c r="K38" s="640"/>
      <c r="L38" s="640"/>
      <c r="M38" s="640"/>
      <c r="N38" s="640"/>
      <c r="O38" s="640"/>
      <c r="P38" s="640"/>
      <c r="Q38" s="641"/>
      <c r="R38" s="642">
        <v>271210</v>
      </c>
      <c r="S38" s="643"/>
      <c r="T38" s="643"/>
      <c r="U38" s="643"/>
      <c r="V38" s="643"/>
      <c r="W38" s="643"/>
      <c r="X38" s="643"/>
      <c r="Y38" s="644"/>
      <c r="Z38" s="675">
        <v>1.3</v>
      </c>
      <c r="AA38" s="675"/>
      <c r="AB38" s="675"/>
      <c r="AC38" s="675"/>
      <c r="AD38" s="676">
        <v>12568</v>
      </c>
      <c r="AE38" s="676"/>
      <c r="AF38" s="676"/>
      <c r="AG38" s="676"/>
      <c r="AH38" s="676"/>
      <c r="AI38" s="676"/>
      <c r="AJ38" s="676"/>
      <c r="AK38" s="676"/>
      <c r="AL38" s="645">
        <v>0.1</v>
      </c>
      <c r="AM38" s="646"/>
      <c r="AN38" s="646"/>
      <c r="AO38" s="677"/>
      <c r="AQ38" s="685" t="s">
        <v>337</v>
      </c>
      <c r="AR38" s="686"/>
      <c r="AS38" s="686"/>
      <c r="AT38" s="686"/>
      <c r="AU38" s="686"/>
      <c r="AV38" s="686"/>
      <c r="AW38" s="686"/>
      <c r="AX38" s="686"/>
      <c r="AY38" s="687"/>
      <c r="AZ38" s="642">
        <v>50552</v>
      </c>
      <c r="BA38" s="643"/>
      <c r="BB38" s="643"/>
      <c r="BC38" s="643"/>
      <c r="BD38" s="661"/>
      <c r="BE38" s="661"/>
      <c r="BF38" s="688"/>
      <c r="BG38" s="681" t="s">
        <v>338</v>
      </c>
      <c r="BH38" s="682"/>
      <c r="BI38" s="682"/>
      <c r="BJ38" s="682"/>
      <c r="BK38" s="682"/>
      <c r="BL38" s="682"/>
      <c r="BM38" s="682"/>
      <c r="BN38" s="682"/>
      <c r="BO38" s="682"/>
      <c r="BP38" s="682"/>
      <c r="BQ38" s="682"/>
      <c r="BR38" s="682"/>
      <c r="BS38" s="682"/>
      <c r="BT38" s="682"/>
      <c r="BU38" s="683"/>
      <c r="BV38" s="642">
        <v>3042</v>
      </c>
      <c r="BW38" s="643"/>
      <c r="BX38" s="643"/>
      <c r="BY38" s="643"/>
      <c r="BZ38" s="643"/>
      <c r="CA38" s="643"/>
      <c r="CB38" s="689"/>
      <c r="CD38" s="681" t="s">
        <v>339</v>
      </c>
      <c r="CE38" s="682"/>
      <c r="CF38" s="682"/>
      <c r="CG38" s="682"/>
      <c r="CH38" s="682"/>
      <c r="CI38" s="682"/>
      <c r="CJ38" s="682"/>
      <c r="CK38" s="682"/>
      <c r="CL38" s="682"/>
      <c r="CM38" s="682"/>
      <c r="CN38" s="682"/>
      <c r="CO38" s="682"/>
      <c r="CP38" s="682"/>
      <c r="CQ38" s="683"/>
      <c r="CR38" s="642">
        <v>1323017</v>
      </c>
      <c r="CS38" s="643"/>
      <c r="CT38" s="643"/>
      <c r="CU38" s="643"/>
      <c r="CV38" s="643"/>
      <c r="CW38" s="643"/>
      <c r="CX38" s="643"/>
      <c r="CY38" s="644"/>
      <c r="CZ38" s="645">
        <v>6.5</v>
      </c>
      <c r="DA38" s="663"/>
      <c r="DB38" s="663"/>
      <c r="DC38" s="664"/>
      <c r="DD38" s="648">
        <v>1107343</v>
      </c>
      <c r="DE38" s="643"/>
      <c r="DF38" s="643"/>
      <c r="DG38" s="643"/>
      <c r="DH38" s="643"/>
      <c r="DI38" s="643"/>
      <c r="DJ38" s="643"/>
      <c r="DK38" s="644"/>
      <c r="DL38" s="648">
        <v>924274</v>
      </c>
      <c r="DM38" s="643"/>
      <c r="DN38" s="643"/>
      <c r="DO38" s="643"/>
      <c r="DP38" s="643"/>
      <c r="DQ38" s="643"/>
      <c r="DR38" s="643"/>
      <c r="DS38" s="643"/>
      <c r="DT38" s="643"/>
      <c r="DU38" s="643"/>
      <c r="DV38" s="644"/>
      <c r="DW38" s="645">
        <v>10.3</v>
      </c>
      <c r="DX38" s="663"/>
      <c r="DY38" s="663"/>
      <c r="DZ38" s="663"/>
      <c r="EA38" s="663"/>
      <c r="EB38" s="663"/>
      <c r="EC38" s="684"/>
    </row>
    <row r="39" spans="2:133" ht="11.25" customHeight="1" x14ac:dyDescent="0.15">
      <c r="B39" s="639" t="s">
        <v>340</v>
      </c>
      <c r="C39" s="640"/>
      <c r="D39" s="640"/>
      <c r="E39" s="640"/>
      <c r="F39" s="640"/>
      <c r="G39" s="640"/>
      <c r="H39" s="640"/>
      <c r="I39" s="640"/>
      <c r="J39" s="640"/>
      <c r="K39" s="640"/>
      <c r="L39" s="640"/>
      <c r="M39" s="640"/>
      <c r="N39" s="640"/>
      <c r="O39" s="640"/>
      <c r="P39" s="640"/>
      <c r="Q39" s="641"/>
      <c r="R39" s="642">
        <v>2127400</v>
      </c>
      <c r="S39" s="643"/>
      <c r="T39" s="643"/>
      <c r="U39" s="643"/>
      <c r="V39" s="643"/>
      <c r="W39" s="643"/>
      <c r="X39" s="643"/>
      <c r="Y39" s="644"/>
      <c r="Z39" s="675">
        <v>10.199999999999999</v>
      </c>
      <c r="AA39" s="675"/>
      <c r="AB39" s="675"/>
      <c r="AC39" s="675"/>
      <c r="AD39" s="676" t="s">
        <v>128</v>
      </c>
      <c r="AE39" s="676"/>
      <c r="AF39" s="676"/>
      <c r="AG39" s="676"/>
      <c r="AH39" s="676"/>
      <c r="AI39" s="676"/>
      <c r="AJ39" s="676"/>
      <c r="AK39" s="676"/>
      <c r="AL39" s="645" t="s">
        <v>128</v>
      </c>
      <c r="AM39" s="646"/>
      <c r="AN39" s="646"/>
      <c r="AO39" s="677"/>
      <c r="AQ39" s="685" t="s">
        <v>341</v>
      </c>
      <c r="AR39" s="686"/>
      <c r="AS39" s="686"/>
      <c r="AT39" s="686"/>
      <c r="AU39" s="686"/>
      <c r="AV39" s="686"/>
      <c r="AW39" s="686"/>
      <c r="AX39" s="686"/>
      <c r="AY39" s="687"/>
      <c r="AZ39" s="642">
        <v>16188</v>
      </c>
      <c r="BA39" s="643"/>
      <c r="BB39" s="643"/>
      <c r="BC39" s="643"/>
      <c r="BD39" s="661"/>
      <c r="BE39" s="661"/>
      <c r="BF39" s="688"/>
      <c r="BG39" s="681" t="s">
        <v>342</v>
      </c>
      <c r="BH39" s="682"/>
      <c r="BI39" s="682"/>
      <c r="BJ39" s="682"/>
      <c r="BK39" s="682"/>
      <c r="BL39" s="682"/>
      <c r="BM39" s="682"/>
      <c r="BN39" s="682"/>
      <c r="BO39" s="682"/>
      <c r="BP39" s="682"/>
      <c r="BQ39" s="682"/>
      <c r="BR39" s="682"/>
      <c r="BS39" s="682"/>
      <c r="BT39" s="682"/>
      <c r="BU39" s="683"/>
      <c r="BV39" s="642">
        <v>4755</v>
      </c>
      <c r="BW39" s="643"/>
      <c r="BX39" s="643"/>
      <c r="BY39" s="643"/>
      <c r="BZ39" s="643"/>
      <c r="CA39" s="643"/>
      <c r="CB39" s="689"/>
      <c r="CD39" s="681" t="s">
        <v>343</v>
      </c>
      <c r="CE39" s="682"/>
      <c r="CF39" s="682"/>
      <c r="CG39" s="682"/>
      <c r="CH39" s="682"/>
      <c r="CI39" s="682"/>
      <c r="CJ39" s="682"/>
      <c r="CK39" s="682"/>
      <c r="CL39" s="682"/>
      <c r="CM39" s="682"/>
      <c r="CN39" s="682"/>
      <c r="CO39" s="682"/>
      <c r="CP39" s="682"/>
      <c r="CQ39" s="683"/>
      <c r="CR39" s="642">
        <v>2003183</v>
      </c>
      <c r="CS39" s="661"/>
      <c r="CT39" s="661"/>
      <c r="CU39" s="661"/>
      <c r="CV39" s="661"/>
      <c r="CW39" s="661"/>
      <c r="CX39" s="661"/>
      <c r="CY39" s="662"/>
      <c r="CZ39" s="645">
        <v>9.9</v>
      </c>
      <c r="DA39" s="663"/>
      <c r="DB39" s="663"/>
      <c r="DC39" s="664"/>
      <c r="DD39" s="648">
        <v>1692266</v>
      </c>
      <c r="DE39" s="661"/>
      <c r="DF39" s="661"/>
      <c r="DG39" s="661"/>
      <c r="DH39" s="661"/>
      <c r="DI39" s="661"/>
      <c r="DJ39" s="661"/>
      <c r="DK39" s="662"/>
      <c r="DL39" s="648" t="s">
        <v>128</v>
      </c>
      <c r="DM39" s="661"/>
      <c r="DN39" s="661"/>
      <c r="DO39" s="661"/>
      <c r="DP39" s="661"/>
      <c r="DQ39" s="661"/>
      <c r="DR39" s="661"/>
      <c r="DS39" s="661"/>
      <c r="DT39" s="661"/>
      <c r="DU39" s="661"/>
      <c r="DV39" s="662"/>
      <c r="DW39" s="645" t="s">
        <v>128</v>
      </c>
      <c r="DX39" s="663"/>
      <c r="DY39" s="663"/>
      <c r="DZ39" s="663"/>
      <c r="EA39" s="663"/>
      <c r="EB39" s="663"/>
      <c r="EC39" s="684"/>
    </row>
    <row r="40" spans="2:133" ht="11.25" customHeight="1" x14ac:dyDescent="0.15">
      <c r="B40" s="639" t="s">
        <v>344</v>
      </c>
      <c r="C40" s="640"/>
      <c r="D40" s="640"/>
      <c r="E40" s="640"/>
      <c r="F40" s="640"/>
      <c r="G40" s="640"/>
      <c r="H40" s="640"/>
      <c r="I40" s="640"/>
      <c r="J40" s="640"/>
      <c r="K40" s="640"/>
      <c r="L40" s="640"/>
      <c r="M40" s="640"/>
      <c r="N40" s="640"/>
      <c r="O40" s="640"/>
      <c r="P40" s="640"/>
      <c r="Q40" s="641"/>
      <c r="R40" s="642" t="s">
        <v>234</v>
      </c>
      <c r="S40" s="643"/>
      <c r="T40" s="643"/>
      <c r="U40" s="643"/>
      <c r="V40" s="643"/>
      <c r="W40" s="643"/>
      <c r="X40" s="643"/>
      <c r="Y40" s="644"/>
      <c r="Z40" s="675" t="s">
        <v>128</v>
      </c>
      <c r="AA40" s="675"/>
      <c r="AB40" s="675"/>
      <c r="AC40" s="675"/>
      <c r="AD40" s="676" t="s">
        <v>234</v>
      </c>
      <c r="AE40" s="676"/>
      <c r="AF40" s="676"/>
      <c r="AG40" s="676"/>
      <c r="AH40" s="676"/>
      <c r="AI40" s="676"/>
      <c r="AJ40" s="676"/>
      <c r="AK40" s="676"/>
      <c r="AL40" s="645" t="s">
        <v>234</v>
      </c>
      <c r="AM40" s="646"/>
      <c r="AN40" s="646"/>
      <c r="AO40" s="677"/>
      <c r="AQ40" s="685" t="s">
        <v>345</v>
      </c>
      <c r="AR40" s="686"/>
      <c r="AS40" s="686"/>
      <c r="AT40" s="686"/>
      <c r="AU40" s="686"/>
      <c r="AV40" s="686"/>
      <c r="AW40" s="686"/>
      <c r="AX40" s="686"/>
      <c r="AY40" s="687"/>
      <c r="AZ40" s="642" t="s">
        <v>128</v>
      </c>
      <c r="BA40" s="643"/>
      <c r="BB40" s="643"/>
      <c r="BC40" s="643"/>
      <c r="BD40" s="661"/>
      <c r="BE40" s="661"/>
      <c r="BF40" s="688"/>
      <c r="BG40" s="690" t="s">
        <v>346</v>
      </c>
      <c r="BH40" s="691"/>
      <c r="BI40" s="691"/>
      <c r="BJ40" s="691"/>
      <c r="BK40" s="691"/>
      <c r="BL40" s="236"/>
      <c r="BM40" s="682" t="s">
        <v>347</v>
      </c>
      <c r="BN40" s="682"/>
      <c r="BO40" s="682"/>
      <c r="BP40" s="682"/>
      <c r="BQ40" s="682"/>
      <c r="BR40" s="682"/>
      <c r="BS40" s="682"/>
      <c r="BT40" s="682"/>
      <c r="BU40" s="683"/>
      <c r="BV40" s="642">
        <v>83</v>
      </c>
      <c r="BW40" s="643"/>
      <c r="BX40" s="643"/>
      <c r="BY40" s="643"/>
      <c r="BZ40" s="643"/>
      <c r="CA40" s="643"/>
      <c r="CB40" s="689"/>
      <c r="CD40" s="681" t="s">
        <v>348</v>
      </c>
      <c r="CE40" s="682"/>
      <c r="CF40" s="682"/>
      <c r="CG40" s="682"/>
      <c r="CH40" s="682"/>
      <c r="CI40" s="682"/>
      <c r="CJ40" s="682"/>
      <c r="CK40" s="682"/>
      <c r="CL40" s="682"/>
      <c r="CM40" s="682"/>
      <c r="CN40" s="682"/>
      <c r="CO40" s="682"/>
      <c r="CP40" s="682"/>
      <c r="CQ40" s="683"/>
      <c r="CR40" s="642">
        <v>103222</v>
      </c>
      <c r="CS40" s="643"/>
      <c r="CT40" s="643"/>
      <c r="CU40" s="643"/>
      <c r="CV40" s="643"/>
      <c r="CW40" s="643"/>
      <c r="CX40" s="643"/>
      <c r="CY40" s="644"/>
      <c r="CZ40" s="645">
        <v>0.5</v>
      </c>
      <c r="DA40" s="663"/>
      <c r="DB40" s="663"/>
      <c r="DC40" s="664"/>
      <c r="DD40" s="648">
        <v>103222</v>
      </c>
      <c r="DE40" s="643"/>
      <c r="DF40" s="643"/>
      <c r="DG40" s="643"/>
      <c r="DH40" s="643"/>
      <c r="DI40" s="643"/>
      <c r="DJ40" s="643"/>
      <c r="DK40" s="644"/>
      <c r="DL40" s="648">
        <v>98344</v>
      </c>
      <c r="DM40" s="643"/>
      <c r="DN40" s="643"/>
      <c r="DO40" s="643"/>
      <c r="DP40" s="643"/>
      <c r="DQ40" s="643"/>
      <c r="DR40" s="643"/>
      <c r="DS40" s="643"/>
      <c r="DT40" s="643"/>
      <c r="DU40" s="643"/>
      <c r="DV40" s="644"/>
      <c r="DW40" s="645">
        <v>1.1000000000000001</v>
      </c>
      <c r="DX40" s="663"/>
      <c r="DY40" s="663"/>
      <c r="DZ40" s="663"/>
      <c r="EA40" s="663"/>
      <c r="EB40" s="663"/>
      <c r="EC40" s="684"/>
    </row>
    <row r="41" spans="2:133" ht="11.25" customHeight="1" x14ac:dyDescent="0.15">
      <c r="B41" s="639" t="s">
        <v>349</v>
      </c>
      <c r="C41" s="640"/>
      <c r="D41" s="640"/>
      <c r="E41" s="640"/>
      <c r="F41" s="640"/>
      <c r="G41" s="640"/>
      <c r="H41" s="640"/>
      <c r="I41" s="640"/>
      <c r="J41" s="640"/>
      <c r="K41" s="640"/>
      <c r="L41" s="640"/>
      <c r="M41" s="640"/>
      <c r="N41" s="640"/>
      <c r="O41" s="640"/>
      <c r="P41" s="640"/>
      <c r="Q41" s="641"/>
      <c r="R41" s="642" t="s">
        <v>128</v>
      </c>
      <c r="S41" s="643"/>
      <c r="T41" s="643"/>
      <c r="U41" s="643"/>
      <c r="V41" s="643"/>
      <c r="W41" s="643"/>
      <c r="X41" s="643"/>
      <c r="Y41" s="644"/>
      <c r="Z41" s="675" t="s">
        <v>128</v>
      </c>
      <c r="AA41" s="675"/>
      <c r="AB41" s="675"/>
      <c r="AC41" s="675"/>
      <c r="AD41" s="676" t="s">
        <v>234</v>
      </c>
      <c r="AE41" s="676"/>
      <c r="AF41" s="676"/>
      <c r="AG41" s="676"/>
      <c r="AH41" s="676"/>
      <c r="AI41" s="676"/>
      <c r="AJ41" s="676"/>
      <c r="AK41" s="676"/>
      <c r="AL41" s="645" t="s">
        <v>128</v>
      </c>
      <c r="AM41" s="646"/>
      <c r="AN41" s="646"/>
      <c r="AO41" s="677"/>
      <c r="AQ41" s="685" t="s">
        <v>350</v>
      </c>
      <c r="AR41" s="686"/>
      <c r="AS41" s="686"/>
      <c r="AT41" s="686"/>
      <c r="AU41" s="686"/>
      <c r="AV41" s="686"/>
      <c r="AW41" s="686"/>
      <c r="AX41" s="686"/>
      <c r="AY41" s="687"/>
      <c r="AZ41" s="642">
        <v>358550</v>
      </c>
      <c r="BA41" s="643"/>
      <c r="BB41" s="643"/>
      <c r="BC41" s="643"/>
      <c r="BD41" s="661"/>
      <c r="BE41" s="661"/>
      <c r="BF41" s="688"/>
      <c r="BG41" s="690"/>
      <c r="BH41" s="691"/>
      <c r="BI41" s="691"/>
      <c r="BJ41" s="691"/>
      <c r="BK41" s="691"/>
      <c r="BL41" s="236"/>
      <c r="BM41" s="682" t="s">
        <v>351</v>
      </c>
      <c r="BN41" s="682"/>
      <c r="BO41" s="682"/>
      <c r="BP41" s="682"/>
      <c r="BQ41" s="682"/>
      <c r="BR41" s="682"/>
      <c r="BS41" s="682"/>
      <c r="BT41" s="682"/>
      <c r="BU41" s="683"/>
      <c r="BV41" s="642">
        <v>1</v>
      </c>
      <c r="BW41" s="643"/>
      <c r="BX41" s="643"/>
      <c r="BY41" s="643"/>
      <c r="BZ41" s="643"/>
      <c r="CA41" s="643"/>
      <c r="CB41" s="689"/>
      <c r="CD41" s="681" t="s">
        <v>352</v>
      </c>
      <c r="CE41" s="682"/>
      <c r="CF41" s="682"/>
      <c r="CG41" s="682"/>
      <c r="CH41" s="682"/>
      <c r="CI41" s="682"/>
      <c r="CJ41" s="682"/>
      <c r="CK41" s="682"/>
      <c r="CL41" s="682"/>
      <c r="CM41" s="682"/>
      <c r="CN41" s="682"/>
      <c r="CO41" s="682"/>
      <c r="CP41" s="682"/>
      <c r="CQ41" s="683"/>
      <c r="CR41" s="642" t="s">
        <v>128</v>
      </c>
      <c r="CS41" s="661"/>
      <c r="CT41" s="661"/>
      <c r="CU41" s="661"/>
      <c r="CV41" s="661"/>
      <c r="CW41" s="661"/>
      <c r="CX41" s="661"/>
      <c r="CY41" s="662"/>
      <c r="CZ41" s="645" t="s">
        <v>234</v>
      </c>
      <c r="DA41" s="663"/>
      <c r="DB41" s="663"/>
      <c r="DC41" s="664"/>
      <c r="DD41" s="648" t="s">
        <v>128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353</v>
      </c>
      <c r="C42" s="640"/>
      <c r="D42" s="640"/>
      <c r="E42" s="640"/>
      <c r="F42" s="640"/>
      <c r="G42" s="640"/>
      <c r="H42" s="640"/>
      <c r="I42" s="640"/>
      <c r="J42" s="640"/>
      <c r="K42" s="640"/>
      <c r="L42" s="640"/>
      <c r="M42" s="640"/>
      <c r="N42" s="640"/>
      <c r="O42" s="640"/>
      <c r="P42" s="640"/>
      <c r="Q42" s="641"/>
      <c r="R42" s="642">
        <v>249700</v>
      </c>
      <c r="S42" s="643"/>
      <c r="T42" s="643"/>
      <c r="U42" s="643"/>
      <c r="V42" s="643"/>
      <c r="W42" s="643"/>
      <c r="X42" s="643"/>
      <c r="Y42" s="644"/>
      <c r="Z42" s="675">
        <v>1.2</v>
      </c>
      <c r="AA42" s="675"/>
      <c r="AB42" s="675"/>
      <c r="AC42" s="675"/>
      <c r="AD42" s="676" t="s">
        <v>128</v>
      </c>
      <c r="AE42" s="676"/>
      <c r="AF42" s="676"/>
      <c r="AG42" s="676"/>
      <c r="AH42" s="676"/>
      <c r="AI42" s="676"/>
      <c r="AJ42" s="676"/>
      <c r="AK42" s="676"/>
      <c r="AL42" s="645" t="s">
        <v>128</v>
      </c>
      <c r="AM42" s="646"/>
      <c r="AN42" s="646"/>
      <c r="AO42" s="677"/>
      <c r="AQ42" s="678" t="s">
        <v>354</v>
      </c>
      <c r="AR42" s="679"/>
      <c r="AS42" s="679"/>
      <c r="AT42" s="679"/>
      <c r="AU42" s="679"/>
      <c r="AV42" s="679"/>
      <c r="AW42" s="679"/>
      <c r="AX42" s="679"/>
      <c r="AY42" s="680"/>
      <c r="AZ42" s="626">
        <v>897727</v>
      </c>
      <c r="BA42" s="665"/>
      <c r="BB42" s="665"/>
      <c r="BC42" s="665"/>
      <c r="BD42" s="627"/>
      <c r="BE42" s="627"/>
      <c r="BF42" s="671"/>
      <c r="BG42" s="692"/>
      <c r="BH42" s="693"/>
      <c r="BI42" s="693"/>
      <c r="BJ42" s="693"/>
      <c r="BK42" s="693"/>
      <c r="BL42" s="237"/>
      <c r="BM42" s="672" t="s">
        <v>355</v>
      </c>
      <c r="BN42" s="672"/>
      <c r="BO42" s="672"/>
      <c r="BP42" s="672"/>
      <c r="BQ42" s="672"/>
      <c r="BR42" s="672"/>
      <c r="BS42" s="672"/>
      <c r="BT42" s="672"/>
      <c r="BU42" s="673"/>
      <c r="BV42" s="626">
        <v>346</v>
      </c>
      <c r="BW42" s="665"/>
      <c r="BX42" s="665"/>
      <c r="BY42" s="665"/>
      <c r="BZ42" s="665"/>
      <c r="CA42" s="665"/>
      <c r="CB42" s="674"/>
      <c r="CD42" s="639" t="s">
        <v>356</v>
      </c>
      <c r="CE42" s="640"/>
      <c r="CF42" s="640"/>
      <c r="CG42" s="640"/>
      <c r="CH42" s="640"/>
      <c r="CI42" s="640"/>
      <c r="CJ42" s="640"/>
      <c r="CK42" s="640"/>
      <c r="CL42" s="640"/>
      <c r="CM42" s="640"/>
      <c r="CN42" s="640"/>
      <c r="CO42" s="640"/>
      <c r="CP42" s="640"/>
      <c r="CQ42" s="641"/>
      <c r="CR42" s="642">
        <v>4003776</v>
      </c>
      <c r="CS42" s="643"/>
      <c r="CT42" s="643"/>
      <c r="CU42" s="643"/>
      <c r="CV42" s="643"/>
      <c r="CW42" s="643"/>
      <c r="CX42" s="643"/>
      <c r="CY42" s="644"/>
      <c r="CZ42" s="645">
        <v>19.8</v>
      </c>
      <c r="DA42" s="646"/>
      <c r="DB42" s="646"/>
      <c r="DC42" s="647"/>
      <c r="DD42" s="648">
        <v>502350</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357</v>
      </c>
      <c r="C43" s="624"/>
      <c r="D43" s="624"/>
      <c r="E43" s="624"/>
      <c r="F43" s="624"/>
      <c r="G43" s="624"/>
      <c r="H43" s="624"/>
      <c r="I43" s="624"/>
      <c r="J43" s="624"/>
      <c r="K43" s="624"/>
      <c r="L43" s="624"/>
      <c r="M43" s="624"/>
      <c r="N43" s="624"/>
      <c r="O43" s="624"/>
      <c r="P43" s="624"/>
      <c r="Q43" s="625"/>
      <c r="R43" s="626">
        <v>20799997</v>
      </c>
      <c r="S43" s="665"/>
      <c r="T43" s="665"/>
      <c r="U43" s="665"/>
      <c r="V43" s="665"/>
      <c r="W43" s="665"/>
      <c r="X43" s="665"/>
      <c r="Y43" s="666"/>
      <c r="Z43" s="667">
        <v>100</v>
      </c>
      <c r="AA43" s="667"/>
      <c r="AB43" s="667"/>
      <c r="AC43" s="667"/>
      <c r="AD43" s="668">
        <v>8723864</v>
      </c>
      <c r="AE43" s="668"/>
      <c r="AF43" s="668"/>
      <c r="AG43" s="668"/>
      <c r="AH43" s="668"/>
      <c r="AI43" s="668"/>
      <c r="AJ43" s="668"/>
      <c r="AK43" s="668"/>
      <c r="AL43" s="629">
        <v>100</v>
      </c>
      <c r="AM43" s="669"/>
      <c r="AN43" s="669"/>
      <c r="AO43" s="670"/>
      <c r="BV43" s="238"/>
      <c r="BW43" s="238"/>
      <c r="BX43" s="238"/>
      <c r="BY43" s="238"/>
      <c r="BZ43" s="238"/>
      <c r="CA43" s="238"/>
      <c r="CB43" s="238"/>
      <c r="CD43" s="639" t="s">
        <v>358</v>
      </c>
      <c r="CE43" s="640"/>
      <c r="CF43" s="640"/>
      <c r="CG43" s="640"/>
      <c r="CH43" s="640"/>
      <c r="CI43" s="640"/>
      <c r="CJ43" s="640"/>
      <c r="CK43" s="640"/>
      <c r="CL43" s="640"/>
      <c r="CM43" s="640"/>
      <c r="CN43" s="640"/>
      <c r="CO43" s="640"/>
      <c r="CP43" s="640"/>
      <c r="CQ43" s="641"/>
      <c r="CR43" s="642">
        <v>45113</v>
      </c>
      <c r="CS43" s="661"/>
      <c r="CT43" s="661"/>
      <c r="CU43" s="661"/>
      <c r="CV43" s="661"/>
      <c r="CW43" s="661"/>
      <c r="CX43" s="661"/>
      <c r="CY43" s="662"/>
      <c r="CZ43" s="645">
        <v>0.2</v>
      </c>
      <c r="DA43" s="663"/>
      <c r="DB43" s="663"/>
      <c r="DC43" s="664"/>
      <c r="DD43" s="648">
        <v>37791</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305</v>
      </c>
      <c r="CE44" s="656"/>
      <c r="CF44" s="639" t="s">
        <v>359</v>
      </c>
      <c r="CG44" s="640"/>
      <c r="CH44" s="640"/>
      <c r="CI44" s="640"/>
      <c r="CJ44" s="640"/>
      <c r="CK44" s="640"/>
      <c r="CL44" s="640"/>
      <c r="CM44" s="640"/>
      <c r="CN44" s="640"/>
      <c r="CO44" s="640"/>
      <c r="CP44" s="640"/>
      <c r="CQ44" s="641"/>
      <c r="CR44" s="642">
        <v>3652353</v>
      </c>
      <c r="CS44" s="643"/>
      <c r="CT44" s="643"/>
      <c r="CU44" s="643"/>
      <c r="CV44" s="643"/>
      <c r="CW44" s="643"/>
      <c r="CX44" s="643"/>
      <c r="CY44" s="644"/>
      <c r="CZ44" s="645">
        <v>18</v>
      </c>
      <c r="DA44" s="646"/>
      <c r="DB44" s="646"/>
      <c r="DC44" s="647"/>
      <c r="DD44" s="648">
        <v>489627</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361</v>
      </c>
      <c r="CG45" s="640"/>
      <c r="CH45" s="640"/>
      <c r="CI45" s="640"/>
      <c r="CJ45" s="640"/>
      <c r="CK45" s="640"/>
      <c r="CL45" s="640"/>
      <c r="CM45" s="640"/>
      <c r="CN45" s="640"/>
      <c r="CO45" s="640"/>
      <c r="CP45" s="640"/>
      <c r="CQ45" s="641"/>
      <c r="CR45" s="642">
        <v>2065720</v>
      </c>
      <c r="CS45" s="661"/>
      <c r="CT45" s="661"/>
      <c r="CU45" s="661"/>
      <c r="CV45" s="661"/>
      <c r="CW45" s="661"/>
      <c r="CX45" s="661"/>
      <c r="CY45" s="662"/>
      <c r="CZ45" s="645">
        <v>10.199999999999999</v>
      </c>
      <c r="DA45" s="663"/>
      <c r="DB45" s="663"/>
      <c r="DC45" s="664"/>
      <c r="DD45" s="648">
        <v>62981</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363</v>
      </c>
      <c r="CG46" s="640"/>
      <c r="CH46" s="640"/>
      <c r="CI46" s="640"/>
      <c r="CJ46" s="640"/>
      <c r="CK46" s="640"/>
      <c r="CL46" s="640"/>
      <c r="CM46" s="640"/>
      <c r="CN46" s="640"/>
      <c r="CO46" s="640"/>
      <c r="CP46" s="640"/>
      <c r="CQ46" s="641"/>
      <c r="CR46" s="642">
        <v>1521904</v>
      </c>
      <c r="CS46" s="643"/>
      <c r="CT46" s="643"/>
      <c r="CU46" s="643"/>
      <c r="CV46" s="643"/>
      <c r="CW46" s="643"/>
      <c r="CX46" s="643"/>
      <c r="CY46" s="644"/>
      <c r="CZ46" s="645">
        <v>7.5</v>
      </c>
      <c r="DA46" s="646"/>
      <c r="DB46" s="646"/>
      <c r="DC46" s="647"/>
      <c r="DD46" s="648">
        <v>422125</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365</v>
      </c>
      <c r="CG47" s="640"/>
      <c r="CH47" s="640"/>
      <c r="CI47" s="640"/>
      <c r="CJ47" s="640"/>
      <c r="CK47" s="640"/>
      <c r="CL47" s="640"/>
      <c r="CM47" s="640"/>
      <c r="CN47" s="640"/>
      <c r="CO47" s="640"/>
      <c r="CP47" s="640"/>
      <c r="CQ47" s="641"/>
      <c r="CR47" s="642">
        <v>351423</v>
      </c>
      <c r="CS47" s="661"/>
      <c r="CT47" s="661"/>
      <c r="CU47" s="661"/>
      <c r="CV47" s="661"/>
      <c r="CW47" s="661"/>
      <c r="CX47" s="661"/>
      <c r="CY47" s="662"/>
      <c r="CZ47" s="645">
        <v>1.7</v>
      </c>
      <c r="DA47" s="663"/>
      <c r="DB47" s="663"/>
      <c r="DC47" s="664"/>
      <c r="DD47" s="648">
        <v>12723</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366</v>
      </c>
      <c r="CG48" s="640"/>
      <c r="CH48" s="640"/>
      <c r="CI48" s="640"/>
      <c r="CJ48" s="640"/>
      <c r="CK48" s="640"/>
      <c r="CL48" s="640"/>
      <c r="CM48" s="640"/>
      <c r="CN48" s="640"/>
      <c r="CO48" s="640"/>
      <c r="CP48" s="640"/>
      <c r="CQ48" s="641"/>
      <c r="CR48" s="642" t="s">
        <v>128</v>
      </c>
      <c r="CS48" s="643"/>
      <c r="CT48" s="643"/>
      <c r="CU48" s="643"/>
      <c r="CV48" s="643"/>
      <c r="CW48" s="643"/>
      <c r="CX48" s="643"/>
      <c r="CY48" s="644"/>
      <c r="CZ48" s="645" t="s">
        <v>234</v>
      </c>
      <c r="DA48" s="646"/>
      <c r="DB48" s="646"/>
      <c r="DC48" s="647"/>
      <c r="DD48" s="648" t="s">
        <v>128</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367</v>
      </c>
      <c r="CE49" s="624"/>
      <c r="CF49" s="624"/>
      <c r="CG49" s="624"/>
      <c r="CH49" s="624"/>
      <c r="CI49" s="624"/>
      <c r="CJ49" s="624"/>
      <c r="CK49" s="624"/>
      <c r="CL49" s="624"/>
      <c r="CM49" s="624"/>
      <c r="CN49" s="624"/>
      <c r="CO49" s="624"/>
      <c r="CP49" s="624"/>
      <c r="CQ49" s="625"/>
      <c r="CR49" s="626">
        <v>20251117</v>
      </c>
      <c r="CS49" s="627"/>
      <c r="CT49" s="627"/>
      <c r="CU49" s="627"/>
      <c r="CV49" s="627"/>
      <c r="CW49" s="627"/>
      <c r="CX49" s="627"/>
      <c r="CY49" s="628"/>
      <c r="CZ49" s="629">
        <v>100</v>
      </c>
      <c r="DA49" s="630"/>
      <c r="DB49" s="630"/>
      <c r="DC49" s="631"/>
      <c r="DD49" s="632">
        <v>12463090</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KWWQB42oZSlW1lyt72hIaTEwbfTaPrkT3KH7F1iK6eC97Ua1zcFkuqKQ651Ld3NA0w90l8Y4mrqUoIjcgjhLzA==" saltValue="KSEKoX0DnFQyaMniPHWUD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369</v>
      </c>
      <c r="DK2" s="1168"/>
      <c r="DL2" s="1168"/>
      <c r="DM2" s="1168"/>
      <c r="DN2" s="1168"/>
      <c r="DO2" s="1169"/>
      <c r="DP2" s="251"/>
      <c r="DQ2" s="1167" t="s">
        <v>370</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371</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373</v>
      </c>
      <c r="B5" s="1053"/>
      <c r="C5" s="1053"/>
      <c r="D5" s="1053"/>
      <c r="E5" s="1053"/>
      <c r="F5" s="1053"/>
      <c r="G5" s="1053"/>
      <c r="H5" s="1053"/>
      <c r="I5" s="1053"/>
      <c r="J5" s="1053"/>
      <c r="K5" s="1053"/>
      <c r="L5" s="1053"/>
      <c r="M5" s="1053"/>
      <c r="N5" s="1053"/>
      <c r="O5" s="1053"/>
      <c r="P5" s="1054"/>
      <c r="Q5" s="1058" t="s">
        <v>374</v>
      </c>
      <c r="R5" s="1059"/>
      <c r="S5" s="1059"/>
      <c r="T5" s="1059"/>
      <c r="U5" s="1060"/>
      <c r="V5" s="1058" t="s">
        <v>375</v>
      </c>
      <c r="W5" s="1059"/>
      <c r="X5" s="1059"/>
      <c r="Y5" s="1059"/>
      <c r="Z5" s="1060"/>
      <c r="AA5" s="1058" t="s">
        <v>376</v>
      </c>
      <c r="AB5" s="1059"/>
      <c r="AC5" s="1059"/>
      <c r="AD5" s="1059"/>
      <c r="AE5" s="1059"/>
      <c r="AF5" s="1170" t="s">
        <v>377</v>
      </c>
      <c r="AG5" s="1059"/>
      <c r="AH5" s="1059"/>
      <c r="AI5" s="1059"/>
      <c r="AJ5" s="1074"/>
      <c r="AK5" s="1059" t="s">
        <v>378</v>
      </c>
      <c r="AL5" s="1059"/>
      <c r="AM5" s="1059"/>
      <c r="AN5" s="1059"/>
      <c r="AO5" s="1060"/>
      <c r="AP5" s="1058" t="s">
        <v>379</v>
      </c>
      <c r="AQ5" s="1059"/>
      <c r="AR5" s="1059"/>
      <c r="AS5" s="1059"/>
      <c r="AT5" s="1060"/>
      <c r="AU5" s="1058" t="s">
        <v>380</v>
      </c>
      <c r="AV5" s="1059"/>
      <c r="AW5" s="1059"/>
      <c r="AX5" s="1059"/>
      <c r="AY5" s="1074"/>
      <c r="AZ5" s="258"/>
      <c r="BA5" s="258"/>
      <c r="BB5" s="258"/>
      <c r="BC5" s="258"/>
      <c r="BD5" s="258"/>
      <c r="BE5" s="259"/>
      <c r="BF5" s="259"/>
      <c r="BG5" s="259"/>
      <c r="BH5" s="259"/>
      <c r="BI5" s="259"/>
      <c r="BJ5" s="259"/>
      <c r="BK5" s="259"/>
      <c r="BL5" s="259"/>
      <c r="BM5" s="259"/>
      <c r="BN5" s="259"/>
      <c r="BO5" s="259"/>
      <c r="BP5" s="259"/>
      <c r="BQ5" s="1052" t="s">
        <v>381</v>
      </c>
      <c r="BR5" s="1053"/>
      <c r="BS5" s="1053"/>
      <c r="BT5" s="1053"/>
      <c r="BU5" s="1053"/>
      <c r="BV5" s="1053"/>
      <c r="BW5" s="1053"/>
      <c r="BX5" s="1053"/>
      <c r="BY5" s="1053"/>
      <c r="BZ5" s="1053"/>
      <c r="CA5" s="1053"/>
      <c r="CB5" s="1053"/>
      <c r="CC5" s="1053"/>
      <c r="CD5" s="1053"/>
      <c r="CE5" s="1053"/>
      <c r="CF5" s="1053"/>
      <c r="CG5" s="1054"/>
      <c r="CH5" s="1058" t="s">
        <v>382</v>
      </c>
      <c r="CI5" s="1059"/>
      <c r="CJ5" s="1059"/>
      <c r="CK5" s="1059"/>
      <c r="CL5" s="1060"/>
      <c r="CM5" s="1058" t="s">
        <v>383</v>
      </c>
      <c r="CN5" s="1059"/>
      <c r="CO5" s="1059"/>
      <c r="CP5" s="1059"/>
      <c r="CQ5" s="1060"/>
      <c r="CR5" s="1058" t="s">
        <v>384</v>
      </c>
      <c r="CS5" s="1059"/>
      <c r="CT5" s="1059"/>
      <c r="CU5" s="1059"/>
      <c r="CV5" s="1060"/>
      <c r="CW5" s="1058" t="s">
        <v>385</v>
      </c>
      <c r="CX5" s="1059"/>
      <c r="CY5" s="1059"/>
      <c r="CZ5" s="1059"/>
      <c r="DA5" s="1060"/>
      <c r="DB5" s="1058" t="s">
        <v>386</v>
      </c>
      <c r="DC5" s="1059"/>
      <c r="DD5" s="1059"/>
      <c r="DE5" s="1059"/>
      <c r="DF5" s="1060"/>
      <c r="DG5" s="1155" t="s">
        <v>387</v>
      </c>
      <c r="DH5" s="1156"/>
      <c r="DI5" s="1156"/>
      <c r="DJ5" s="1156"/>
      <c r="DK5" s="1157"/>
      <c r="DL5" s="1155" t="s">
        <v>388</v>
      </c>
      <c r="DM5" s="1156"/>
      <c r="DN5" s="1156"/>
      <c r="DO5" s="1156"/>
      <c r="DP5" s="1157"/>
      <c r="DQ5" s="1058" t="s">
        <v>389</v>
      </c>
      <c r="DR5" s="1059"/>
      <c r="DS5" s="1059"/>
      <c r="DT5" s="1059"/>
      <c r="DU5" s="1060"/>
      <c r="DV5" s="1058" t="s">
        <v>380</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390</v>
      </c>
      <c r="C7" s="1108"/>
      <c r="D7" s="1108"/>
      <c r="E7" s="1108"/>
      <c r="F7" s="1108"/>
      <c r="G7" s="1108"/>
      <c r="H7" s="1108"/>
      <c r="I7" s="1108"/>
      <c r="J7" s="1108"/>
      <c r="K7" s="1108"/>
      <c r="L7" s="1108"/>
      <c r="M7" s="1108"/>
      <c r="N7" s="1108"/>
      <c r="O7" s="1108"/>
      <c r="P7" s="1109"/>
      <c r="Q7" s="1161">
        <v>20800</v>
      </c>
      <c r="R7" s="1162"/>
      <c r="S7" s="1162"/>
      <c r="T7" s="1162"/>
      <c r="U7" s="1162"/>
      <c r="V7" s="1162">
        <v>20251</v>
      </c>
      <c r="W7" s="1162"/>
      <c r="X7" s="1162"/>
      <c r="Y7" s="1162"/>
      <c r="Z7" s="1162"/>
      <c r="AA7" s="1162">
        <v>549</v>
      </c>
      <c r="AB7" s="1162"/>
      <c r="AC7" s="1162"/>
      <c r="AD7" s="1162"/>
      <c r="AE7" s="1163"/>
      <c r="AF7" s="1164">
        <v>395</v>
      </c>
      <c r="AG7" s="1165"/>
      <c r="AH7" s="1165"/>
      <c r="AI7" s="1165"/>
      <c r="AJ7" s="1166"/>
      <c r="AK7" s="1148">
        <v>1285</v>
      </c>
      <c r="AL7" s="1149"/>
      <c r="AM7" s="1149"/>
      <c r="AN7" s="1149"/>
      <c r="AO7" s="1149"/>
      <c r="AP7" s="1149">
        <v>17942</v>
      </c>
      <c r="AQ7" s="1149"/>
      <c r="AR7" s="1149"/>
      <c r="AS7" s="1149"/>
      <c r="AT7" s="1149"/>
      <c r="AU7" s="1150" t="s">
        <v>593</v>
      </c>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609</v>
      </c>
      <c r="BT7" s="1153"/>
      <c r="BU7" s="1153"/>
      <c r="BV7" s="1153"/>
      <c r="BW7" s="1153"/>
      <c r="BX7" s="1153"/>
      <c r="BY7" s="1153"/>
      <c r="BZ7" s="1153"/>
      <c r="CA7" s="1153"/>
      <c r="CB7" s="1153"/>
      <c r="CC7" s="1153"/>
      <c r="CD7" s="1153"/>
      <c r="CE7" s="1153"/>
      <c r="CF7" s="1153"/>
      <c r="CG7" s="1154"/>
      <c r="CH7" s="1145">
        <v>16</v>
      </c>
      <c r="CI7" s="1146"/>
      <c r="CJ7" s="1146"/>
      <c r="CK7" s="1146"/>
      <c r="CL7" s="1147"/>
      <c r="CM7" s="1145">
        <v>159</v>
      </c>
      <c r="CN7" s="1146"/>
      <c r="CO7" s="1146"/>
      <c r="CP7" s="1146"/>
      <c r="CQ7" s="1147"/>
      <c r="CR7" s="1145">
        <v>30</v>
      </c>
      <c r="CS7" s="1146"/>
      <c r="CT7" s="1146"/>
      <c r="CU7" s="1146"/>
      <c r="CV7" s="1147"/>
      <c r="CW7" s="1145">
        <v>0</v>
      </c>
      <c r="CX7" s="1146"/>
      <c r="CY7" s="1146"/>
      <c r="CZ7" s="1146"/>
      <c r="DA7" s="1147"/>
      <c r="DB7" s="1145" t="s">
        <v>607</v>
      </c>
      <c r="DC7" s="1146"/>
      <c r="DD7" s="1146"/>
      <c r="DE7" s="1146"/>
      <c r="DF7" s="1147"/>
      <c r="DG7" s="1145" t="s">
        <v>607</v>
      </c>
      <c r="DH7" s="1146"/>
      <c r="DI7" s="1146"/>
      <c r="DJ7" s="1146"/>
      <c r="DK7" s="1147"/>
      <c r="DL7" s="1145" t="s">
        <v>607</v>
      </c>
      <c r="DM7" s="1146"/>
      <c r="DN7" s="1146"/>
      <c r="DO7" s="1146"/>
      <c r="DP7" s="1147"/>
      <c r="DQ7" s="1145" t="s">
        <v>607</v>
      </c>
      <c r="DR7" s="1146"/>
      <c r="DS7" s="1146"/>
      <c r="DT7" s="1146"/>
      <c r="DU7" s="1147"/>
      <c r="DV7" s="1172"/>
      <c r="DW7" s="1173"/>
      <c r="DX7" s="1173"/>
      <c r="DY7" s="1173"/>
      <c r="DZ7" s="1174"/>
      <c r="EA7" s="256"/>
    </row>
    <row r="8" spans="1:131" s="257" customFormat="1" ht="26.25" customHeight="1" x14ac:dyDescent="0.15">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610</v>
      </c>
      <c r="BT8" s="1072"/>
      <c r="BU8" s="1072"/>
      <c r="BV8" s="1072"/>
      <c r="BW8" s="1072"/>
      <c r="BX8" s="1072"/>
      <c r="BY8" s="1072"/>
      <c r="BZ8" s="1072"/>
      <c r="CA8" s="1072"/>
      <c r="CB8" s="1072"/>
      <c r="CC8" s="1072"/>
      <c r="CD8" s="1072"/>
      <c r="CE8" s="1072"/>
      <c r="CF8" s="1072"/>
      <c r="CG8" s="1073"/>
      <c r="CH8" s="1046">
        <v>-6</v>
      </c>
      <c r="CI8" s="1047"/>
      <c r="CJ8" s="1047"/>
      <c r="CK8" s="1047"/>
      <c r="CL8" s="1048"/>
      <c r="CM8" s="1046">
        <v>120</v>
      </c>
      <c r="CN8" s="1047"/>
      <c r="CO8" s="1047"/>
      <c r="CP8" s="1047"/>
      <c r="CQ8" s="1048"/>
      <c r="CR8" s="1046">
        <v>33</v>
      </c>
      <c r="CS8" s="1047"/>
      <c r="CT8" s="1047"/>
      <c r="CU8" s="1047"/>
      <c r="CV8" s="1048"/>
      <c r="CW8" s="1046">
        <v>15</v>
      </c>
      <c r="CX8" s="1047"/>
      <c r="CY8" s="1047"/>
      <c r="CZ8" s="1047"/>
      <c r="DA8" s="1048"/>
      <c r="DB8" s="1046" t="s">
        <v>607</v>
      </c>
      <c r="DC8" s="1047"/>
      <c r="DD8" s="1047"/>
      <c r="DE8" s="1047"/>
      <c r="DF8" s="1048"/>
      <c r="DG8" s="1046" t="s">
        <v>607</v>
      </c>
      <c r="DH8" s="1047"/>
      <c r="DI8" s="1047"/>
      <c r="DJ8" s="1047"/>
      <c r="DK8" s="1048"/>
      <c r="DL8" s="1046" t="s">
        <v>607</v>
      </c>
      <c r="DM8" s="1047"/>
      <c r="DN8" s="1047"/>
      <c r="DO8" s="1047"/>
      <c r="DP8" s="1048"/>
      <c r="DQ8" s="1046" t="s">
        <v>607</v>
      </c>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611</v>
      </c>
      <c r="BT9" s="1072"/>
      <c r="BU9" s="1072"/>
      <c r="BV9" s="1072"/>
      <c r="BW9" s="1072"/>
      <c r="BX9" s="1072"/>
      <c r="BY9" s="1072"/>
      <c r="BZ9" s="1072"/>
      <c r="CA9" s="1072"/>
      <c r="CB9" s="1072"/>
      <c r="CC9" s="1072"/>
      <c r="CD9" s="1072"/>
      <c r="CE9" s="1072"/>
      <c r="CF9" s="1072"/>
      <c r="CG9" s="1073"/>
      <c r="CH9" s="1046">
        <v>36</v>
      </c>
      <c r="CI9" s="1047"/>
      <c r="CJ9" s="1047"/>
      <c r="CK9" s="1047"/>
      <c r="CL9" s="1048"/>
      <c r="CM9" s="1046">
        <v>29</v>
      </c>
      <c r="CN9" s="1047"/>
      <c r="CO9" s="1047"/>
      <c r="CP9" s="1047"/>
      <c r="CQ9" s="1048"/>
      <c r="CR9" s="1046">
        <v>2</v>
      </c>
      <c r="CS9" s="1047"/>
      <c r="CT9" s="1047"/>
      <c r="CU9" s="1047"/>
      <c r="CV9" s="1048"/>
      <c r="CW9" s="1046">
        <v>0</v>
      </c>
      <c r="CX9" s="1047"/>
      <c r="CY9" s="1047"/>
      <c r="CZ9" s="1047"/>
      <c r="DA9" s="1048"/>
      <c r="DB9" s="1046" t="s">
        <v>607</v>
      </c>
      <c r="DC9" s="1047"/>
      <c r="DD9" s="1047"/>
      <c r="DE9" s="1047"/>
      <c r="DF9" s="1048"/>
      <c r="DG9" s="1046" t="s">
        <v>607</v>
      </c>
      <c r="DH9" s="1047"/>
      <c r="DI9" s="1047"/>
      <c r="DJ9" s="1047"/>
      <c r="DK9" s="1048"/>
      <c r="DL9" s="1046" t="s">
        <v>607</v>
      </c>
      <c r="DM9" s="1047"/>
      <c r="DN9" s="1047"/>
      <c r="DO9" s="1047"/>
      <c r="DP9" s="1048"/>
      <c r="DQ9" s="1046" t="s">
        <v>607</v>
      </c>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t="s">
        <v>612</v>
      </c>
      <c r="BT10" s="1072"/>
      <c r="BU10" s="1072"/>
      <c r="BV10" s="1072"/>
      <c r="BW10" s="1072"/>
      <c r="BX10" s="1072"/>
      <c r="BY10" s="1072"/>
      <c r="BZ10" s="1072"/>
      <c r="CA10" s="1072"/>
      <c r="CB10" s="1072"/>
      <c r="CC10" s="1072"/>
      <c r="CD10" s="1072"/>
      <c r="CE10" s="1072"/>
      <c r="CF10" s="1072"/>
      <c r="CG10" s="1073"/>
      <c r="CH10" s="1046">
        <v>59</v>
      </c>
      <c r="CI10" s="1047"/>
      <c r="CJ10" s="1047"/>
      <c r="CK10" s="1047"/>
      <c r="CL10" s="1048"/>
      <c r="CM10" s="1046">
        <v>901</v>
      </c>
      <c r="CN10" s="1047"/>
      <c r="CO10" s="1047"/>
      <c r="CP10" s="1047"/>
      <c r="CQ10" s="1048"/>
      <c r="CR10" s="1046">
        <v>83</v>
      </c>
      <c r="CS10" s="1047"/>
      <c r="CT10" s="1047"/>
      <c r="CU10" s="1047"/>
      <c r="CV10" s="1048"/>
      <c r="CW10" s="1046">
        <v>85</v>
      </c>
      <c r="CX10" s="1047"/>
      <c r="CY10" s="1047"/>
      <c r="CZ10" s="1047"/>
      <c r="DA10" s="1048"/>
      <c r="DB10" s="1046">
        <v>17</v>
      </c>
      <c r="DC10" s="1047"/>
      <c r="DD10" s="1047"/>
      <c r="DE10" s="1047"/>
      <c r="DF10" s="1048"/>
      <c r="DG10" s="1046" t="s">
        <v>607</v>
      </c>
      <c r="DH10" s="1047"/>
      <c r="DI10" s="1047"/>
      <c r="DJ10" s="1047"/>
      <c r="DK10" s="1048"/>
      <c r="DL10" s="1046" t="s">
        <v>607</v>
      </c>
      <c r="DM10" s="1047"/>
      <c r="DN10" s="1047"/>
      <c r="DO10" s="1047"/>
      <c r="DP10" s="1048"/>
      <c r="DQ10" s="1046" t="s">
        <v>607</v>
      </c>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391</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392</v>
      </c>
      <c r="B23" s="1001" t="s">
        <v>393</v>
      </c>
      <c r="C23" s="1002"/>
      <c r="D23" s="1002"/>
      <c r="E23" s="1002"/>
      <c r="F23" s="1002"/>
      <c r="G23" s="1002"/>
      <c r="H23" s="1002"/>
      <c r="I23" s="1002"/>
      <c r="J23" s="1002"/>
      <c r="K23" s="1002"/>
      <c r="L23" s="1002"/>
      <c r="M23" s="1002"/>
      <c r="N23" s="1002"/>
      <c r="O23" s="1002"/>
      <c r="P23" s="1003"/>
      <c r="Q23" s="1125">
        <v>20800</v>
      </c>
      <c r="R23" s="1126"/>
      <c r="S23" s="1126"/>
      <c r="T23" s="1126"/>
      <c r="U23" s="1126"/>
      <c r="V23" s="1126">
        <v>20251</v>
      </c>
      <c r="W23" s="1126"/>
      <c r="X23" s="1126"/>
      <c r="Y23" s="1126"/>
      <c r="Z23" s="1126"/>
      <c r="AA23" s="1126">
        <v>549</v>
      </c>
      <c r="AB23" s="1126"/>
      <c r="AC23" s="1126"/>
      <c r="AD23" s="1126"/>
      <c r="AE23" s="1127"/>
      <c r="AF23" s="1128">
        <v>395</v>
      </c>
      <c r="AG23" s="1126"/>
      <c r="AH23" s="1126"/>
      <c r="AI23" s="1126"/>
      <c r="AJ23" s="1129"/>
      <c r="AK23" s="1130"/>
      <c r="AL23" s="1131"/>
      <c r="AM23" s="1131"/>
      <c r="AN23" s="1131"/>
      <c r="AO23" s="1131"/>
      <c r="AP23" s="1126">
        <v>17942</v>
      </c>
      <c r="AQ23" s="1126"/>
      <c r="AR23" s="1126"/>
      <c r="AS23" s="1126"/>
      <c r="AT23" s="1126"/>
      <c r="AU23" s="1132"/>
      <c r="AV23" s="1132"/>
      <c r="AW23" s="1132"/>
      <c r="AX23" s="1132"/>
      <c r="AY23" s="1133"/>
      <c r="AZ23" s="1122" t="s">
        <v>128</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394</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395</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373</v>
      </c>
      <c r="B26" s="1053"/>
      <c r="C26" s="1053"/>
      <c r="D26" s="1053"/>
      <c r="E26" s="1053"/>
      <c r="F26" s="1053"/>
      <c r="G26" s="1053"/>
      <c r="H26" s="1053"/>
      <c r="I26" s="1053"/>
      <c r="J26" s="1053"/>
      <c r="K26" s="1053"/>
      <c r="L26" s="1053"/>
      <c r="M26" s="1053"/>
      <c r="N26" s="1053"/>
      <c r="O26" s="1053"/>
      <c r="P26" s="1054"/>
      <c r="Q26" s="1058" t="s">
        <v>396</v>
      </c>
      <c r="R26" s="1059"/>
      <c r="S26" s="1059"/>
      <c r="T26" s="1059"/>
      <c r="U26" s="1060"/>
      <c r="V26" s="1058" t="s">
        <v>397</v>
      </c>
      <c r="W26" s="1059"/>
      <c r="X26" s="1059"/>
      <c r="Y26" s="1059"/>
      <c r="Z26" s="1060"/>
      <c r="AA26" s="1058" t="s">
        <v>398</v>
      </c>
      <c r="AB26" s="1059"/>
      <c r="AC26" s="1059"/>
      <c r="AD26" s="1059"/>
      <c r="AE26" s="1059"/>
      <c r="AF26" s="1116" t="s">
        <v>399</v>
      </c>
      <c r="AG26" s="1065"/>
      <c r="AH26" s="1065"/>
      <c r="AI26" s="1065"/>
      <c r="AJ26" s="1117"/>
      <c r="AK26" s="1059" t="s">
        <v>400</v>
      </c>
      <c r="AL26" s="1059"/>
      <c r="AM26" s="1059"/>
      <c r="AN26" s="1059"/>
      <c r="AO26" s="1060"/>
      <c r="AP26" s="1058" t="s">
        <v>401</v>
      </c>
      <c r="AQ26" s="1059"/>
      <c r="AR26" s="1059"/>
      <c r="AS26" s="1059"/>
      <c r="AT26" s="1060"/>
      <c r="AU26" s="1058" t="s">
        <v>402</v>
      </c>
      <c r="AV26" s="1059"/>
      <c r="AW26" s="1059"/>
      <c r="AX26" s="1059"/>
      <c r="AY26" s="1060"/>
      <c r="AZ26" s="1058" t="s">
        <v>403</v>
      </c>
      <c r="BA26" s="1059"/>
      <c r="BB26" s="1059"/>
      <c r="BC26" s="1059"/>
      <c r="BD26" s="1060"/>
      <c r="BE26" s="1058" t="s">
        <v>380</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404</v>
      </c>
      <c r="C28" s="1108"/>
      <c r="D28" s="1108"/>
      <c r="E28" s="1108"/>
      <c r="F28" s="1108"/>
      <c r="G28" s="1108"/>
      <c r="H28" s="1108"/>
      <c r="I28" s="1108"/>
      <c r="J28" s="1108"/>
      <c r="K28" s="1108"/>
      <c r="L28" s="1108"/>
      <c r="M28" s="1108"/>
      <c r="N28" s="1108"/>
      <c r="O28" s="1108"/>
      <c r="P28" s="1109"/>
      <c r="Q28" s="1110">
        <v>2456</v>
      </c>
      <c r="R28" s="1111"/>
      <c r="S28" s="1111"/>
      <c r="T28" s="1111"/>
      <c r="U28" s="1111"/>
      <c r="V28" s="1111">
        <v>2441</v>
      </c>
      <c r="W28" s="1111"/>
      <c r="X28" s="1111"/>
      <c r="Y28" s="1111"/>
      <c r="Z28" s="1111"/>
      <c r="AA28" s="1111">
        <v>15</v>
      </c>
      <c r="AB28" s="1111"/>
      <c r="AC28" s="1111"/>
      <c r="AD28" s="1111"/>
      <c r="AE28" s="1112"/>
      <c r="AF28" s="1113">
        <v>15</v>
      </c>
      <c r="AG28" s="1111"/>
      <c r="AH28" s="1111"/>
      <c r="AI28" s="1111"/>
      <c r="AJ28" s="1114"/>
      <c r="AK28" s="1115">
        <v>287</v>
      </c>
      <c r="AL28" s="1103"/>
      <c r="AM28" s="1103"/>
      <c r="AN28" s="1103"/>
      <c r="AO28" s="1103"/>
      <c r="AP28" s="1103" t="s">
        <v>594</v>
      </c>
      <c r="AQ28" s="1103"/>
      <c r="AR28" s="1103"/>
      <c r="AS28" s="1103"/>
      <c r="AT28" s="1103"/>
      <c r="AU28" s="1103" t="s">
        <v>594</v>
      </c>
      <c r="AV28" s="1103"/>
      <c r="AW28" s="1103"/>
      <c r="AX28" s="1103"/>
      <c r="AY28" s="1103"/>
      <c r="AZ28" s="1104" t="s">
        <v>594</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405</v>
      </c>
      <c r="C29" s="1095"/>
      <c r="D29" s="1095"/>
      <c r="E29" s="1095"/>
      <c r="F29" s="1095"/>
      <c r="G29" s="1095"/>
      <c r="H29" s="1095"/>
      <c r="I29" s="1095"/>
      <c r="J29" s="1095"/>
      <c r="K29" s="1095"/>
      <c r="L29" s="1095"/>
      <c r="M29" s="1095"/>
      <c r="N29" s="1095"/>
      <c r="O29" s="1095"/>
      <c r="P29" s="1096"/>
      <c r="Q29" s="1100">
        <v>438</v>
      </c>
      <c r="R29" s="1101"/>
      <c r="S29" s="1101"/>
      <c r="T29" s="1101"/>
      <c r="U29" s="1101"/>
      <c r="V29" s="1101">
        <v>438</v>
      </c>
      <c r="W29" s="1101"/>
      <c r="X29" s="1101"/>
      <c r="Y29" s="1101"/>
      <c r="Z29" s="1101"/>
      <c r="AA29" s="1101">
        <v>0</v>
      </c>
      <c r="AB29" s="1101"/>
      <c r="AC29" s="1101"/>
      <c r="AD29" s="1101"/>
      <c r="AE29" s="1102"/>
      <c r="AF29" s="1076">
        <v>0</v>
      </c>
      <c r="AG29" s="1077"/>
      <c r="AH29" s="1077"/>
      <c r="AI29" s="1077"/>
      <c r="AJ29" s="1078"/>
      <c r="AK29" s="1037">
        <v>196</v>
      </c>
      <c r="AL29" s="1028"/>
      <c r="AM29" s="1028"/>
      <c r="AN29" s="1028"/>
      <c r="AO29" s="1028"/>
      <c r="AP29" s="1028">
        <v>271</v>
      </c>
      <c r="AQ29" s="1028"/>
      <c r="AR29" s="1028"/>
      <c r="AS29" s="1028"/>
      <c r="AT29" s="1028"/>
      <c r="AU29" s="1028">
        <v>82</v>
      </c>
      <c r="AV29" s="1028"/>
      <c r="AW29" s="1028"/>
      <c r="AX29" s="1028"/>
      <c r="AY29" s="1028"/>
      <c r="AZ29" s="1099" t="s">
        <v>594</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406</v>
      </c>
      <c r="C30" s="1095"/>
      <c r="D30" s="1095"/>
      <c r="E30" s="1095"/>
      <c r="F30" s="1095"/>
      <c r="G30" s="1095"/>
      <c r="H30" s="1095"/>
      <c r="I30" s="1095"/>
      <c r="J30" s="1095"/>
      <c r="K30" s="1095"/>
      <c r="L30" s="1095"/>
      <c r="M30" s="1095"/>
      <c r="N30" s="1095"/>
      <c r="O30" s="1095"/>
      <c r="P30" s="1096"/>
      <c r="Q30" s="1100">
        <v>114</v>
      </c>
      <c r="R30" s="1101"/>
      <c r="S30" s="1101"/>
      <c r="T30" s="1101"/>
      <c r="U30" s="1101"/>
      <c r="V30" s="1101">
        <v>114</v>
      </c>
      <c r="W30" s="1101"/>
      <c r="X30" s="1101"/>
      <c r="Y30" s="1101"/>
      <c r="Z30" s="1101"/>
      <c r="AA30" s="1101">
        <v>0</v>
      </c>
      <c r="AB30" s="1101"/>
      <c r="AC30" s="1101"/>
      <c r="AD30" s="1101"/>
      <c r="AE30" s="1102"/>
      <c r="AF30" s="1076">
        <v>0</v>
      </c>
      <c r="AG30" s="1077"/>
      <c r="AH30" s="1077"/>
      <c r="AI30" s="1077"/>
      <c r="AJ30" s="1078"/>
      <c r="AK30" s="1037">
        <v>17</v>
      </c>
      <c r="AL30" s="1028"/>
      <c r="AM30" s="1028"/>
      <c r="AN30" s="1028"/>
      <c r="AO30" s="1028"/>
      <c r="AP30" s="1028" t="s">
        <v>594</v>
      </c>
      <c r="AQ30" s="1028"/>
      <c r="AR30" s="1028"/>
      <c r="AS30" s="1028"/>
      <c r="AT30" s="1028"/>
      <c r="AU30" s="1028" t="s">
        <v>594</v>
      </c>
      <c r="AV30" s="1028"/>
      <c r="AW30" s="1028"/>
      <c r="AX30" s="1028"/>
      <c r="AY30" s="1028"/>
      <c r="AZ30" s="1099" t="s">
        <v>594</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407</v>
      </c>
      <c r="C31" s="1095"/>
      <c r="D31" s="1095"/>
      <c r="E31" s="1095"/>
      <c r="F31" s="1095"/>
      <c r="G31" s="1095"/>
      <c r="H31" s="1095"/>
      <c r="I31" s="1095"/>
      <c r="J31" s="1095"/>
      <c r="K31" s="1095"/>
      <c r="L31" s="1095"/>
      <c r="M31" s="1095"/>
      <c r="N31" s="1095"/>
      <c r="O31" s="1095"/>
      <c r="P31" s="1096"/>
      <c r="Q31" s="1100">
        <v>9</v>
      </c>
      <c r="R31" s="1101"/>
      <c r="S31" s="1101"/>
      <c r="T31" s="1101"/>
      <c r="U31" s="1101"/>
      <c r="V31" s="1101">
        <v>9</v>
      </c>
      <c r="W31" s="1101"/>
      <c r="X31" s="1101"/>
      <c r="Y31" s="1101"/>
      <c r="Z31" s="1101"/>
      <c r="AA31" s="1101">
        <v>0</v>
      </c>
      <c r="AB31" s="1101"/>
      <c r="AC31" s="1101"/>
      <c r="AD31" s="1101"/>
      <c r="AE31" s="1102"/>
      <c r="AF31" s="1076">
        <v>0</v>
      </c>
      <c r="AG31" s="1077"/>
      <c r="AH31" s="1077"/>
      <c r="AI31" s="1077"/>
      <c r="AJ31" s="1078"/>
      <c r="AK31" s="1037">
        <v>7</v>
      </c>
      <c r="AL31" s="1028"/>
      <c r="AM31" s="1028"/>
      <c r="AN31" s="1028"/>
      <c r="AO31" s="1028"/>
      <c r="AP31" s="1028" t="s">
        <v>594</v>
      </c>
      <c r="AQ31" s="1028"/>
      <c r="AR31" s="1028"/>
      <c r="AS31" s="1028"/>
      <c r="AT31" s="1028"/>
      <c r="AU31" s="1028" t="s">
        <v>594</v>
      </c>
      <c r="AV31" s="1028"/>
      <c r="AW31" s="1028"/>
      <c r="AX31" s="1028"/>
      <c r="AY31" s="1028"/>
      <c r="AZ31" s="1099" t="s">
        <v>594</v>
      </c>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408</v>
      </c>
      <c r="C32" s="1095"/>
      <c r="D32" s="1095"/>
      <c r="E32" s="1095"/>
      <c r="F32" s="1095"/>
      <c r="G32" s="1095"/>
      <c r="H32" s="1095"/>
      <c r="I32" s="1095"/>
      <c r="J32" s="1095"/>
      <c r="K32" s="1095"/>
      <c r="L32" s="1095"/>
      <c r="M32" s="1095"/>
      <c r="N32" s="1095"/>
      <c r="O32" s="1095"/>
      <c r="P32" s="1096"/>
      <c r="Q32" s="1100">
        <v>328</v>
      </c>
      <c r="R32" s="1101"/>
      <c r="S32" s="1101"/>
      <c r="T32" s="1101"/>
      <c r="U32" s="1101"/>
      <c r="V32" s="1101">
        <v>325</v>
      </c>
      <c r="W32" s="1101"/>
      <c r="X32" s="1101"/>
      <c r="Y32" s="1101"/>
      <c r="Z32" s="1101"/>
      <c r="AA32" s="1101">
        <v>4</v>
      </c>
      <c r="AB32" s="1101"/>
      <c r="AC32" s="1101"/>
      <c r="AD32" s="1101"/>
      <c r="AE32" s="1102"/>
      <c r="AF32" s="1076">
        <v>4</v>
      </c>
      <c r="AG32" s="1077"/>
      <c r="AH32" s="1077"/>
      <c r="AI32" s="1077"/>
      <c r="AJ32" s="1078"/>
      <c r="AK32" s="1037">
        <v>123</v>
      </c>
      <c r="AL32" s="1028"/>
      <c r="AM32" s="1028"/>
      <c r="AN32" s="1028"/>
      <c r="AO32" s="1028"/>
      <c r="AP32" s="1028" t="s">
        <v>594</v>
      </c>
      <c r="AQ32" s="1028"/>
      <c r="AR32" s="1028"/>
      <c r="AS32" s="1028"/>
      <c r="AT32" s="1028"/>
      <c r="AU32" s="1028" t="s">
        <v>594</v>
      </c>
      <c r="AV32" s="1028"/>
      <c r="AW32" s="1028"/>
      <c r="AX32" s="1028"/>
      <c r="AY32" s="1028"/>
      <c r="AZ32" s="1099" t="s">
        <v>596</v>
      </c>
      <c r="BA32" s="1099"/>
      <c r="BB32" s="1099"/>
      <c r="BC32" s="1099"/>
      <c r="BD32" s="1099"/>
      <c r="BE32" s="1089"/>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409</v>
      </c>
      <c r="C33" s="1095"/>
      <c r="D33" s="1095"/>
      <c r="E33" s="1095"/>
      <c r="F33" s="1095"/>
      <c r="G33" s="1095"/>
      <c r="H33" s="1095"/>
      <c r="I33" s="1095"/>
      <c r="J33" s="1095"/>
      <c r="K33" s="1095"/>
      <c r="L33" s="1095"/>
      <c r="M33" s="1095"/>
      <c r="N33" s="1095"/>
      <c r="O33" s="1095"/>
      <c r="P33" s="1096"/>
      <c r="Q33" s="1100">
        <v>2725</v>
      </c>
      <c r="R33" s="1101"/>
      <c r="S33" s="1101"/>
      <c r="T33" s="1101"/>
      <c r="U33" s="1101"/>
      <c r="V33" s="1101">
        <v>2595</v>
      </c>
      <c r="W33" s="1101"/>
      <c r="X33" s="1101"/>
      <c r="Y33" s="1101"/>
      <c r="Z33" s="1101"/>
      <c r="AA33" s="1101">
        <v>130</v>
      </c>
      <c r="AB33" s="1101"/>
      <c r="AC33" s="1101"/>
      <c r="AD33" s="1101"/>
      <c r="AE33" s="1102"/>
      <c r="AF33" s="1076">
        <v>130</v>
      </c>
      <c r="AG33" s="1077"/>
      <c r="AH33" s="1077"/>
      <c r="AI33" s="1077"/>
      <c r="AJ33" s="1078"/>
      <c r="AK33" s="1037">
        <v>448</v>
      </c>
      <c r="AL33" s="1028"/>
      <c r="AM33" s="1028"/>
      <c r="AN33" s="1028"/>
      <c r="AO33" s="1028"/>
      <c r="AP33" s="1028" t="s">
        <v>594</v>
      </c>
      <c r="AQ33" s="1028"/>
      <c r="AR33" s="1028"/>
      <c r="AS33" s="1028"/>
      <c r="AT33" s="1028"/>
      <c r="AU33" s="1028" t="s">
        <v>595</v>
      </c>
      <c r="AV33" s="1028"/>
      <c r="AW33" s="1028"/>
      <c r="AX33" s="1028"/>
      <c r="AY33" s="1028"/>
      <c r="AZ33" s="1099" t="s">
        <v>594</v>
      </c>
      <c r="BA33" s="1099"/>
      <c r="BB33" s="1099"/>
      <c r="BC33" s="1099"/>
      <c r="BD33" s="1099"/>
      <c r="BE33" s="1089"/>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t="s">
        <v>410</v>
      </c>
      <c r="C34" s="1095"/>
      <c r="D34" s="1095"/>
      <c r="E34" s="1095"/>
      <c r="F34" s="1095"/>
      <c r="G34" s="1095"/>
      <c r="H34" s="1095"/>
      <c r="I34" s="1095"/>
      <c r="J34" s="1095"/>
      <c r="K34" s="1095"/>
      <c r="L34" s="1095"/>
      <c r="M34" s="1095"/>
      <c r="N34" s="1095"/>
      <c r="O34" s="1095"/>
      <c r="P34" s="1096"/>
      <c r="Q34" s="1100">
        <v>383</v>
      </c>
      <c r="R34" s="1101"/>
      <c r="S34" s="1101"/>
      <c r="T34" s="1101"/>
      <c r="U34" s="1101"/>
      <c r="V34" s="1101">
        <v>370</v>
      </c>
      <c r="W34" s="1101"/>
      <c r="X34" s="1101"/>
      <c r="Y34" s="1101"/>
      <c r="Z34" s="1101"/>
      <c r="AA34" s="1101">
        <v>13</v>
      </c>
      <c r="AB34" s="1101"/>
      <c r="AC34" s="1101"/>
      <c r="AD34" s="1101"/>
      <c r="AE34" s="1102"/>
      <c r="AF34" s="1076">
        <v>13</v>
      </c>
      <c r="AG34" s="1077"/>
      <c r="AH34" s="1077"/>
      <c r="AI34" s="1077"/>
      <c r="AJ34" s="1078"/>
      <c r="AK34" s="1037">
        <v>0</v>
      </c>
      <c r="AL34" s="1028"/>
      <c r="AM34" s="1028"/>
      <c r="AN34" s="1028"/>
      <c r="AO34" s="1028"/>
      <c r="AP34" s="1028" t="s">
        <v>594</v>
      </c>
      <c r="AQ34" s="1028"/>
      <c r="AR34" s="1028"/>
      <c r="AS34" s="1028"/>
      <c r="AT34" s="1028"/>
      <c r="AU34" s="1028" t="s">
        <v>594</v>
      </c>
      <c r="AV34" s="1028"/>
      <c r="AW34" s="1028"/>
      <c r="AX34" s="1028"/>
      <c r="AY34" s="1028"/>
      <c r="AZ34" s="1099" t="s">
        <v>594</v>
      </c>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t="s">
        <v>411</v>
      </c>
      <c r="C35" s="1095"/>
      <c r="D35" s="1095"/>
      <c r="E35" s="1095"/>
      <c r="F35" s="1095"/>
      <c r="G35" s="1095"/>
      <c r="H35" s="1095"/>
      <c r="I35" s="1095"/>
      <c r="J35" s="1095"/>
      <c r="K35" s="1095"/>
      <c r="L35" s="1095"/>
      <c r="M35" s="1095"/>
      <c r="N35" s="1095"/>
      <c r="O35" s="1095"/>
      <c r="P35" s="1096"/>
      <c r="Q35" s="1100">
        <v>254</v>
      </c>
      <c r="R35" s="1101"/>
      <c r="S35" s="1101"/>
      <c r="T35" s="1101"/>
      <c r="U35" s="1101"/>
      <c r="V35" s="1101">
        <v>254</v>
      </c>
      <c r="W35" s="1101"/>
      <c r="X35" s="1101"/>
      <c r="Y35" s="1101"/>
      <c r="Z35" s="1101"/>
      <c r="AA35" s="1101" t="s">
        <v>594</v>
      </c>
      <c r="AB35" s="1101"/>
      <c r="AC35" s="1101"/>
      <c r="AD35" s="1101"/>
      <c r="AE35" s="1102"/>
      <c r="AF35" s="1076" t="s">
        <v>412</v>
      </c>
      <c r="AG35" s="1077"/>
      <c r="AH35" s="1077"/>
      <c r="AI35" s="1077"/>
      <c r="AJ35" s="1078"/>
      <c r="AK35" s="1037">
        <v>22</v>
      </c>
      <c r="AL35" s="1028"/>
      <c r="AM35" s="1028"/>
      <c r="AN35" s="1028"/>
      <c r="AO35" s="1028"/>
      <c r="AP35" s="1028" t="s">
        <v>594</v>
      </c>
      <c r="AQ35" s="1028"/>
      <c r="AR35" s="1028"/>
      <c r="AS35" s="1028"/>
      <c r="AT35" s="1028"/>
      <c r="AU35" s="1028" t="s">
        <v>594</v>
      </c>
      <c r="AV35" s="1028"/>
      <c r="AW35" s="1028"/>
      <c r="AX35" s="1028"/>
      <c r="AY35" s="1028"/>
      <c r="AZ35" s="1099" t="s">
        <v>594</v>
      </c>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t="s">
        <v>413</v>
      </c>
      <c r="C36" s="1095"/>
      <c r="D36" s="1095"/>
      <c r="E36" s="1095"/>
      <c r="F36" s="1095"/>
      <c r="G36" s="1095"/>
      <c r="H36" s="1095"/>
      <c r="I36" s="1095"/>
      <c r="J36" s="1095"/>
      <c r="K36" s="1095"/>
      <c r="L36" s="1095"/>
      <c r="M36" s="1095"/>
      <c r="N36" s="1095"/>
      <c r="O36" s="1095"/>
      <c r="P36" s="1096"/>
      <c r="Q36" s="1100">
        <v>558</v>
      </c>
      <c r="R36" s="1101"/>
      <c r="S36" s="1101"/>
      <c r="T36" s="1101"/>
      <c r="U36" s="1101"/>
      <c r="V36" s="1101">
        <v>494</v>
      </c>
      <c r="W36" s="1101"/>
      <c r="X36" s="1101"/>
      <c r="Y36" s="1101"/>
      <c r="Z36" s="1101"/>
      <c r="AA36" s="1101">
        <v>63</v>
      </c>
      <c r="AB36" s="1101"/>
      <c r="AC36" s="1101"/>
      <c r="AD36" s="1101"/>
      <c r="AE36" s="1102"/>
      <c r="AF36" s="1076">
        <v>359</v>
      </c>
      <c r="AG36" s="1077"/>
      <c r="AH36" s="1077"/>
      <c r="AI36" s="1077"/>
      <c r="AJ36" s="1078"/>
      <c r="AK36" s="1037">
        <v>175</v>
      </c>
      <c r="AL36" s="1028"/>
      <c r="AM36" s="1028"/>
      <c r="AN36" s="1028"/>
      <c r="AO36" s="1028"/>
      <c r="AP36" s="1028">
        <v>3764</v>
      </c>
      <c r="AQ36" s="1028"/>
      <c r="AR36" s="1028"/>
      <c r="AS36" s="1028"/>
      <c r="AT36" s="1028"/>
      <c r="AU36" s="1028">
        <v>1095</v>
      </c>
      <c r="AV36" s="1028"/>
      <c r="AW36" s="1028"/>
      <c r="AX36" s="1028"/>
      <c r="AY36" s="1028"/>
      <c r="AZ36" s="1099" t="s">
        <v>594</v>
      </c>
      <c r="BA36" s="1099"/>
      <c r="BB36" s="1099"/>
      <c r="BC36" s="1099"/>
      <c r="BD36" s="1099"/>
      <c r="BE36" s="1089" t="s">
        <v>414</v>
      </c>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t="s">
        <v>415</v>
      </c>
      <c r="C37" s="1095"/>
      <c r="D37" s="1095"/>
      <c r="E37" s="1095"/>
      <c r="F37" s="1095"/>
      <c r="G37" s="1095"/>
      <c r="H37" s="1095"/>
      <c r="I37" s="1095"/>
      <c r="J37" s="1095"/>
      <c r="K37" s="1095"/>
      <c r="L37" s="1095"/>
      <c r="M37" s="1095"/>
      <c r="N37" s="1095"/>
      <c r="O37" s="1095"/>
      <c r="P37" s="1096"/>
      <c r="Q37" s="1100">
        <v>47</v>
      </c>
      <c r="R37" s="1101"/>
      <c r="S37" s="1101"/>
      <c r="T37" s="1101"/>
      <c r="U37" s="1101"/>
      <c r="V37" s="1101">
        <v>47</v>
      </c>
      <c r="W37" s="1101"/>
      <c r="X37" s="1101"/>
      <c r="Y37" s="1101"/>
      <c r="Z37" s="1101"/>
      <c r="AA37" s="1101" t="s">
        <v>594</v>
      </c>
      <c r="AB37" s="1101"/>
      <c r="AC37" s="1101"/>
      <c r="AD37" s="1101"/>
      <c r="AE37" s="1102"/>
      <c r="AF37" s="1076" t="s">
        <v>416</v>
      </c>
      <c r="AG37" s="1077"/>
      <c r="AH37" s="1077"/>
      <c r="AI37" s="1077"/>
      <c r="AJ37" s="1078"/>
      <c r="AK37" s="1037">
        <v>31</v>
      </c>
      <c r="AL37" s="1028"/>
      <c r="AM37" s="1028"/>
      <c r="AN37" s="1028"/>
      <c r="AO37" s="1028"/>
      <c r="AP37" s="1028">
        <v>199</v>
      </c>
      <c r="AQ37" s="1028"/>
      <c r="AR37" s="1028"/>
      <c r="AS37" s="1028"/>
      <c r="AT37" s="1028"/>
      <c r="AU37" s="1028">
        <v>199</v>
      </c>
      <c r="AV37" s="1028"/>
      <c r="AW37" s="1028"/>
      <c r="AX37" s="1028"/>
      <c r="AY37" s="1028"/>
      <c r="AZ37" s="1099" t="s">
        <v>594</v>
      </c>
      <c r="BA37" s="1099"/>
      <c r="BB37" s="1099"/>
      <c r="BC37" s="1099"/>
      <c r="BD37" s="1099"/>
      <c r="BE37" s="1089" t="s">
        <v>417</v>
      </c>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t="s">
        <v>418</v>
      </c>
      <c r="C38" s="1095"/>
      <c r="D38" s="1095"/>
      <c r="E38" s="1095"/>
      <c r="F38" s="1095"/>
      <c r="G38" s="1095"/>
      <c r="H38" s="1095"/>
      <c r="I38" s="1095"/>
      <c r="J38" s="1095"/>
      <c r="K38" s="1095"/>
      <c r="L38" s="1095"/>
      <c r="M38" s="1095"/>
      <c r="N38" s="1095"/>
      <c r="O38" s="1095"/>
      <c r="P38" s="1096"/>
      <c r="Q38" s="1100">
        <v>24</v>
      </c>
      <c r="R38" s="1101"/>
      <c r="S38" s="1101"/>
      <c r="T38" s="1101"/>
      <c r="U38" s="1101"/>
      <c r="V38" s="1101">
        <v>24</v>
      </c>
      <c r="W38" s="1101"/>
      <c r="X38" s="1101"/>
      <c r="Y38" s="1101"/>
      <c r="Z38" s="1101"/>
      <c r="AA38" s="1101" t="s">
        <v>594</v>
      </c>
      <c r="AB38" s="1101"/>
      <c r="AC38" s="1101"/>
      <c r="AD38" s="1101"/>
      <c r="AE38" s="1102"/>
      <c r="AF38" s="1076" t="s">
        <v>419</v>
      </c>
      <c r="AG38" s="1077"/>
      <c r="AH38" s="1077"/>
      <c r="AI38" s="1077"/>
      <c r="AJ38" s="1078"/>
      <c r="AK38" s="1037">
        <v>20</v>
      </c>
      <c r="AL38" s="1028"/>
      <c r="AM38" s="1028"/>
      <c r="AN38" s="1028"/>
      <c r="AO38" s="1028"/>
      <c r="AP38" s="1028">
        <v>103</v>
      </c>
      <c r="AQ38" s="1028"/>
      <c r="AR38" s="1028"/>
      <c r="AS38" s="1028"/>
      <c r="AT38" s="1028"/>
      <c r="AU38" s="1028">
        <v>103</v>
      </c>
      <c r="AV38" s="1028"/>
      <c r="AW38" s="1028"/>
      <c r="AX38" s="1028"/>
      <c r="AY38" s="1028"/>
      <c r="AZ38" s="1099" t="s">
        <v>594</v>
      </c>
      <c r="BA38" s="1099"/>
      <c r="BB38" s="1099"/>
      <c r="BC38" s="1099"/>
      <c r="BD38" s="1099"/>
      <c r="BE38" s="1089" t="s">
        <v>417</v>
      </c>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420</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392</v>
      </c>
      <c r="B63" s="1001" t="s">
        <v>421</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523</v>
      </c>
      <c r="AG63" s="1016"/>
      <c r="AH63" s="1016"/>
      <c r="AI63" s="1016"/>
      <c r="AJ63" s="1087"/>
      <c r="AK63" s="1088"/>
      <c r="AL63" s="1020"/>
      <c r="AM63" s="1020"/>
      <c r="AN63" s="1020"/>
      <c r="AO63" s="1020"/>
      <c r="AP63" s="1016">
        <v>4337</v>
      </c>
      <c r="AQ63" s="1016"/>
      <c r="AR63" s="1016"/>
      <c r="AS63" s="1016"/>
      <c r="AT63" s="1016"/>
      <c r="AU63" s="1016">
        <v>1480</v>
      </c>
      <c r="AV63" s="1016"/>
      <c r="AW63" s="1016"/>
      <c r="AX63" s="1016"/>
      <c r="AY63" s="1016"/>
      <c r="AZ63" s="1082"/>
      <c r="BA63" s="1082"/>
      <c r="BB63" s="1082"/>
      <c r="BC63" s="1082"/>
      <c r="BD63" s="1082"/>
      <c r="BE63" s="1017"/>
      <c r="BF63" s="1017"/>
      <c r="BG63" s="1017"/>
      <c r="BH63" s="1017"/>
      <c r="BI63" s="1018"/>
      <c r="BJ63" s="1083" t="s">
        <v>128</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422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423</v>
      </c>
      <c r="B66" s="1053"/>
      <c r="C66" s="1053"/>
      <c r="D66" s="1053"/>
      <c r="E66" s="1053"/>
      <c r="F66" s="1053"/>
      <c r="G66" s="1053"/>
      <c r="H66" s="1053"/>
      <c r="I66" s="1053"/>
      <c r="J66" s="1053"/>
      <c r="K66" s="1053"/>
      <c r="L66" s="1053"/>
      <c r="M66" s="1053"/>
      <c r="N66" s="1053"/>
      <c r="O66" s="1053"/>
      <c r="P66" s="1054"/>
      <c r="Q66" s="1058" t="s">
        <v>396</v>
      </c>
      <c r="R66" s="1059"/>
      <c r="S66" s="1059"/>
      <c r="T66" s="1059"/>
      <c r="U66" s="1060"/>
      <c r="V66" s="1058" t="s">
        <v>424</v>
      </c>
      <c r="W66" s="1059"/>
      <c r="X66" s="1059"/>
      <c r="Y66" s="1059"/>
      <c r="Z66" s="1060"/>
      <c r="AA66" s="1058" t="s">
        <v>425</v>
      </c>
      <c r="AB66" s="1059"/>
      <c r="AC66" s="1059"/>
      <c r="AD66" s="1059"/>
      <c r="AE66" s="1060"/>
      <c r="AF66" s="1064" t="s">
        <v>426</v>
      </c>
      <c r="AG66" s="1065"/>
      <c r="AH66" s="1065"/>
      <c r="AI66" s="1065"/>
      <c r="AJ66" s="1066"/>
      <c r="AK66" s="1058" t="s">
        <v>427</v>
      </c>
      <c r="AL66" s="1053"/>
      <c r="AM66" s="1053"/>
      <c r="AN66" s="1053"/>
      <c r="AO66" s="1054"/>
      <c r="AP66" s="1058" t="s">
        <v>401</v>
      </c>
      <c r="AQ66" s="1059"/>
      <c r="AR66" s="1059"/>
      <c r="AS66" s="1059"/>
      <c r="AT66" s="1060"/>
      <c r="AU66" s="1058" t="s">
        <v>428</v>
      </c>
      <c r="AV66" s="1059"/>
      <c r="AW66" s="1059"/>
      <c r="AX66" s="1059"/>
      <c r="AY66" s="1060"/>
      <c r="AZ66" s="1058" t="s">
        <v>380</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597</v>
      </c>
      <c r="C68" s="1043"/>
      <c r="D68" s="1043"/>
      <c r="E68" s="1043"/>
      <c r="F68" s="1043"/>
      <c r="G68" s="1043"/>
      <c r="H68" s="1043"/>
      <c r="I68" s="1043"/>
      <c r="J68" s="1043"/>
      <c r="K68" s="1043"/>
      <c r="L68" s="1043"/>
      <c r="M68" s="1043"/>
      <c r="N68" s="1043"/>
      <c r="O68" s="1043"/>
      <c r="P68" s="1044"/>
      <c r="Q68" s="1045">
        <v>1393</v>
      </c>
      <c r="R68" s="1039"/>
      <c r="S68" s="1039"/>
      <c r="T68" s="1039"/>
      <c r="U68" s="1039"/>
      <c r="V68" s="1039">
        <v>1393</v>
      </c>
      <c r="W68" s="1039"/>
      <c r="X68" s="1039"/>
      <c r="Y68" s="1039"/>
      <c r="Z68" s="1039"/>
      <c r="AA68" s="1039" t="s">
        <v>607</v>
      </c>
      <c r="AB68" s="1039"/>
      <c r="AC68" s="1039"/>
      <c r="AD68" s="1039"/>
      <c r="AE68" s="1039"/>
      <c r="AF68" s="1039" t="s">
        <v>607</v>
      </c>
      <c r="AG68" s="1039"/>
      <c r="AH68" s="1039"/>
      <c r="AI68" s="1039"/>
      <c r="AJ68" s="1039"/>
      <c r="AK68" s="1039" t="s">
        <v>607</v>
      </c>
      <c r="AL68" s="1039"/>
      <c r="AM68" s="1039"/>
      <c r="AN68" s="1039"/>
      <c r="AO68" s="1039"/>
      <c r="AP68" s="1039">
        <v>21</v>
      </c>
      <c r="AQ68" s="1039"/>
      <c r="AR68" s="1039"/>
      <c r="AS68" s="1039"/>
      <c r="AT68" s="1039"/>
      <c r="AU68" s="1039" t="s">
        <v>607</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598</v>
      </c>
      <c r="C69" s="1032"/>
      <c r="D69" s="1032"/>
      <c r="E69" s="1032"/>
      <c r="F69" s="1032"/>
      <c r="G69" s="1032"/>
      <c r="H69" s="1032"/>
      <c r="I69" s="1032"/>
      <c r="J69" s="1032"/>
      <c r="K69" s="1032"/>
      <c r="L69" s="1032"/>
      <c r="M69" s="1032"/>
      <c r="N69" s="1032"/>
      <c r="O69" s="1032"/>
      <c r="P69" s="1033"/>
      <c r="Q69" s="1034">
        <v>125</v>
      </c>
      <c r="R69" s="1028"/>
      <c r="S69" s="1028"/>
      <c r="T69" s="1028"/>
      <c r="U69" s="1028"/>
      <c r="V69" s="1028">
        <v>113</v>
      </c>
      <c r="W69" s="1028"/>
      <c r="X69" s="1028"/>
      <c r="Y69" s="1028"/>
      <c r="Z69" s="1028"/>
      <c r="AA69" s="1028">
        <v>12</v>
      </c>
      <c r="AB69" s="1028"/>
      <c r="AC69" s="1028"/>
      <c r="AD69" s="1028"/>
      <c r="AE69" s="1028"/>
      <c r="AF69" s="1028">
        <v>12</v>
      </c>
      <c r="AG69" s="1028"/>
      <c r="AH69" s="1028"/>
      <c r="AI69" s="1028"/>
      <c r="AJ69" s="1028"/>
      <c r="AK69" s="1028" t="s">
        <v>607</v>
      </c>
      <c r="AL69" s="1028"/>
      <c r="AM69" s="1028"/>
      <c r="AN69" s="1028"/>
      <c r="AO69" s="1028"/>
      <c r="AP69" s="1028" t="s">
        <v>608</v>
      </c>
      <c r="AQ69" s="1028"/>
      <c r="AR69" s="1028"/>
      <c r="AS69" s="1028"/>
      <c r="AT69" s="1028"/>
      <c r="AU69" s="1028" t="s">
        <v>607</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599</v>
      </c>
      <c r="C70" s="1032"/>
      <c r="D70" s="1032"/>
      <c r="E70" s="1032"/>
      <c r="F70" s="1032"/>
      <c r="G70" s="1032"/>
      <c r="H70" s="1032"/>
      <c r="I70" s="1032"/>
      <c r="J70" s="1032"/>
      <c r="K70" s="1032"/>
      <c r="L70" s="1032"/>
      <c r="M70" s="1032"/>
      <c r="N70" s="1032"/>
      <c r="O70" s="1032"/>
      <c r="P70" s="1033"/>
      <c r="Q70" s="1034">
        <v>15</v>
      </c>
      <c r="R70" s="1028"/>
      <c r="S70" s="1028"/>
      <c r="T70" s="1028"/>
      <c r="U70" s="1028"/>
      <c r="V70" s="1028">
        <v>13</v>
      </c>
      <c r="W70" s="1028"/>
      <c r="X70" s="1028"/>
      <c r="Y70" s="1028"/>
      <c r="Z70" s="1028"/>
      <c r="AA70" s="1028">
        <v>2</v>
      </c>
      <c r="AB70" s="1028"/>
      <c r="AC70" s="1028"/>
      <c r="AD70" s="1028"/>
      <c r="AE70" s="1028"/>
      <c r="AF70" s="1028">
        <v>2</v>
      </c>
      <c r="AG70" s="1028"/>
      <c r="AH70" s="1028"/>
      <c r="AI70" s="1028"/>
      <c r="AJ70" s="1028"/>
      <c r="AK70" s="1028" t="s">
        <v>607</v>
      </c>
      <c r="AL70" s="1028"/>
      <c r="AM70" s="1028"/>
      <c r="AN70" s="1028"/>
      <c r="AO70" s="1028"/>
      <c r="AP70" s="1028" t="s">
        <v>607</v>
      </c>
      <c r="AQ70" s="1028"/>
      <c r="AR70" s="1028"/>
      <c r="AS70" s="1028"/>
      <c r="AT70" s="1028"/>
      <c r="AU70" s="1028" t="s">
        <v>607</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600</v>
      </c>
      <c r="C71" s="1032"/>
      <c r="D71" s="1032"/>
      <c r="E71" s="1032"/>
      <c r="F71" s="1032"/>
      <c r="G71" s="1032"/>
      <c r="H71" s="1032"/>
      <c r="I71" s="1032"/>
      <c r="J71" s="1032"/>
      <c r="K71" s="1032"/>
      <c r="L71" s="1032"/>
      <c r="M71" s="1032"/>
      <c r="N71" s="1032"/>
      <c r="O71" s="1032"/>
      <c r="P71" s="1033"/>
      <c r="Q71" s="1034">
        <v>5261</v>
      </c>
      <c r="R71" s="1028"/>
      <c r="S71" s="1028"/>
      <c r="T71" s="1028"/>
      <c r="U71" s="1028"/>
      <c r="V71" s="1028">
        <v>4318</v>
      </c>
      <c r="W71" s="1028"/>
      <c r="X71" s="1028"/>
      <c r="Y71" s="1028"/>
      <c r="Z71" s="1028"/>
      <c r="AA71" s="1028">
        <v>943</v>
      </c>
      <c r="AB71" s="1028"/>
      <c r="AC71" s="1028"/>
      <c r="AD71" s="1028"/>
      <c r="AE71" s="1028"/>
      <c r="AF71" s="1028">
        <v>943</v>
      </c>
      <c r="AG71" s="1028"/>
      <c r="AH71" s="1028"/>
      <c r="AI71" s="1028"/>
      <c r="AJ71" s="1028"/>
      <c r="AK71" s="1028">
        <v>3</v>
      </c>
      <c r="AL71" s="1028"/>
      <c r="AM71" s="1028"/>
      <c r="AN71" s="1028"/>
      <c r="AO71" s="1028"/>
      <c r="AP71" s="1028" t="s">
        <v>607</v>
      </c>
      <c r="AQ71" s="1028"/>
      <c r="AR71" s="1028"/>
      <c r="AS71" s="1028"/>
      <c r="AT71" s="1028"/>
      <c r="AU71" s="1028" t="s">
        <v>608</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601</v>
      </c>
      <c r="C72" s="1032"/>
      <c r="D72" s="1032"/>
      <c r="E72" s="1032"/>
      <c r="F72" s="1032"/>
      <c r="G72" s="1032"/>
      <c r="H72" s="1032"/>
      <c r="I72" s="1032"/>
      <c r="J72" s="1032"/>
      <c r="K72" s="1032"/>
      <c r="L72" s="1032"/>
      <c r="M72" s="1032"/>
      <c r="N72" s="1032"/>
      <c r="O72" s="1032"/>
      <c r="P72" s="1033"/>
      <c r="Q72" s="1034">
        <v>8</v>
      </c>
      <c r="R72" s="1028"/>
      <c r="S72" s="1028"/>
      <c r="T72" s="1028"/>
      <c r="U72" s="1028"/>
      <c r="V72" s="1028">
        <v>8</v>
      </c>
      <c r="W72" s="1028"/>
      <c r="X72" s="1028"/>
      <c r="Y72" s="1028"/>
      <c r="Z72" s="1028"/>
      <c r="AA72" s="1028" t="s">
        <v>607</v>
      </c>
      <c r="AB72" s="1028"/>
      <c r="AC72" s="1028"/>
      <c r="AD72" s="1028"/>
      <c r="AE72" s="1028"/>
      <c r="AF72" s="1028" t="s">
        <v>607</v>
      </c>
      <c r="AG72" s="1028"/>
      <c r="AH72" s="1028"/>
      <c r="AI72" s="1028"/>
      <c r="AJ72" s="1028"/>
      <c r="AK72" s="1028" t="s">
        <v>607</v>
      </c>
      <c r="AL72" s="1028"/>
      <c r="AM72" s="1028"/>
      <c r="AN72" s="1028"/>
      <c r="AO72" s="1028"/>
      <c r="AP72" s="1028" t="s">
        <v>607</v>
      </c>
      <c r="AQ72" s="1028"/>
      <c r="AR72" s="1028"/>
      <c r="AS72" s="1028"/>
      <c r="AT72" s="1028"/>
      <c r="AU72" s="1028" t="s">
        <v>607</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602</v>
      </c>
      <c r="C73" s="1032"/>
      <c r="D73" s="1032"/>
      <c r="E73" s="1032"/>
      <c r="F73" s="1032"/>
      <c r="G73" s="1032"/>
      <c r="H73" s="1032"/>
      <c r="I73" s="1032"/>
      <c r="J73" s="1032"/>
      <c r="K73" s="1032"/>
      <c r="L73" s="1032"/>
      <c r="M73" s="1032"/>
      <c r="N73" s="1032"/>
      <c r="O73" s="1032"/>
      <c r="P73" s="1033"/>
      <c r="Q73" s="1034">
        <v>134</v>
      </c>
      <c r="R73" s="1028"/>
      <c r="S73" s="1028"/>
      <c r="T73" s="1028"/>
      <c r="U73" s="1028"/>
      <c r="V73" s="1028">
        <v>134</v>
      </c>
      <c r="W73" s="1028"/>
      <c r="X73" s="1028"/>
      <c r="Y73" s="1028"/>
      <c r="Z73" s="1028"/>
      <c r="AA73" s="1028" t="s">
        <v>607</v>
      </c>
      <c r="AB73" s="1028"/>
      <c r="AC73" s="1028"/>
      <c r="AD73" s="1028"/>
      <c r="AE73" s="1028"/>
      <c r="AF73" s="1028" t="s">
        <v>607</v>
      </c>
      <c r="AG73" s="1028"/>
      <c r="AH73" s="1028"/>
      <c r="AI73" s="1028"/>
      <c r="AJ73" s="1028"/>
      <c r="AK73" s="1028" t="s">
        <v>607</v>
      </c>
      <c r="AL73" s="1028"/>
      <c r="AM73" s="1028"/>
      <c r="AN73" s="1028"/>
      <c r="AO73" s="1028"/>
      <c r="AP73" s="1028" t="s">
        <v>607</v>
      </c>
      <c r="AQ73" s="1028"/>
      <c r="AR73" s="1028"/>
      <c r="AS73" s="1028"/>
      <c r="AT73" s="1028"/>
      <c r="AU73" s="1028" t="s">
        <v>608</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603</v>
      </c>
      <c r="C74" s="1032"/>
      <c r="D74" s="1032"/>
      <c r="E74" s="1032"/>
      <c r="F74" s="1032"/>
      <c r="G74" s="1032"/>
      <c r="H74" s="1032"/>
      <c r="I74" s="1032"/>
      <c r="J74" s="1032"/>
      <c r="K74" s="1032"/>
      <c r="L74" s="1032"/>
      <c r="M74" s="1032"/>
      <c r="N74" s="1032"/>
      <c r="O74" s="1032"/>
      <c r="P74" s="1033"/>
      <c r="Q74" s="1034">
        <v>47</v>
      </c>
      <c r="R74" s="1028"/>
      <c r="S74" s="1028"/>
      <c r="T74" s="1028"/>
      <c r="U74" s="1028"/>
      <c r="V74" s="1028">
        <v>47</v>
      </c>
      <c r="W74" s="1028"/>
      <c r="X74" s="1028"/>
      <c r="Y74" s="1028"/>
      <c r="Z74" s="1028"/>
      <c r="AA74" s="1028" t="s">
        <v>607</v>
      </c>
      <c r="AB74" s="1028"/>
      <c r="AC74" s="1028"/>
      <c r="AD74" s="1028"/>
      <c r="AE74" s="1028"/>
      <c r="AF74" s="1028" t="s">
        <v>607</v>
      </c>
      <c r="AG74" s="1028"/>
      <c r="AH74" s="1028"/>
      <c r="AI74" s="1028"/>
      <c r="AJ74" s="1028"/>
      <c r="AK74" s="1028" t="s">
        <v>607</v>
      </c>
      <c r="AL74" s="1028"/>
      <c r="AM74" s="1028"/>
      <c r="AN74" s="1028"/>
      <c r="AO74" s="1028"/>
      <c r="AP74" s="1028" t="s">
        <v>607</v>
      </c>
      <c r="AQ74" s="1028"/>
      <c r="AR74" s="1028"/>
      <c r="AS74" s="1028"/>
      <c r="AT74" s="1028"/>
      <c r="AU74" s="1028" t="s">
        <v>608</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604</v>
      </c>
      <c r="C75" s="1032"/>
      <c r="D75" s="1032"/>
      <c r="E75" s="1032"/>
      <c r="F75" s="1032"/>
      <c r="G75" s="1032"/>
      <c r="H75" s="1032"/>
      <c r="I75" s="1032"/>
      <c r="J75" s="1032"/>
      <c r="K75" s="1032"/>
      <c r="L75" s="1032"/>
      <c r="M75" s="1032"/>
      <c r="N75" s="1032"/>
      <c r="O75" s="1032"/>
      <c r="P75" s="1033"/>
      <c r="Q75" s="1035">
        <v>26</v>
      </c>
      <c r="R75" s="1036"/>
      <c r="S75" s="1036"/>
      <c r="T75" s="1036"/>
      <c r="U75" s="1037"/>
      <c r="V75" s="1038">
        <v>26</v>
      </c>
      <c r="W75" s="1036"/>
      <c r="X75" s="1036"/>
      <c r="Y75" s="1036"/>
      <c r="Z75" s="1037"/>
      <c r="AA75" s="1038">
        <v>0</v>
      </c>
      <c r="AB75" s="1036"/>
      <c r="AC75" s="1036"/>
      <c r="AD75" s="1036"/>
      <c r="AE75" s="1037"/>
      <c r="AF75" s="1038">
        <v>0</v>
      </c>
      <c r="AG75" s="1036"/>
      <c r="AH75" s="1036"/>
      <c r="AI75" s="1036"/>
      <c r="AJ75" s="1037"/>
      <c r="AK75" s="1038" t="s">
        <v>607</v>
      </c>
      <c r="AL75" s="1036"/>
      <c r="AM75" s="1036"/>
      <c r="AN75" s="1036"/>
      <c r="AO75" s="1037"/>
      <c r="AP75" s="1038">
        <v>96</v>
      </c>
      <c r="AQ75" s="1036"/>
      <c r="AR75" s="1036"/>
      <c r="AS75" s="1036"/>
      <c r="AT75" s="1037"/>
      <c r="AU75" s="1038">
        <v>5</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605</v>
      </c>
      <c r="C76" s="1032"/>
      <c r="D76" s="1032"/>
      <c r="E76" s="1032"/>
      <c r="F76" s="1032"/>
      <c r="G76" s="1032"/>
      <c r="H76" s="1032"/>
      <c r="I76" s="1032"/>
      <c r="J76" s="1032"/>
      <c r="K76" s="1032"/>
      <c r="L76" s="1032"/>
      <c r="M76" s="1032"/>
      <c r="N76" s="1032"/>
      <c r="O76" s="1032"/>
      <c r="P76" s="1033"/>
      <c r="Q76" s="1035">
        <v>65</v>
      </c>
      <c r="R76" s="1036"/>
      <c r="S76" s="1036"/>
      <c r="T76" s="1036"/>
      <c r="U76" s="1037"/>
      <c r="V76" s="1038">
        <v>57</v>
      </c>
      <c r="W76" s="1036"/>
      <c r="X76" s="1036"/>
      <c r="Y76" s="1036"/>
      <c r="Z76" s="1037"/>
      <c r="AA76" s="1038">
        <v>8</v>
      </c>
      <c r="AB76" s="1036"/>
      <c r="AC76" s="1036"/>
      <c r="AD76" s="1036"/>
      <c r="AE76" s="1037"/>
      <c r="AF76" s="1038">
        <v>8</v>
      </c>
      <c r="AG76" s="1036"/>
      <c r="AH76" s="1036"/>
      <c r="AI76" s="1036"/>
      <c r="AJ76" s="1037"/>
      <c r="AK76" s="1038" t="s">
        <v>607</v>
      </c>
      <c r="AL76" s="1036"/>
      <c r="AM76" s="1036"/>
      <c r="AN76" s="1036"/>
      <c r="AO76" s="1037"/>
      <c r="AP76" s="1038" t="s">
        <v>607</v>
      </c>
      <c r="AQ76" s="1036"/>
      <c r="AR76" s="1036"/>
      <c r="AS76" s="1036"/>
      <c r="AT76" s="1037"/>
      <c r="AU76" s="1038" t="s">
        <v>607</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606</v>
      </c>
      <c r="C77" s="1032"/>
      <c r="D77" s="1032"/>
      <c r="E77" s="1032"/>
      <c r="F77" s="1032"/>
      <c r="G77" s="1032"/>
      <c r="H77" s="1032"/>
      <c r="I77" s="1032"/>
      <c r="J77" s="1032"/>
      <c r="K77" s="1032"/>
      <c r="L77" s="1032"/>
      <c r="M77" s="1032"/>
      <c r="N77" s="1032"/>
      <c r="O77" s="1032"/>
      <c r="P77" s="1033"/>
      <c r="Q77" s="1035">
        <v>143922</v>
      </c>
      <c r="R77" s="1036"/>
      <c r="S77" s="1036"/>
      <c r="T77" s="1036"/>
      <c r="U77" s="1037"/>
      <c r="V77" s="1038">
        <v>139309</v>
      </c>
      <c r="W77" s="1036"/>
      <c r="X77" s="1036"/>
      <c r="Y77" s="1036"/>
      <c r="Z77" s="1037"/>
      <c r="AA77" s="1038">
        <v>4612</v>
      </c>
      <c r="AB77" s="1036"/>
      <c r="AC77" s="1036"/>
      <c r="AD77" s="1036"/>
      <c r="AE77" s="1037"/>
      <c r="AF77" s="1038">
        <v>4612</v>
      </c>
      <c r="AG77" s="1036"/>
      <c r="AH77" s="1036"/>
      <c r="AI77" s="1036"/>
      <c r="AJ77" s="1037"/>
      <c r="AK77" s="1038" t="s">
        <v>607</v>
      </c>
      <c r="AL77" s="1036"/>
      <c r="AM77" s="1036"/>
      <c r="AN77" s="1036"/>
      <c r="AO77" s="1037"/>
      <c r="AP77" s="1038" t="s">
        <v>607</v>
      </c>
      <c r="AQ77" s="1036"/>
      <c r="AR77" s="1036"/>
      <c r="AS77" s="1036"/>
      <c r="AT77" s="1037"/>
      <c r="AU77" s="1038" t="s">
        <v>607</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392</v>
      </c>
      <c r="B88" s="1001" t="s">
        <v>429</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5578</v>
      </c>
      <c r="AG88" s="1016"/>
      <c r="AH88" s="1016"/>
      <c r="AI88" s="1016"/>
      <c r="AJ88" s="1016"/>
      <c r="AK88" s="1020"/>
      <c r="AL88" s="1020"/>
      <c r="AM88" s="1020"/>
      <c r="AN88" s="1020"/>
      <c r="AO88" s="1020"/>
      <c r="AP88" s="1016">
        <v>117</v>
      </c>
      <c r="AQ88" s="1016"/>
      <c r="AR88" s="1016"/>
      <c r="AS88" s="1016"/>
      <c r="AT88" s="1016"/>
      <c r="AU88" s="1016">
        <v>5</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01" t="s">
        <v>430</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148</v>
      </c>
      <c r="CS102" s="1008"/>
      <c r="CT102" s="1008"/>
      <c r="CU102" s="1008"/>
      <c r="CV102" s="1009"/>
      <c r="CW102" s="1007">
        <v>101</v>
      </c>
      <c r="CX102" s="1008"/>
      <c r="CY102" s="1008"/>
      <c r="CZ102" s="1008"/>
      <c r="DA102" s="1009"/>
      <c r="DB102" s="1007">
        <v>17</v>
      </c>
      <c r="DC102" s="1008"/>
      <c r="DD102" s="1008"/>
      <c r="DE102" s="1008"/>
      <c r="DF102" s="1009"/>
      <c r="DG102" s="1007" t="s">
        <v>616</v>
      </c>
      <c r="DH102" s="1008"/>
      <c r="DI102" s="1008"/>
      <c r="DJ102" s="1008"/>
      <c r="DK102" s="1009"/>
      <c r="DL102" s="1007" t="s">
        <v>616</v>
      </c>
      <c r="DM102" s="1008"/>
      <c r="DN102" s="1008"/>
      <c r="DO102" s="1008"/>
      <c r="DP102" s="1009"/>
      <c r="DQ102" s="1007">
        <f>-A1</f>
        <v>0</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431</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432</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435</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436</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437</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438</v>
      </c>
      <c r="AB109" s="951"/>
      <c r="AC109" s="951"/>
      <c r="AD109" s="951"/>
      <c r="AE109" s="952"/>
      <c r="AF109" s="953" t="s">
        <v>439</v>
      </c>
      <c r="AG109" s="951"/>
      <c r="AH109" s="951"/>
      <c r="AI109" s="951"/>
      <c r="AJ109" s="952"/>
      <c r="AK109" s="953" t="s">
        <v>308</v>
      </c>
      <c r="AL109" s="951"/>
      <c r="AM109" s="951"/>
      <c r="AN109" s="951"/>
      <c r="AO109" s="952"/>
      <c r="AP109" s="953" t="s">
        <v>440</v>
      </c>
      <c r="AQ109" s="951"/>
      <c r="AR109" s="951"/>
      <c r="AS109" s="951"/>
      <c r="AT109" s="982"/>
      <c r="AU109" s="950" t="s">
        <v>437</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438</v>
      </c>
      <c r="BR109" s="951"/>
      <c r="BS109" s="951"/>
      <c r="BT109" s="951"/>
      <c r="BU109" s="952"/>
      <c r="BV109" s="953" t="s">
        <v>439</v>
      </c>
      <c r="BW109" s="951"/>
      <c r="BX109" s="951"/>
      <c r="BY109" s="951"/>
      <c r="BZ109" s="952"/>
      <c r="CA109" s="953" t="s">
        <v>308</v>
      </c>
      <c r="CB109" s="951"/>
      <c r="CC109" s="951"/>
      <c r="CD109" s="951"/>
      <c r="CE109" s="952"/>
      <c r="CF109" s="989" t="s">
        <v>440</v>
      </c>
      <c r="CG109" s="989"/>
      <c r="CH109" s="989"/>
      <c r="CI109" s="989"/>
      <c r="CJ109" s="989"/>
      <c r="CK109" s="953" t="s">
        <v>441</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438</v>
      </c>
      <c r="DH109" s="951"/>
      <c r="DI109" s="951"/>
      <c r="DJ109" s="951"/>
      <c r="DK109" s="952"/>
      <c r="DL109" s="953" t="s">
        <v>439</v>
      </c>
      <c r="DM109" s="951"/>
      <c r="DN109" s="951"/>
      <c r="DO109" s="951"/>
      <c r="DP109" s="952"/>
      <c r="DQ109" s="953" t="s">
        <v>308</v>
      </c>
      <c r="DR109" s="951"/>
      <c r="DS109" s="951"/>
      <c r="DT109" s="951"/>
      <c r="DU109" s="952"/>
      <c r="DV109" s="953" t="s">
        <v>440</v>
      </c>
      <c r="DW109" s="951"/>
      <c r="DX109" s="951"/>
      <c r="DY109" s="951"/>
      <c r="DZ109" s="982"/>
    </row>
    <row r="110" spans="1:131" s="248" customFormat="1" ht="26.25" customHeight="1" x14ac:dyDescent="0.15">
      <c r="A110" s="853" t="s">
        <v>442</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1934155</v>
      </c>
      <c r="AB110" s="944"/>
      <c r="AC110" s="944"/>
      <c r="AD110" s="944"/>
      <c r="AE110" s="945"/>
      <c r="AF110" s="946">
        <v>1955663</v>
      </c>
      <c r="AG110" s="944"/>
      <c r="AH110" s="944"/>
      <c r="AI110" s="944"/>
      <c r="AJ110" s="945"/>
      <c r="AK110" s="946">
        <v>1982403</v>
      </c>
      <c r="AL110" s="944"/>
      <c r="AM110" s="944"/>
      <c r="AN110" s="944"/>
      <c r="AO110" s="945"/>
      <c r="AP110" s="947">
        <v>27.5</v>
      </c>
      <c r="AQ110" s="948"/>
      <c r="AR110" s="948"/>
      <c r="AS110" s="948"/>
      <c r="AT110" s="949"/>
      <c r="AU110" s="983" t="s">
        <v>72</v>
      </c>
      <c r="AV110" s="984"/>
      <c r="AW110" s="984"/>
      <c r="AX110" s="984"/>
      <c r="AY110" s="984"/>
      <c r="AZ110" s="909" t="s">
        <v>443</v>
      </c>
      <c r="BA110" s="854"/>
      <c r="BB110" s="854"/>
      <c r="BC110" s="854"/>
      <c r="BD110" s="854"/>
      <c r="BE110" s="854"/>
      <c r="BF110" s="854"/>
      <c r="BG110" s="854"/>
      <c r="BH110" s="854"/>
      <c r="BI110" s="854"/>
      <c r="BJ110" s="854"/>
      <c r="BK110" s="854"/>
      <c r="BL110" s="854"/>
      <c r="BM110" s="854"/>
      <c r="BN110" s="854"/>
      <c r="BO110" s="854"/>
      <c r="BP110" s="855"/>
      <c r="BQ110" s="910">
        <v>18218710</v>
      </c>
      <c r="BR110" s="891"/>
      <c r="BS110" s="891"/>
      <c r="BT110" s="891"/>
      <c r="BU110" s="891"/>
      <c r="BV110" s="891">
        <v>17654269</v>
      </c>
      <c r="BW110" s="891"/>
      <c r="BX110" s="891"/>
      <c r="BY110" s="891"/>
      <c r="BZ110" s="891"/>
      <c r="CA110" s="891">
        <v>17941732</v>
      </c>
      <c r="CB110" s="891"/>
      <c r="CC110" s="891"/>
      <c r="CD110" s="891"/>
      <c r="CE110" s="891"/>
      <c r="CF110" s="915">
        <v>249.3</v>
      </c>
      <c r="CG110" s="916"/>
      <c r="CH110" s="916"/>
      <c r="CI110" s="916"/>
      <c r="CJ110" s="916"/>
      <c r="CK110" s="979" t="s">
        <v>444</v>
      </c>
      <c r="CL110" s="865"/>
      <c r="CM110" s="940" t="s">
        <v>445</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446</v>
      </c>
      <c r="DH110" s="891"/>
      <c r="DI110" s="891"/>
      <c r="DJ110" s="891"/>
      <c r="DK110" s="891"/>
      <c r="DL110" s="891" t="s">
        <v>446</v>
      </c>
      <c r="DM110" s="891"/>
      <c r="DN110" s="891"/>
      <c r="DO110" s="891"/>
      <c r="DP110" s="891"/>
      <c r="DQ110" s="891" t="s">
        <v>447</v>
      </c>
      <c r="DR110" s="891"/>
      <c r="DS110" s="891"/>
      <c r="DT110" s="891"/>
      <c r="DU110" s="891"/>
      <c r="DV110" s="892" t="s">
        <v>419</v>
      </c>
      <c r="DW110" s="892"/>
      <c r="DX110" s="892"/>
      <c r="DY110" s="892"/>
      <c r="DZ110" s="893"/>
    </row>
    <row r="111" spans="1:131" s="248" customFormat="1" ht="26.25" customHeight="1" x14ac:dyDescent="0.15">
      <c r="A111" s="820" t="s">
        <v>448</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128</v>
      </c>
      <c r="AB111" s="972"/>
      <c r="AC111" s="972"/>
      <c r="AD111" s="972"/>
      <c r="AE111" s="973"/>
      <c r="AF111" s="974" t="s">
        <v>446</v>
      </c>
      <c r="AG111" s="972"/>
      <c r="AH111" s="972"/>
      <c r="AI111" s="972"/>
      <c r="AJ111" s="973"/>
      <c r="AK111" s="974" t="s">
        <v>128</v>
      </c>
      <c r="AL111" s="972"/>
      <c r="AM111" s="972"/>
      <c r="AN111" s="972"/>
      <c r="AO111" s="973"/>
      <c r="AP111" s="975" t="s">
        <v>447</v>
      </c>
      <c r="AQ111" s="976"/>
      <c r="AR111" s="976"/>
      <c r="AS111" s="976"/>
      <c r="AT111" s="977"/>
      <c r="AU111" s="985"/>
      <c r="AV111" s="986"/>
      <c r="AW111" s="986"/>
      <c r="AX111" s="986"/>
      <c r="AY111" s="986"/>
      <c r="AZ111" s="861" t="s">
        <v>449</v>
      </c>
      <c r="BA111" s="796"/>
      <c r="BB111" s="796"/>
      <c r="BC111" s="796"/>
      <c r="BD111" s="796"/>
      <c r="BE111" s="796"/>
      <c r="BF111" s="796"/>
      <c r="BG111" s="796"/>
      <c r="BH111" s="796"/>
      <c r="BI111" s="796"/>
      <c r="BJ111" s="796"/>
      <c r="BK111" s="796"/>
      <c r="BL111" s="796"/>
      <c r="BM111" s="796"/>
      <c r="BN111" s="796"/>
      <c r="BO111" s="796"/>
      <c r="BP111" s="797"/>
      <c r="BQ111" s="862" t="s">
        <v>446</v>
      </c>
      <c r="BR111" s="863"/>
      <c r="BS111" s="863"/>
      <c r="BT111" s="863"/>
      <c r="BU111" s="863"/>
      <c r="BV111" s="863" t="s">
        <v>128</v>
      </c>
      <c r="BW111" s="863"/>
      <c r="BX111" s="863"/>
      <c r="BY111" s="863"/>
      <c r="BZ111" s="863"/>
      <c r="CA111" s="863" t="s">
        <v>446</v>
      </c>
      <c r="CB111" s="863"/>
      <c r="CC111" s="863"/>
      <c r="CD111" s="863"/>
      <c r="CE111" s="863"/>
      <c r="CF111" s="924" t="s">
        <v>446</v>
      </c>
      <c r="CG111" s="925"/>
      <c r="CH111" s="925"/>
      <c r="CI111" s="925"/>
      <c r="CJ111" s="925"/>
      <c r="CK111" s="980"/>
      <c r="CL111" s="867"/>
      <c r="CM111" s="870" t="s">
        <v>450</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446</v>
      </c>
      <c r="DH111" s="863"/>
      <c r="DI111" s="863"/>
      <c r="DJ111" s="863"/>
      <c r="DK111" s="863"/>
      <c r="DL111" s="863" t="s">
        <v>446</v>
      </c>
      <c r="DM111" s="863"/>
      <c r="DN111" s="863"/>
      <c r="DO111" s="863"/>
      <c r="DP111" s="863"/>
      <c r="DQ111" s="863" t="s">
        <v>446</v>
      </c>
      <c r="DR111" s="863"/>
      <c r="DS111" s="863"/>
      <c r="DT111" s="863"/>
      <c r="DU111" s="863"/>
      <c r="DV111" s="840" t="s">
        <v>446</v>
      </c>
      <c r="DW111" s="840"/>
      <c r="DX111" s="840"/>
      <c r="DY111" s="840"/>
      <c r="DZ111" s="841"/>
    </row>
    <row r="112" spans="1:131" s="248" customFormat="1" ht="26.25" customHeight="1" x14ac:dyDescent="0.15">
      <c r="A112" s="965" t="s">
        <v>451</v>
      </c>
      <c r="B112" s="966"/>
      <c r="C112" s="796" t="s">
        <v>452</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447</v>
      </c>
      <c r="AB112" s="826"/>
      <c r="AC112" s="826"/>
      <c r="AD112" s="826"/>
      <c r="AE112" s="827"/>
      <c r="AF112" s="828" t="s">
        <v>446</v>
      </c>
      <c r="AG112" s="826"/>
      <c r="AH112" s="826"/>
      <c r="AI112" s="826"/>
      <c r="AJ112" s="827"/>
      <c r="AK112" s="828" t="s">
        <v>446</v>
      </c>
      <c r="AL112" s="826"/>
      <c r="AM112" s="826"/>
      <c r="AN112" s="826"/>
      <c r="AO112" s="827"/>
      <c r="AP112" s="873" t="s">
        <v>446</v>
      </c>
      <c r="AQ112" s="874"/>
      <c r="AR112" s="874"/>
      <c r="AS112" s="874"/>
      <c r="AT112" s="875"/>
      <c r="AU112" s="985"/>
      <c r="AV112" s="986"/>
      <c r="AW112" s="986"/>
      <c r="AX112" s="986"/>
      <c r="AY112" s="986"/>
      <c r="AZ112" s="861" t="s">
        <v>453</v>
      </c>
      <c r="BA112" s="796"/>
      <c r="BB112" s="796"/>
      <c r="BC112" s="796"/>
      <c r="BD112" s="796"/>
      <c r="BE112" s="796"/>
      <c r="BF112" s="796"/>
      <c r="BG112" s="796"/>
      <c r="BH112" s="796"/>
      <c r="BI112" s="796"/>
      <c r="BJ112" s="796"/>
      <c r="BK112" s="796"/>
      <c r="BL112" s="796"/>
      <c r="BM112" s="796"/>
      <c r="BN112" s="796"/>
      <c r="BO112" s="796"/>
      <c r="BP112" s="797"/>
      <c r="BQ112" s="862">
        <v>2739623</v>
      </c>
      <c r="BR112" s="863"/>
      <c r="BS112" s="863"/>
      <c r="BT112" s="863"/>
      <c r="BU112" s="863"/>
      <c r="BV112" s="863">
        <v>2602290</v>
      </c>
      <c r="BW112" s="863"/>
      <c r="BX112" s="863"/>
      <c r="BY112" s="863"/>
      <c r="BZ112" s="863"/>
      <c r="CA112" s="863">
        <v>1479836</v>
      </c>
      <c r="CB112" s="863"/>
      <c r="CC112" s="863"/>
      <c r="CD112" s="863"/>
      <c r="CE112" s="863"/>
      <c r="CF112" s="924">
        <v>20.6</v>
      </c>
      <c r="CG112" s="925"/>
      <c r="CH112" s="925"/>
      <c r="CI112" s="925"/>
      <c r="CJ112" s="925"/>
      <c r="CK112" s="980"/>
      <c r="CL112" s="867"/>
      <c r="CM112" s="870" t="s">
        <v>454</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447</v>
      </c>
      <c r="DH112" s="863"/>
      <c r="DI112" s="863"/>
      <c r="DJ112" s="863"/>
      <c r="DK112" s="863"/>
      <c r="DL112" s="863" t="s">
        <v>446</v>
      </c>
      <c r="DM112" s="863"/>
      <c r="DN112" s="863"/>
      <c r="DO112" s="863"/>
      <c r="DP112" s="863"/>
      <c r="DQ112" s="863" t="s">
        <v>447</v>
      </c>
      <c r="DR112" s="863"/>
      <c r="DS112" s="863"/>
      <c r="DT112" s="863"/>
      <c r="DU112" s="863"/>
      <c r="DV112" s="840" t="s">
        <v>128</v>
      </c>
      <c r="DW112" s="840"/>
      <c r="DX112" s="840"/>
      <c r="DY112" s="840"/>
      <c r="DZ112" s="841"/>
    </row>
    <row r="113" spans="1:130" s="248" customFormat="1" ht="26.25" customHeight="1" x14ac:dyDescent="0.15">
      <c r="A113" s="967"/>
      <c r="B113" s="968"/>
      <c r="C113" s="796" t="s">
        <v>455</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265803</v>
      </c>
      <c r="AB113" s="972"/>
      <c r="AC113" s="972"/>
      <c r="AD113" s="972"/>
      <c r="AE113" s="973"/>
      <c r="AF113" s="974">
        <v>284589</v>
      </c>
      <c r="AG113" s="972"/>
      <c r="AH113" s="972"/>
      <c r="AI113" s="972"/>
      <c r="AJ113" s="973"/>
      <c r="AK113" s="974">
        <v>269064</v>
      </c>
      <c r="AL113" s="972"/>
      <c r="AM113" s="972"/>
      <c r="AN113" s="972"/>
      <c r="AO113" s="973"/>
      <c r="AP113" s="975">
        <v>3.7</v>
      </c>
      <c r="AQ113" s="976"/>
      <c r="AR113" s="976"/>
      <c r="AS113" s="976"/>
      <c r="AT113" s="977"/>
      <c r="AU113" s="985"/>
      <c r="AV113" s="986"/>
      <c r="AW113" s="986"/>
      <c r="AX113" s="986"/>
      <c r="AY113" s="986"/>
      <c r="AZ113" s="861" t="s">
        <v>456</v>
      </c>
      <c r="BA113" s="796"/>
      <c r="BB113" s="796"/>
      <c r="BC113" s="796"/>
      <c r="BD113" s="796"/>
      <c r="BE113" s="796"/>
      <c r="BF113" s="796"/>
      <c r="BG113" s="796"/>
      <c r="BH113" s="796"/>
      <c r="BI113" s="796"/>
      <c r="BJ113" s="796"/>
      <c r="BK113" s="796"/>
      <c r="BL113" s="796"/>
      <c r="BM113" s="796"/>
      <c r="BN113" s="796"/>
      <c r="BO113" s="796"/>
      <c r="BP113" s="797"/>
      <c r="BQ113" s="862">
        <v>7066</v>
      </c>
      <c r="BR113" s="863"/>
      <c r="BS113" s="863"/>
      <c r="BT113" s="863"/>
      <c r="BU113" s="863"/>
      <c r="BV113" s="863">
        <v>5915</v>
      </c>
      <c r="BW113" s="863"/>
      <c r="BX113" s="863"/>
      <c r="BY113" s="863"/>
      <c r="BZ113" s="863"/>
      <c r="CA113" s="863">
        <v>4747</v>
      </c>
      <c r="CB113" s="863"/>
      <c r="CC113" s="863"/>
      <c r="CD113" s="863"/>
      <c r="CE113" s="863"/>
      <c r="CF113" s="924">
        <v>0.1</v>
      </c>
      <c r="CG113" s="925"/>
      <c r="CH113" s="925"/>
      <c r="CI113" s="925"/>
      <c r="CJ113" s="925"/>
      <c r="CK113" s="980"/>
      <c r="CL113" s="867"/>
      <c r="CM113" s="870" t="s">
        <v>457</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128</v>
      </c>
      <c r="DH113" s="826"/>
      <c r="DI113" s="826"/>
      <c r="DJ113" s="826"/>
      <c r="DK113" s="827"/>
      <c r="DL113" s="828" t="s">
        <v>447</v>
      </c>
      <c r="DM113" s="826"/>
      <c r="DN113" s="826"/>
      <c r="DO113" s="826"/>
      <c r="DP113" s="827"/>
      <c r="DQ113" s="828" t="s">
        <v>446</v>
      </c>
      <c r="DR113" s="826"/>
      <c r="DS113" s="826"/>
      <c r="DT113" s="826"/>
      <c r="DU113" s="827"/>
      <c r="DV113" s="873" t="s">
        <v>446</v>
      </c>
      <c r="DW113" s="874"/>
      <c r="DX113" s="874"/>
      <c r="DY113" s="874"/>
      <c r="DZ113" s="875"/>
    </row>
    <row r="114" spans="1:130" s="248" customFormat="1" ht="26.25" customHeight="1" x14ac:dyDescent="0.15">
      <c r="A114" s="967"/>
      <c r="B114" s="968"/>
      <c r="C114" s="796" t="s">
        <v>458</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1253</v>
      </c>
      <c r="AB114" s="826"/>
      <c r="AC114" s="826"/>
      <c r="AD114" s="826"/>
      <c r="AE114" s="827"/>
      <c r="AF114" s="828">
        <v>1253</v>
      </c>
      <c r="AG114" s="826"/>
      <c r="AH114" s="826"/>
      <c r="AI114" s="826"/>
      <c r="AJ114" s="827"/>
      <c r="AK114" s="828">
        <v>1255</v>
      </c>
      <c r="AL114" s="826"/>
      <c r="AM114" s="826"/>
      <c r="AN114" s="826"/>
      <c r="AO114" s="827"/>
      <c r="AP114" s="873">
        <v>0</v>
      </c>
      <c r="AQ114" s="874"/>
      <c r="AR114" s="874"/>
      <c r="AS114" s="874"/>
      <c r="AT114" s="875"/>
      <c r="AU114" s="985"/>
      <c r="AV114" s="986"/>
      <c r="AW114" s="986"/>
      <c r="AX114" s="986"/>
      <c r="AY114" s="986"/>
      <c r="AZ114" s="861" t="s">
        <v>459</v>
      </c>
      <c r="BA114" s="796"/>
      <c r="BB114" s="796"/>
      <c r="BC114" s="796"/>
      <c r="BD114" s="796"/>
      <c r="BE114" s="796"/>
      <c r="BF114" s="796"/>
      <c r="BG114" s="796"/>
      <c r="BH114" s="796"/>
      <c r="BI114" s="796"/>
      <c r="BJ114" s="796"/>
      <c r="BK114" s="796"/>
      <c r="BL114" s="796"/>
      <c r="BM114" s="796"/>
      <c r="BN114" s="796"/>
      <c r="BO114" s="796"/>
      <c r="BP114" s="797"/>
      <c r="BQ114" s="862">
        <v>1938448</v>
      </c>
      <c r="BR114" s="863"/>
      <c r="BS114" s="863"/>
      <c r="BT114" s="863"/>
      <c r="BU114" s="863"/>
      <c r="BV114" s="863">
        <v>1834503</v>
      </c>
      <c r="BW114" s="863"/>
      <c r="BX114" s="863"/>
      <c r="BY114" s="863"/>
      <c r="BZ114" s="863"/>
      <c r="CA114" s="863">
        <v>1562743</v>
      </c>
      <c r="CB114" s="863"/>
      <c r="CC114" s="863"/>
      <c r="CD114" s="863"/>
      <c r="CE114" s="863"/>
      <c r="CF114" s="924">
        <v>21.7</v>
      </c>
      <c r="CG114" s="925"/>
      <c r="CH114" s="925"/>
      <c r="CI114" s="925"/>
      <c r="CJ114" s="925"/>
      <c r="CK114" s="980"/>
      <c r="CL114" s="867"/>
      <c r="CM114" s="870" t="s">
        <v>460</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446</v>
      </c>
      <c r="DH114" s="826"/>
      <c r="DI114" s="826"/>
      <c r="DJ114" s="826"/>
      <c r="DK114" s="827"/>
      <c r="DL114" s="828" t="s">
        <v>461</v>
      </c>
      <c r="DM114" s="826"/>
      <c r="DN114" s="826"/>
      <c r="DO114" s="826"/>
      <c r="DP114" s="827"/>
      <c r="DQ114" s="828" t="s">
        <v>128</v>
      </c>
      <c r="DR114" s="826"/>
      <c r="DS114" s="826"/>
      <c r="DT114" s="826"/>
      <c r="DU114" s="827"/>
      <c r="DV114" s="873" t="s">
        <v>128</v>
      </c>
      <c r="DW114" s="874"/>
      <c r="DX114" s="874"/>
      <c r="DY114" s="874"/>
      <c r="DZ114" s="875"/>
    </row>
    <row r="115" spans="1:130" s="248" customFormat="1" ht="26.25" customHeight="1" x14ac:dyDescent="0.15">
      <c r="A115" s="967"/>
      <c r="B115" s="968"/>
      <c r="C115" s="796" t="s">
        <v>462</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182</v>
      </c>
      <c r="AB115" s="972"/>
      <c r="AC115" s="972"/>
      <c r="AD115" s="972"/>
      <c r="AE115" s="973"/>
      <c r="AF115" s="974">
        <v>101</v>
      </c>
      <c r="AG115" s="972"/>
      <c r="AH115" s="972"/>
      <c r="AI115" s="972"/>
      <c r="AJ115" s="973"/>
      <c r="AK115" s="974">
        <v>45</v>
      </c>
      <c r="AL115" s="972"/>
      <c r="AM115" s="972"/>
      <c r="AN115" s="972"/>
      <c r="AO115" s="973"/>
      <c r="AP115" s="975">
        <v>0</v>
      </c>
      <c r="AQ115" s="976"/>
      <c r="AR115" s="976"/>
      <c r="AS115" s="976"/>
      <c r="AT115" s="977"/>
      <c r="AU115" s="985"/>
      <c r="AV115" s="986"/>
      <c r="AW115" s="986"/>
      <c r="AX115" s="986"/>
      <c r="AY115" s="986"/>
      <c r="AZ115" s="861" t="s">
        <v>463</v>
      </c>
      <c r="BA115" s="796"/>
      <c r="BB115" s="796"/>
      <c r="BC115" s="796"/>
      <c r="BD115" s="796"/>
      <c r="BE115" s="796"/>
      <c r="BF115" s="796"/>
      <c r="BG115" s="796"/>
      <c r="BH115" s="796"/>
      <c r="BI115" s="796"/>
      <c r="BJ115" s="796"/>
      <c r="BK115" s="796"/>
      <c r="BL115" s="796"/>
      <c r="BM115" s="796"/>
      <c r="BN115" s="796"/>
      <c r="BO115" s="796"/>
      <c r="BP115" s="797"/>
      <c r="BQ115" s="862" t="s">
        <v>447</v>
      </c>
      <c r="BR115" s="863"/>
      <c r="BS115" s="863"/>
      <c r="BT115" s="863"/>
      <c r="BU115" s="863"/>
      <c r="BV115" s="863" t="s">
        <v>446</v>
      </c>
      <c r="BW115" s="863"/>
      <c r="BX115" s="863"/>
      <c r="BY115" s="863"/>
      <c r="BZ115" s="863"/>
      <c r="CA115" s="863" t="s">
        <v>128</v>
      </c>
      <c r="CB115" s="863"/>
      <c r="CC115" s="863"/>
      <c r="CD115" s="863"/>
      <c r="CE115" s="863"/>
      <c r="CF115" s="924" t="s">
        <v>128</v>
      </c>
      <c r="CG115" s="925"/>
      <c r="CH115" s="925"/>
      <c r="CI115" s="925"/>
      <c r="CJ115" s="925"/>
      <c r="CK115" s="980"/>
      <c r="CL115" s="867"/>
      <c r="CM115" s="861" t="s">
        <v>464</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128</v>
      </c>
      <c r="DH115" s="826"/>
      <c r="DI115" s="826"/>
      <c r="DJ115" s="826"/>
      <c r="DK115" s="827"/>
      <c r="DL115" s="828" t="s">
        <v>446</v>
      </c>
      <c r="DM115" s="826"/>
      <c r="DN115" s="826"/>
      <c r="DO115" s="826"/>
      <c r="DP115" s="827"/>
      <c r="DQ115" s="828" t="s">
        <v>446</v>
      </c>
      <c r="DR115" s="826"/>
      <c r="DS115" s="826"/>
      <c r="DT115" s="826"/>
      <c r="DU115" s="827"/>
      <c r="DV115" s="873" t="s">
        <v>446</v>
      </c>
      <c r="DW115" s="874"/>
      <c r="DX115" s="874"/>
      <c r="DY115" s="874"/>
      <c r="DZ115" s="875"/>
    </row>
    <row r="116" spans="1:130" s="248" customFormat="1" ht="26.25" customHeight="1" x14ac:dyDescent="0.15">
      <c r="A116" s="969"/>
      <c r="B116" s="970"/>
      <c r="C116" s="929" t="s">
        <v>465</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110</v>
      </c>
      <c r="AB116" s="826"/>
      <c r="AC116" s="826"/>
      <c r="AD116" s="826"/>
      <c r="AE116" s="827"/>
      <c r="AF116" s="828">
        <v>194</v>
      </c>
      <c r="AG116" s="826"/>
      <c r="AH116" s="826"/>
      <c r="AI116" s="826"/>
      <c r="AJ116" s="827"/>
      <c r="AK116" s="828">
        <v>201</v>
      </c>
      <c r="AL116" s="826"/>
      <c r="AM116" s="826"/>
      <c r="AN116" s="826"/>
      <c r="AO116" s="827"/>
      <c r="AP116" s="873">
        <v>0</v>
      </c>
      <c r="AQ116" s="874"/>
      <c r="AR116" s="874"/>
      <c r="AS116" s="874"/>
      <c r="AT116" s="875"/>
      <c r="AU116" s="985"/>
      <c r="AV116" s="986"/>
      <c r="AW116" s="986"/>
      <c r="AX116" s="986"/>
      <c r="AY116" s="986"/>
      <c r="AZ116" s="912" t="s">
        <v>466</v>
      </c>
      <c r="BA116" s="913"/>
      <c r="BB116" s="913"/>
      <c r="BC116" s="913"/>
      <c r="BD116" s="913"/>
      <c r="BE116" s="913"/>
      <c r="BF116" s="913"/>
      <c r="BG116" s="913"/>
      <c r="BH116" s="913"/>
      <c r="BI116" s="913"/>
      <c r="BJ116" s="913"/>
      <c r="BK116" s="913"/>
      <c r="BL116" s="913"/>
      <c r="BM116" s="913"/>
      <c r="BN116" s="913"/>
      <c r="BO116" s="913"/>
      <c r="BP116" s="914"/>
      <c r="BQ116" s="862" t="s">
        <v>446</v>
      </c>
      <c r="BR116" s="863"/>
      <c r="BS116" s="863"/>
      <c r="BT116" s="863"/>
      <c r="BU116" s="863"/>
      <c r="BV116" s="863" t="s">
        <v>447</v>
      </c>
      <c r="BW116" s="863"/>
      <c r="BX116" s="863"/>
      <c r="BY116" s="863"/>
      <c r="BZ116" s="863"/>
      <c r="CA116" s="863" t="s">
        <v>446</v>
      </c>
      <c r="CB116" s="863"/>
      <c r="CC116" s="863"/>
      <c r="CD116" s="863"/>
      <c r="CE116" s="863"/>
      <c r="CF116" s="924" t="s">
        <v>128</v>
      </c>
      <c r="CG116" s="925"/>
      <c r="CH116" s="925"/>
      <c r="CI116" s="925"/>
      <c r="CJ116" s="925"/>
      <c r="CK116" s="980"/>
      <c r="CL116" s="867"/>
      <c r="CM116" s="870" t="s">
        <v>467</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446</v>
      </c>
      <c r="DH116" s="826"/>
      <c r="DI116" s="826"/>
      <c r="DJ116" s="826"/>
      <c r="DK116" s="827"/>
      <c r="DL116" s="828" t="s">
        <v>447</v>
      </c>
      <c r="DM116" s="826"/>
      <c r="DN116" s="826"/>
      <c r="DO116" s="826"/>
      <c r="DP116" s="827"/>
      <c r="DQ116" s="828" t="s">
        <v>446</v>
      </c>
      <c r="DR116" s="826"/>
      <c r="DS116" s="826"/>
      <c r="DT116" s="826"/>
      <c r="DU116" s="827"/>
      <c r="DV116" s="873" t="s">
        <v>446</v>
      </c>
      <c r="DW116" s="874"/>
      <c r="DX116" s="874"/>
      <c r="DY116" s="874"/>
      <c r="DZ116" s="875"/>
    </row>
    <row r="117" spans="1:130" s="248" customFormat="1" ht="26.25" customHeight="1" x14ac:dyDescent="0.15">
      <c r="A117" s="950" t="s">
        <v>187</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468</v>
      </c>
      <c r="Z117" s="952"/>
      <c r="AA117" s="957">
        <v>2201503</v>
      </c>
      <c r="AB117" s="958"/>
      <c r="AC117" s="958"/>
      <c r="AD117" s="958"/>
      <c r="AE117" s="959"/>
      <c r="AF117" s="960">
        <v>2241800</v>
      </c>
      <c r="AG117" s="958"/>
      <c r="AH117" s="958"/>
      <c r="AI117" s="958"/>
      <c r="AJ117" s="959"/>
      <c r="AK117" s="960">
        <v>2252968</v>
      </c>
      <c r="AL117" s="958"/>
      <c r="AM117" s="958"/>
      <c r="AN117" s="958"/>
      <c r="AO117" s="959"/>
      <c r="AP117" s="961"/>
      <c r="AQ117" s="962"/>
      <c r="AR117" s="962"/>
      <c r="AS117" s="962"/>
      <c r="AT117" s="963"/>
      <c r="AU117" s="985"/>
      <c r="AV117" s="986"/>
      <c r="AW117" s="986"/>
      <c r="AX117" s="986"/>
      <c r="AY117" s="986"/>
      <c r="AZ117" s="912" t="s">
        <v>469</v>
      </c>
      <c r="BA117" s="913"/>
      <c r="BB117" s="913"/>
      <c r="BC117" s="913"/>
      <c r="BD117" s="913"/>
      <c r="BE117" s="913"/>
      <c r="BF117" s="913"/>
      <c r="BG117" s="913"/>
      <c r="BH117" s="913"/>
      <c r="BI117" s="913"/>
      <c r="BJ117" s="913"/>
      <c r="BK117" s="913"/>
      <c r="BL117" s="913"/>
      <c r="BM117" s="913"/>
      <c r="BN117" s="913"/>
      <c r="BO117" s="913"/>
      <c r="BP117" s="914"/>
      <c r="BQ117" s="862" t="s">
        <v>419</v>
      </c>
      <c r="BR117" s="863"/>
      <c r="BS117" s="863"/>
      <c r="BT117" s="863"/>
      <c r="BU117" s="863"/>
      <c r="BV117" s="863" t="s">
        <v>446</v>
      </c>
      <c r="BW117" s="863"/>
      <c r="BX117" s="863"/>
      <c r="BY117" s="863"/>
      <c r="BZ117" s="863"/>
      <c r="CA117" s="863" t="s">
        <v>447</v>
      </c>
      <c r="CB117" s="863"/>
      <c r="CC117" s="863"/>
      <c r="CD117" s="863"/>
      <c r="CE117" s="863"/>
      <c r="CF117" s="924" t="s">
        <v>446</v>
      </c>
      <c r="CG117" s="925"/>
      <c r="CH117" s="925"/>
      <c r="CI117" s="925"/>
      <c r="CJ117" s="925"/>
      <c r="CK117" s="980"/>
      <c r="CL117" s="867"/>
      <c r="CM117" s="870" t="s">
        <v>470</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447</v>
      </c>
      <c r="DH117" s="826"/>
      <c r="DI117" s="826"/>
      <c r="DJ117" s="826"/>
      <c r="DK117" s="827"/>
      <c r="DL117" s="828" t="s">
        <v>446</v>
      </c>
      <c r="DM117" s="826"/>
      <c r="DN117" s="826"/>
      <c r="DO117" s="826"/>
      <c r="DP117" s="827"/>
      <c r="DQ117" s="828" t="s">
        <v>446</v>
      </c>
      <c r="DR117" s="826"/>
      <c r="DS117" s="826"/>
      <c r="DT117" s="826"/>
      <c r="DU117" s="827"/>
      <c r="DV117" s="873" t="s">
        <v>446</v>
      </c>
      <c r="DW117" s="874"/>
      <c r="DX117" s="874"/>
      <c r="DY117" s="874"/>
      <c r="DZ117" s="875"/>
    </row>
    <row r="118" spans="1:130" s="248" customFormat="1" ht="26.25" customHeight="1" x14ac:dyDescent="0.15">
      <c r="A118" s="950" t="s">
        <v>441</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438</v>
      </c>
      <c r="AB118" s="951"/>
      <c r="AC118" s="951"/>
      <c r="AD118" s="951"/>
      <c r="AE118" s="952"/>
      <c r="AF118" s="953" t="s">
        <v>439</v>
      </c>
      <c r="AG118" s="951"/>
      <c r="AH118" s="951"/>
      <c r="AI118" s="951"/>
      <c r="AJ118" s="952"/>
      <c r="AK118" s="953" t="s">
        <v>308</v>
      </c>
      <c r="AL118" s="951"/>
      <c r="AM118" s="951"/>
      <c r="AN118" s="951"/>
      <c r="AO118" s="952"/>
      <c r="AP118" s="954" t="s">
        <v>440</v>
      </c>
      <c r="AQ118" s="955"/>
      <c r="AR118" s="955"/>
      <c r="AS118" s="955"/>
      <c r="AT118" s="956"/>
      <c r="AU118" s="985"/>
      <c r="AV118" s="986"/>
      <c r="AW118" s="986"/>
      <c r="AX118" s="986"/>
      <c r="AY118" s="986"/>
      <c r="AZ118" s="928" t="s">
        <v>471</v>
      </c>
      <c r="BA118" s="929"/>
      <c r="BB118" s="929"/>
      <c r="BC118" s="929"/>
      <c r="BD118" s="929"/>
      <c r="BE118" s="929"/>
      <c r="BF118" s="929"/>
      <c r="BG118" s="929"/>
      <c r="BH118" s="929"/>
      <c r="BI118" s="929"/>
      <c r="BJ118" s="929"/>
      <c r="BK118" s="929"/>
      <c r="BL118" s="929"/>
      <c r="BM118" s="929"/>
      <c r="BN118" s="929"/>
      <c r="BO118" s="929"/>
      <c r="BP118" s="930"/>
      <c r="BQ118" s="931" t="s">
        <v>419</v>
      </c>
      <c r="BR118" s="894"/>
      <c r="BS118" s="894"/>
      <c r="BT118" s="894"/>
      <c r="BU118" s="894"/>
      <c r="BV118" s="894" t="s">
        <v>419</v>
      </c>
      <c r="BW118" s="894"/>
      <c r="BX118" s="894"/>
      <c r="BY118" s="894"/>
      <c r="BZ118" s="894"/>
      <c r="CA118" s="894" t="s">
        <v>419</v>
      </c>
      <c r="CB118" s="894"/>
      <c r="CC118" s="894"/>
      <c r="CD118" s="894"/>
      <c r="CE118" s="894"/>
      <c r="CF118" s="924" t="s">
        <v>419</v>
      </c>
      <c r="CG118" s="925"/>
      <c r="CH118" s="925"/>
      <c r="CI118" s="925"/>
      <c r="CJ118" s="925"/>
      <c r="CK118" s="980"/>
      <c r="CL118" s="867"/>
      <c r="CM118" s="870" t="s">
        <v>472</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419</v>
      </c>
      <c r="DH118" s="826"/>
      <c r="DI118" s="826"/>
      <c r="DJ118" s="826"/>
      <c r="DK118" s="827"/>
      <c r="DL118" s="828" t="s">
        <v>419</v>
      </c>
      <c r="DM118" s="826"/>
      <c r="DN118" s="826"/>
      <c r="DO118" s="826"/>
      <c r="DP118" s="827"/>
      <c r="DQ118" s="828" t="s">
        <v>419</v>
      </c>
      <c r="DR118" s="826"/>
      <c r="DS118" s="826"/>
      <c r="DT118" s="826"/>
      <c r="DU118" s="827"/>
      <c r="DV118" s="873" t="s">
        <v>419</v>
      </c>
      <c r="DW118" s="874"/>
      <c r="DX118" s="874"/>
      <c r="DY118" s="874"/>
      <c r="DZ118" s="875"/>
    </row>
    <row r="119" spans="1:130" s="248" customFormat="1" ht="26.25" customHeight="1" x14ac:dyDescent="0.15">
      <c r="A119" s="864" t="s">
        <v>444</v>
      </c>
      <c r="B119" s="865"/>
      <c r="C119" s="940" t="s">
        <v>445</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446</v>
      </c>
      <c r="AB119" s="944"/>
      <c r="AC119" s="944"/>
      <c r="AD119" s="944"/>
      <c r="AE119" s="945"/>
      <c r="AF119" s="946" t="s">
        <v>419</v>
      </c>
      <c r="AG119" s="944"/>
      <c r="AH119" s="944"/>
      <c r="AI119" s="944"/>
      <c r="AJ119" s="945"/>
      <c r="AK119" s="946" t="s">
        <v>419</v>
      </c>
      <c r="AL119" s="944"/>
      <c r="AM119" s="944"/>
      <c r="AN119" s="944"/>
      <c r="AO119" s="945"/>
      <c r="AP119" s="947" t="s">
        <v>419</v>
      </c>
      <c r="AQ119" s="948"/>
      <c r="AR119" s="948"/>
      <c r="AS119" s="948"/>
      <c r="AT119" s="949"/>
      <c r="AU119" s="987"/>
      <c r="AV119" s="988"/>
      <c r="AW119" s="988"/>
      <c r="AX119" s="988"/>
      <c r="AY119" s="988"/>
      <c r="AZ119" s="279" t="s">
        <v>187</v>
      </c>
      <c r="BA119" s="279"/>
      <c r="BB119" s="279"/>
      <c r="BC119" s="279"/>
      <c r="BD119" s="279"/>
      <c r="BE119" s="279"/>
      <c r="BF119" s="279"/>
      <c r="BG119" s="279"/>
      <c r="BH119" s="279"/>
      <c r="BI119" s="279"/>
      <c r="BJ119" s="279"/>
      <c r="BK119" s="279"/>
      <c r="BL119" s="279"/>
      <c r="BM119" s="279"/>
      <c r="BN119" s="279"/>
      <c r="BO119" s="926" t="s">
        <v>473</v>
      </c>
      <c r="BP119" s="927"/>
      <c r="BQ119" s="931">
        <v>22903847</v>
      </c>
      <c r="BR119" s="894"/>
      <c r="BS119" s="894"/>
      <c r="BT119" s="894"/>
      <c r="BU119" s="894"/>
      <c r="BV119" s="894">
        <v>22096977</v>
      </c>
      <c r="BW119" s="894"/>
      <c r="BX119" s="894"/>
      <c r="BY119" s="894"/>
      <c r="BZ119" s="894"/>
      <c r="CA119" s="894">
        <v>20989058</v>
      </c>
      <c r="CB119" s="894"/>
      <c r="CC119" s="894"/>
      <c r="CD119" s="894"/>
      <c r="CE119" s="894"/>
      <c r="CF119" s="792"/>
      <c r="CG119" s="793"/>
      <c r="CH119" s="793"/>
      <c r="CI119" s="793"/>
      <c r="CJ119" s="883"/>
      <c r="CK119" s="981"/>
      <c r="CL119" s="869"/>
      <c r="CM119" s="887" t="s">
        <v>474</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128</v>
      </c>
      <c r="DH119" s="809"/>
      <c r="DI119" s="809"/>
      <c r="DJ119" s="809"/>
      <c r="DK119" s="810"/>
      <c r="DL119" s="811" t="s">
        <v>419</v>
      </c>
      <c r="DM119" s="809"/>
      <c r="DN119" s="809"/>
      <c r="DO119" s="809"/>
      <c r="DP119" s="810"/>
      <c r="DQ119" s="811" t="s">
        <v>128</v>
      </c>
      <c r="DR119" s="809"/>
      <c r="DS119" s="809"/>
      <c r="DT119" s="809"/>
      <c r="DU119" s="810"/>
      <c r="DV119" s="897" t="s">
        <v>128</v>
      </c>
      <c r="DW119" s="898"/>
      <c r="DX119" s="898"/>
      <c r="DY119" s="898"/>
      <c r="DZ119" s="899"/>
    </row>
    <row r="120" spans="1:130" s="248" customFormat="1" ht="26.25" customHeight="1" x14ac:dyDescent="0.15">
      <c r="A120" s="866"/>
      <c r="B120" s="867"/>
      <c r="C120" s="870" t="s">
        <v>450</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128</v>
      </c>
      <c r="AB120" s="826"/>
      <c r="AC120" s="826"/>
      <c r="AD120" s="826"/>
      <c r="AE120" s="827"/>
      <c r="AF120" s="828" t="s">
        <v>128</v>
      </c>
      <c r="AG120" s="826"/>
      <c r="AH120" s="826"/>
      <c r="AI120" s="826"/>
      <c r="AJ120" s="827"/>
      <c r="AK120" s="828" t="s">
        <v>128</v>
      </c>
      <c r="AL120" s="826"/>
      <c r="AM120" s="826"/>
      <c r="AN120" s="826"/>
      <c r="AO120" s="827"/>
      <c r="AP120" s="873" t="s">
        <v>128</v>
      </c>
      <c r="AQ120" s="874"/>
      <c r="AR120" s="874"/>
      <c r="AS120" s="874"/>
      <c r="AT120" s="875"/>
      <c r="AU120" s="932" t="s">
        <v>475</v>
      </c>
      <c r="AV120" s="933"/>
      <c r="AW120" s="933"/>
      <c r="AX120" s="933"/>
      <c r="AY120" s="934"/>
      <c r="AZ120" s="909" t="s">
        <v>476</v>
      </c>
      <c r="BA120" s="854"/>
      <c r="BB120" s="854"/>
      <c r="BC120" s="854"/>
      <c r="BD120" s="854"/>
      <c r="BE120" s="854"/>
      <c r="BF120" s="854"/>
      <c r="BG120" s="854"/>
      <c r="BH120" s="854"/>
      <c r="BI120" s="854"/>
      <c r="BJ120" s="854"/>
      <c r="BK120" s="854"/>
      <c r="BL120" s="854"/>
      <c r="BM120" s="854"/>
      <c r="BN120" s="854"/>
      <c r="BO120" s="854"/>
      <c r="BP120" s="855"/>
      <c r="BQ120" s="910">
        <v>9773714</v>
      </c>
      <c r="BR120" s="891"/>
      <c r="BS120" s="891"/>
      <c r="BT120" s="891"/>
      <c r="BU120" s="891"/>
      <c r="BV120" s="891">
        <v>9985233</v>
      </c>
      <c r="BW120" s="891"/>
      <c r="BX120" s="891"/>
      <c r="BY120" s="891"/>
      <c r="BZ120" s="891"/>
      <c r="CA120" s="891">
        <v>10876314</v>
      </c>
      <c r="CB120" s="891"/>
      <c r="CC120" s="891"/>
      <c r="CD120" s="891"/>
      <c r="CE120" s="891"/>
      <c r="CF120" s="915">
        <v>151.1</v>
      </c>
      <c r="CG120" s="916"/>
      <c r="CH120" s="916"/>
      <c r="CI120" s="916"/>
      <c r="CJ120" s="916"/>
      <c r="CK120" s="917" t="s">
        <v>477</v>
      </c>
      <c r="CL120" s="901"/>
      <c r="CM120" s="901"/>
      <c r="CN120" s="901"/>
      <c r="CO120" s="902"/>
      <c r="CP120" s="921" t="s">
        <v>413</v>
      </c>
      <c r="CQ120" s="922"/>
      <c r="CR120" s="922"/>
      <c r="CS120" s="922"/>
      <c r="CT120" s="922"/>
      <c r="CU120" s="922"/>
      <c r="CV120" s="922"/>
      <c r="CW120" s="922"/>
      <c r="CX120" s="922"/>
      <c r="CY120" s="922"/>
      <c r="CZ120" s="922"/>
      <c r="DA120" s="922"/>
      <c r="DB120" s="922"/>
      <c r="DC120" s="922"/>
      <c r="DD120" s="922"/>
      <c r="DE120" s="922"/>
      <c r="DF120" s="923"/>
      <c r="DG120" s="910">
        <v>185727</v>
      </c>
      <c r="DH120" s="891"/>
      <c r="DI120" s="891"/>
      <c r="DJ120" s="891"/>
      <c r="DK120" s="891"/>
      <c r="DL120" s="891">
        <v>174985</v>
      </c>
      <c r="DM120" s="891"/>
      <c r="DN120" s="891"/>
      <c r="DO120" s="891"/>
      <c r="DP120" s="891"/>
      <c r="DQ120" s="891">
        <v>1095230</v>
      </c>
      <c r="DR120" s="891"/>
      <c r="DS120" s="891"/>
      <c r="DT120" s="891"/>
      <c r="DU120" s="891"/>
      <c r="DV120" s="892">
        <v>15.2</v>
      </c>
      <c r="DW120" s="892"/>
      <c r="DX120" s="892"/>
      <c r="DY120" s="892"/>
      <c r="DZ120" s="893"/>
    </row>
    <row r="121" spans="1:130" s="248" customFormat="1" ht="26.25" customHeight="1" x14ac:dyDescent="0.15">
      <c r="A121" s="866"/>
      <c r="B121" s="867"/>
      <c r="C121" s="912" t="s">
        <v>478</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128</v>
      </c>
      <c r="AB121" s="826"/>
      <c r="AC121" s="826"/>
      <c r="AD121" s="826"/>
      <c r="AE121" s="827"/>
      <c r="AF121" s="828" t="s">
        <v>128</v>
      </c>
      <c r="AG121" s="826"/>
      <c r="AH121" s="826"/>
      <c r="AI121" s="826"/>
      <c r="AJ121" s="827"/>
      <c r="AK121" s="828" t="s">
        <v>128</v>
      </c>
      <c r="AL121" s="826"/>
      <c r="AM121" s="826"/>
      <c r="AN121" s="826"/>
      <c r="AO121" s="827"/>
      <c r="AP121" s="873" t="s">
        <v>128</v>
      </c>
      <c r="AQ121" s="874"/>
      <c r="AR121" s="874"/>
      <c r="AS121" s="874"/>
      <c r="AT121" s="875"/>
      <c r="AU121" s="935"/>
      <c r="AV121" s="936"/>
      <c r="AW121" s="936"/>
      <c r="AX121" s="936"/>
      <c r="AY121" s="937"/>
      <c r="AZ121" s="861" t="s">
        <v>479</v>
      </c>
      <c r="BA121" s="796"/>
      <c r="BB121" s="796"/>
      <c r="BC121" s="796"/>
      <c r="BD121" s="796"/>
      <c r="BE121" s="796"/>
      <c r="BF121" s="796"/>
      <c r="BG121" s="796"/>
      <c r="BH121" s="796"/>
      <c r="BI121" s="796"/>
      <c r="BJ121" s="796"/>
      <c r="BK121" s="796"/>
      <c r="BL121" s="796"/>
      <c r="BM121" s="796"/>
      <c r="BN121" s="796"/>
      <c r="BO121" s="796"/>
      <c r="BP121" s="797"/>
      <c r="BQ121" s="862">
        <v>656615</v>
      </c>
      <c r="BR121" s="863"/>
      <c r="BS121" s="863"/>
      <c r="BT121" s="863"/>
      <c r="BU121" s="863"/>
      <c r="BV121" s="863">
        <v>600053</v>
      </c>
      <c r="BW121" s="863"/>
      <c r="BX121" s="863"/>
      <c r="BY121" s="863"/>
      <c r="BZ121" s="863"/>
      <c r="CA121" s="863">
        <v>669830</v>
      </c>
      <c r="CB121" s="863"/>
      <c r="CC121" s="863"/>
      <c r="CD121" s="863"/>
      <c r="CE121" s="863"/>
      <c r="CF121" s="924">
        <v>9.3000000000000007</v>
      </c>
      <c r="CG121" s="925"/>
      <c r="CH121" s="925"/>
      <c r="CI121" s="925"/>
      <c r="CJ121" s="925"/>
      <c r="CK121" s="918"/>
      <c r="CL121" s="904"/>
      <c r="CM121" s="904"/>
      <c r="CN121" s="904"/>
      <c r="CO121" s="905"/>
      <c r="CP121" s="884" t="s">
        <v>480</v>
      </c>
      <c r="CQ121" s="885"/>
      <c r="CR121" s="885"/>
      <c r="CS121" s="885"/>
      <c r="CT121" s="885"/>
      <c r="CU121" s="885"/>
      <c r="CV121" s="885"/>
      <c r="CW121" s="885"/>
      <c r="CX121" s="885"/>
      <c r="CY121" s="885"/>
      <c r="CZ121" s="885"/>
      <c r="DA121" s="885"/>
      <c r="DB121" s="885"/>
      <c r="DC121" s="885"/>
      <c r="DD121" s="885"/>
      <c r="DE121" s="885"/>
      <c r="DF121" s="886"/>
      <c r="DG121" s="862">
        <v>247073</v>
      </c>
      <c r="DH121" s="863"/>
      <c r="DI121" s="863"/>
      <c r="DJ121" s="863"/>
      <c r="DK121" s="863"/>
      <c r="DL121" s="863">
        <v>223447</v>
      </c>
      <c r="DM121" s="863"/>
      <c r="DN121" s="863"/>
      <c r="DO121" s="863"/>
      <c r="DP121" s="863"/>
      <c r="DQ121" s="863">
        <v>199331</v>
      </c>
      <c r="DR121" s="863"/>
      <c r="DS121" s="863"/>
      <c r="DT121" s="863"/>
      <c r="DU121" s="863"/>
      <c r="DV121" s="840">
        <v>2.8</v>
      </c>
      <c r="DW121" s="840"/>
      <c r="DX121" s="840"/>
      <c r="DY121" s="840"/>
      <c r="DZ121" s="841"/>
    </row>
    <row r="122" spans="1:130" s="248" customFormat="1" ht="26.25" customHeight="1" x14ac:dyDescent="0.15">
      <c r="A122" s="866"/>
      <c r="B122" s="867"/>
      <c r="C122" s="870" t="s">
        <v>460</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128</v>
      </c>
      <c r="AB122" s="826"/>
      <c r="AC122" s="826"/>
      <c r="AD122" s="826"/>
      <c r="AE122" s="827"/>
      <c r="AF122" s="828" t="s">
        <v>128</v>
      </c>
      <c r="AG122" s="826"/>
      <c r="AH122" s="826"/>
      <c r="AI122" s="826"/>
      <c r="AJ122" s="827"/>
      <c r="AK122" s="828" t="s">
        <v>128</v>
      </c>
      <c r="AL122" s="826"/>
      <c r="AM122" s="826"/>
      <c r="AN122" s="826"/>
      <c r="AO122" s="827"/>
      <c r="AP122" s="873" t="s">
        <v>128</v>
      </c>
      <c r="AQ122" s="874"/>
      <c r="AR122" s="874"/>
      <c r="AS122" s="874"/>
      <c r="AT122" s="875"/>
      <c r="AU122" s="935"/>
      <c r="AV122" s="936"/>
      <c r="AW122" s="936"/>
      <c r="AX122" s="936"/>
      <c r="AY122" s="937"/>
      <c r="AZ122" s="928" t="s">
        <v>481</v>
      </c>
      <c r="BA122" s="929"/>
      <c r="BB122" s="929"/>
      <c r="BC122" s="929"/>
      <c r="BD122" s="929"/>
      <c r="BE122" s="929"/>
      <c r="BF122" s="929"/>
      <c r="BG122" s="929"/>
      <c r="BH122" s="929"/>
      <c r="BI122" s="929"/>
      <c r="BJ122" s="929"/>
      <c r="BK122" s="929"/>
      <c r="BL122" s="929"/>
      <c r="BM122" s="929"/>
      <c r="BN122" s="929"/>
      <c r="BO122" s="929"/>
      <c r="BP122" s="930"/>
      <c r="BQ122" s="931">
        <v>15869041</v>
      </c>
      <c r="BR122" s="894"/>
      <c r="BS122" s="894"/>
      <c r="BT122" s="894"/>
      <c r="BU122" s="894"/>
      <c r="BV122" s="894">
        <v>15440016</v>
      </c>
      <c r="BW122" s="894"/>
      <c r="BX122" s="894"/>
      <c r="BY122" s="894"/>
      <c r="BZ122" s="894"/>
      <c r="CA122" s="894">
        <v>15535485</v>
      </c>
      <c r="CB122" s="894"/>
      <c r="CC122" s="894"/>
      <c r="CD122" s="894"/>
      <c r="CE122" s="894"/>
      <c r="CF122" s="895">
        <v>215.9</v>
      </c>
      <c r="CG122" s="896"/>
      <c r="CH122" s="896"/>
      <c r="CI122" s="896"/>
      <c r="CJ122" s="896"/>
      <c r="CK122" s="918"/>
      <c r="CL122" s="904"/>
      <c r="CM122" s="904"/>
      <c r="CN122" s="904"/>
      <c r="CO122" s="905"/>
      <c r="CP122" s="884" t="s">
        <v>418</v>
      </c>
      <c r="CQ122" s="885"/>
      <c r="CR122" s="885"/>
      <c r="CS122" s="885"/>
      <c r="CT122" s="885"/>
      <c r="CU122" s="885"/>
      <c r="CV122" s="885"/>
      <c r="CW122" s="885"/>
      <c r="CX122" s="885"/>
      <c r="CY122" s="885"/>
      <c r="CZ122" s="885"/>
      <c r="DA122" s="885"/>
      <c r="DB122" s="885"/>
      <c r="DC122" s="885"/>
      <c r="DD122" s="885"/>
      <c r="DE122" s="885"/>
      <c r="DF122" s="886"/>
      <c r="DG122" s="862">
        <v>132224</v>
      </c>
      <c r="DH122" s="863"/>
      <c r="DI122" s="863"/>
      <c r="DJ122" s="863"/>
      <c r="DK122" s="863"/>
      <c r="DL122" s="863">
        <v>117747</v>
      </c>
      <c r="DM122" s="863"/>
      <c r="DN122" s="863"/>
      <c r="DO122" s="863"/>
      <c r="DP122" s="863"/>
      <c r="DQ122" s="863">
        <v>102894</v>
      </c>
      <c r="DR122" s="863"/>
      <c r="DS122" s="863"/>
      <c r="DT122" s="863"/>
      <c r="DU122" s="863"/>
      <c r="DV122" s="840">
        <v>1.4</v>
      </c>
      <c r="DW122" s="840"/>
      <c r="DX122" s="840"/>
      <c r="DY122" s="840"/>
      <c r="DZ122" s="841"/>
    </row>
    <row r="123" spans="1:130" s="248" customFormat="1" ht="26.25" customHeight="1" x14ac:dyDescent="0.15">
      <c r="A123" s="866"/>
      <c r="B123" s="867"/>
      <c r="C123" s="870" t="s">
        <v>467</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482</v>
      </c>
      <c r="AB123" s="826"/>
      <c r="AC123" s="826"/>
      <c r="AD123" s="826"/>
      <c r="AE123" s="827"/>
      <c r="AF123" s="828" t="s">
        <v>128</v>
      </c>
      <c r="AG123" s="826"/>
      <c r="AH123" s="826"/>
      <c r="AI123" s="826"/>
      <c r="AJ123" s="827"/>
      <c r="AK123" s="828" t="s">
        <v>482</v>
      </c>
      <c r="AL123" s="826"/>
      <c r="AM123" s="826"/>
      <c r="AN123" s="826"/>
      <c r="AO123" s="827"/>
      <c r="AP123" s="873" t="s">
        <v>447</v>
      </c>
      <c r="AQ123" s="874"/>
      <c r="AR123" s="874"/>
      <c r="AS123" s="874"/>
      <c r="AT123" s="875"/>
      <c r="AU123" s="938"/>
      <c r="AV123" s="939"/>
      <c r="AW123" s="939"/>
      <c r="AX123" s="939"/>
      <c r="AY123" s="939"/>
      <c r="AZ123" s="279" t="s">
        <v>187</v>
      </c>
      <c r="BA123" s="279"/>
      <c r="BB123" s="279"/>
      <c r="BC123" s="279"/>
      <c r="BD123" s="279"/>
      <c r="BE123" s="279"/>
      <c r="BF123" s="279"/>
      <c r="BG123" s="279"/>
      <c r="BH123" s="279"/>
      <c r="BI123" s="279"/>
      <c r="BJ123" s="279"/>
      <c r="BK123" s="279"/>
      <c r="BL123" s="279"/>
      <c r="BM123" s="279"/>
      <c r="BN123" s="279"/>
      <c r="BO123" s="926" t="s">
        <v>483</v>
      </c>
      <c r="BP123" s="927"/>
      <c r="BQ123" s="881">
        <v>26299370</v>
      </c>
      <c r="BR123" s="882"/>
      <c r="BS123" s="882"/>
      <c r="BT123" s="882"/>
      <c r="BU123" s="882"/>
      <c r="BV123" s="882">
        <v>26025302</v>
      </c>
      <c r="BW123" s="882"/>
      <c r="BX123" s="882"/>
      <c r="BY123" s="882"/>
      <c r="BZ123" s="882"/>
      <c r="CA123" s="882">
        <v>27081629</v>
      </c>
      <c r="CB123" s="882"/>
      <c r="CC123" s="882"/>
      <c r="CD123" s="882"/>
      <c r="CE123" s="882"/>
      <c r="CF123" s="792"/>
      <c r="CG123" s="793"/>
      <c r="CH123" s="793"/>
      <c r="CI123" s="793"/>
      <c r="CJ123" s="883"/>
      <c r="CK123" s="918"/>
      <c r="CL123" s="904"/>
      <c r="CM123" s="904"/>
      <c r="CN123" s="904"/>
      <c r="CO123" s="905"/>
      <c r="CP123" s="884" t="s">
        <v>484</v>
      </c>
      <c r="CQ123" s="885"/>
      <c r="CR123" s="885"/>
      <c r="CS123" s="885"/>
      <c r="CT123" s="885"/>
      <c r="CU123" s="885"/>
      <c r="CV123" s="885"/>
      <c r="CW123" s="885"/>
      <c r="CX123" s="885"/>
      <c r="CY123" s="885"/>
      <c r="CZ123" s="885"/>
      <c r="DA123" s="885"/>
      <c r="DB123" s="885"/>
      <c r="DC123" s="885"/>
      <c r="DD123" s="885"/>
      <c r="DE123" s="885"/>
      <c r="DF123" s="886"/>
      <c r="DG123" s="825">
        <v>59193</v>
      </c>
      <c r="DH123" s="826"/>
      <c r="DI123" s="826"/>
      <c r="DJ123" s="826"/>
      <c r="DK123" s="827"/>
      <c r="DL123" s="828">
        <v>70112</v>
      </c>
      <c r="DM123" s="826"/>
      <c r="DN123" s="826"/>
      <c r="DO123" s="826"/>
      <c r="DP123" s="827"/>
      <c r="DQ123" s="828">
        <v>82381</v>
      </c>
      <c r="DR123" s="826"/>
      <c r="DS123" s="826"/>
      <c r="DT123" s="826"/>
      <c r="DU123" s="827"/>
      <c r="DV123" s="873">
        <v>1.1000000000000001</v>
      </c>
      <c r="DW123" s="874"/>
      <c r="DX123" s="874"/>
      <c r="DY123" s="874"/>
      <c r="DZ123" s="875"/>
    </row>
    <row r="124" spans="1:130" s="248" customFormat="1" ht="26.25" customHeight="1" thickBot="1" x14ac:dyDescent="0.2">
      <c r="A124" s="866"/>
      <c r="B124" s="867"/>
      <c r="C124" s="870" t="s">
        <v>470</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v>140</v>
      </c>
      <c r="AB124" s="826"/>
      <c r="AC124" s="826"/>
      <c r="AD124" s="826"/>
      <c r="AE124" s="827"/>
      <c r="AF124" s="828">
        <v>64</v>
      </c>
      <c r="AG124" s="826"/>
      <c r="AH124" s="826"/>
      <c r="AI124" s="826"/>
      <c r="AJ124" s="827"/>
      <c r="AK124" s="828">
        <v>15</v>
      </c>
      <c r="AL124" s="826"/>
      <c r="AM124" s="826"/>
      <c r="AN124" s="826"/>
      <c r="AO124" s="827"/>
      <c r="AP124" s="873">
        <v>0</v>
      </c>
      <c r="AQ124" s="874"/>
      <c r="AR124" s="874"/>
      <c r="AS124" s="874"/>
      <c r="AT124" s="875"/>
      <c r="AU124" s="876" t="s">
        <v>485</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412</v>
      </c>
      <c r="BR124" s="880"/>
      <c r="BS124" s="880"/>
      <c r="BT124" s="880"/>
      <c r="BU124" s="880"/>
      <c r="BV124" s="880" t="s">
        <v>486</v>
      </c>
      <c r="BW124" s="880"/>
      <c r="BX124" s="880"/>
      <c r="BY124" s="880"/>
      <c r="BZ124" s="880"/>
      <c r="CA124" s="880" t="s">
        <v>487</v>
      </c>
      <c r="CB124" s="880"/>
      <c r="CC124" s="880"/>
      <c r="CD124" s="880"/>
      <c r="CE124" s="880"/>
      <c r="CF124" s="770"/>
      <c r="CG124" s="771"/>
      <c r="CH124" s="771"/>
      <c r="CI124" s="771"/>
      <c r="CJ124" s="911"/>
      <c r="CK124" s="919"/>
      <c r="CL124" s="919"/>
      <c r="CM124" s="919"/>
      <c r="CN124" s="919"/>
      <c r="CO124" s="920"/>
      <c r="CP124" s="884" t="s">
        <v>488</v>
      </c>
      <c r="CQ124" s="885"/>
      <c r="CR124" s="885"/>
      <c r="CS124" s="885"/>
      <c r="CT124" s="885"/>
      <c r="CU124" s="885"/>
      <c r="CV124" s="885"/>
      <c r="CW124" s="885"/>
      <c r="CX124" s="885"/>
      <c r="CY124" s="885"/>
      <c r="CZ124" s="885"/>
      <c r="DA124" s="885"/>
      <c r="DB124" s="885"/>
      <c r="DC124" s="885"/>
      <c r="DD124" s="885"/>
      <c r="DE124" s="885"/>
      <c r="DF124" s="886"/>
      <c r="DG124" s="808">
        <v>2115406</v>
      </c>
      <c r="DH124" s="809"/>
      <c r="DI124" s="809"/>
      <c r="DJ124" s="809"/>
      <c r="DK124" s="810"/>
      <c r="DL124" s="811">
        <v>2015999</v>
      </c>
      <c r="DM124" s="809"/>
      <c r="DN124" s="809"/>
      <c r="DO124" s="809"/>
      <c r="DP124" s="810"/>
      <c r="DQ124" s="811" t="s">
        <v>489</v>
      </c>
      <c r="DR124" s="809"/>
      <c r="DS124" s="809"/>
      <c r="DT124" s="809"/>
      <c r="DU124" s="810"/>
      <c r="DV124" s="897" t="s">
        <v>487</v>
      </c>
      <c r="DW124" s="898"/>
      <c r="DX124" s="898"/>
      <c r="DY124" s="898"/>
      <c r="DZ124" s="899"/>
    </row>
    <row r="125" spans="1:130" s="248" customFormat="1" ht="26.25" customHeight="1" x14ac:dyDescent="0.15">
      <c r="A125" s="866"/>
      <c r="B125" s="867"/>
      <c r="C125" s="870" t="s">
        <v>472</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490</v>
      </c>
      <c r="AB125" s="826"/>
      <c r="AC125" s="826"/>
      <c r="AD125" s="826"/>
      <c r="AE125" s="827"/>
      <c r="AF125" s="828" t="s">
        <v>412</v>
      </c>
      <c r="AG125" s="826"/>
      <c r="AH125" s="826"/>
      <c r="AI125" s="826"/>
      <c r="AJ125" s="827"/>
      <c r="AK125" s="828" t="s">
        <v>412</v>
      </c>
      <c r="AL125" s="826"/>
      <c r="AM125" s="826"/>
      <c r="AN125" s="826"/>
      <c r="AO125" s="827"/>
      <c r="AP125" s="873" t="s">
        <v>491</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492</v>
      </c>
      <c r="CL125" s="901"/>
      <c r="CM125" s="901"/>
      <c r="CN125" s="901"/>
      <c r="CO125" s="902"/>
      <c r="CP125" s="909" t="s">
        <v>493</v>
      </c>
      <c r="CQ125" s="854"/>
      <c r="CR125" s="854"/>
      <c r="CS125" s="854"/>
      <c r="CT125" s="854"/>
      <c r="CU125" s="854"/>
      <c r="CV125" s="854"/>
      <c r="CW125" s="854"/>
      <c r="CX125" s="854"/>
      <c r="CY125" s="854"/>
      <c r="CZ125" s="854"/>
      <c r="DA125" s="854"/>
      <c r="DB125" s="854"/>
      <c r="DC125" s="854"/>
      <c r="DD125" s="854"/>
      <c r="DE125" s="854"/>
      <c r="DF125" s="855"/>
      <c r="DG125" s="910" t="s">
        <v>412</v>
      </c>
      <c r="DH125" s="891"/>
      <c r="DI125" s="891"/>
      <c r="DJ125" s="891"/>
      <c r="DK125" s="891"/>
      <c r="DL125" s="891" t="s">
        <v>447</v>
      </c>
      <c r="DM125" s="891"/>
      <c r="DN125" s="891"/>
      <c r="DO125" s="891"/>
      <c r="DP125" s="891"/>
      <c r="DQ125" s="891" t="s">
        <v>412</v>
      </c>
      <c r="DR125" s="891"/>
      <c r="DS125" s="891"/>
      <c r="DT125" s="891"/>
      <c r="DU125" s="891"/>
      <c r="DV125" s="892" t="s">
        <v>490</v>
      </c>
      <c r="DW125" s="892"/>
      <c r="DX125" s="892"/>
      <c r="DY125" s="892"/>
      <c r="DZ125" s="893"/>
    </row>
    <row r="126" spans="1:130" s="248" customFormat="1" ht="26.25" customHeight="1" thickBot="1" x14ac:dyDescent="0.2">
      <c r="A126" s="866"/>
      <c r="B126" s="867"/>
      <c r="C126" s="870" t="s">
        <v>474</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486</v>
      </c>
      <c r="AB126" s="826"/>
      <c r="AC126" s="826"/>
      <c r="AD126" s="826"/>
      <c r="AE126" s="827"/>
      <c r="AF126" s="828" t="s">
        <v>482</v>
      </c>
      <c r="AG126" s="826"/>
      <c r="AH126" s="826"/>
      <c r="AI126" s="826"/>
      <c r="AJ126" s="827"/>
      <c r="AK126" s="828" t="s">
        <v>447</v>
      </c>
      <c r="AL126" s="826"/>
      <c r="AM126" s="826"/>
      <c r="AN126" s="826"/>
      <c r="AO126" s="827"/>
      <c r="AP126" s="873" t="s">
        <v>447</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494</v>
      </c>
      <c r="CQ126" s="796"/>
      <c r="CR126" s="796"/>
      <c r="CS126" s="796"/>
      <c r="CT126" s="796"/>
      <c r="CU126" s="796"/>
      <c r="CV126" s="796"/>
      <c r="CW126" s="796"/>
      <c r="CX126" s="796"/>
      <c r="CY126" s="796"/>
      <c r="CZ126" s="796"/>
      <c r="DA126" s="796"/>
      <c r="DB126" s="796"/>
      <c r="DC126" s="796"/>
      <c r="DD126" s="796"/>
      <c r="DE126" s="796"/>
      <c r="DF126" s="797"/>
      <c r="DG126" s="862" t="s">
        <v>447</v>
      </c>
      <c r="DH126" s="863"/>
      <c r="DI126" s="863"/>
      <c r="DJ126" s="863"/>
      <c r="DK126" s="863"/>
      <c r="DL126" s="863" t="s">
        <v>491</v>
      </c>
      <c r="DM126" s="863"/>
      <c r="DN126" s="863"/>
      <c r="DO126" s="863"/>
      <c r="DP126" s="863"/>
      <c r="DQ126" s="863" t="s">
        <v>491</v>
      </c>
      <c r="DR126" s="863"/>
      <c r="DS126" s="863"/>
      <c r="DT126" s="863"/>
      <c r="DU126" s="863"/>
      <c r="DV126" s="840" t="s">
        <v>491</v>
      </c>
      <c r="DW126" s="840"/>
      <c r="DX126" s="840"/>
      <c r="DY126" s="840"/>
      <c r="DZ126" s="841"/>
    </row>
    <row r="127" spans="1:130" s="248" customFormat="1" ht="26.25" customHeight="1" x14ac:dyDescent="0.15">
      <c r="A127" s="868"/>
      <c r="B127" s="869"/>
      <c r="C127" s="887" t="s">
        <v>495</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42</v>
      </c>
      <c r="AB127" s="826"/>
      <c r="AC127" s="826"/>
      <c r="AD127" s="826"/>
      <c r="AE127" s="827"/>
      <c r="AF127" s="828">
        <v>37</v>
      </c>
      <c r="AG127" s="826"/>
      <c r="AH127" s="826"/>
      <c r="AI127" s="826"/>
      <c r="AJ127" s="827"/>
      <c r="AK127" s="828">
        <v>30</v>
      </c>
      <c r="AL127" s="826"/>
      <c r="AM127" s="826"/>
      <c r="AN127" s="826"/>
      <c r="AO127" s="827"/>
      <c r="AP127" s="873">
        <v>0</v>
      </c>
      <c r="AQ127" s="874"/>
      <c r="AR127" s="874"/>
      <c r="AS127" s="874"/>
      <c r="AT127" s="875"/>
      <c r="AU127" s="284"/>
      <c r="AV127" s="284"/>
      <c r="AW127" s="284"/>
      <c r="AX127" s="890" t="s">
        <v>496</v>
      </c>
      <c r="AY127" s="858"/>
      <c r="AZ127" s="858"/>
      <c r="BA127" s="858"/>
      <c r="BB127" s="858"/>
      <c r="BC127" s="858"/>
      <c r="BD127" s="858"/>
      <c r="BE127" s="859"/>
      <c r="BF127" s="857" t="s">
        <v>497</v>
      </c>
      <c r="BG127" s="858"/>
      <c r="BH127" s="858"/>
      <c r="BI127" s="858"/>
      <c r="BJ127" s="858"/>
      <c r="BK127" s="858"/>
      <c r="BL127" s="859"/>
      <c r="BM127" s="857" t="s">
        <v>498</v>
      </c>
      <c r="BN127" s="858"/>
      <c r="BO127" s="858"/>
      <c r="BP127" s="858"/>
      <c r="BQ127" s="858"/>
      <c r="BR127" s="858"/>
      <c r="BS127" s="859"/>
      <c r="BT127" s="857" t="s">
        <v>499</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500</v>
      </c>
      <c r="CQ127" s="796"/>
      <c r="CR127" s="796"/>
      <c r="CS127" s="796"/>
      <c r="CT127" s="796"/>
      <c r="CU127" s="796"/>
      <c r="CV127" s="796"/>
      <c r="CW127" s="796"/>
      <c r="CX127" s="796"/>
      <c r="CY127" s="796"/>
      <c r="CZ127" s="796"/>
      <c r="DA127" s="796"/>
      <c r="DB127" s="796"/>
      <c r="DC127" s="796"/>
      <c r="DD127" s="796"/>
      <c r="DE127" s="796"/>
      <c r="DF127" s="797"/>
      <c r="DG127" s="862" t="s">
        <v>487</v>
      </c>
      <c r="DH127" s="863"/>
      <c r="DI127" s="863"/>
      <c r="DJ127" s="863"/>
      <c r="DK127" s="863"/>
      <c r="DL127" s="863" t="s">
        <v>416</v>
      </c>
      <c r="DM127" s="863"/>
      <c r="DN127" s="863"/>
      <c r="DO127" s="863"/>
      <c r="DP127" s="863"/>
      <c r="DQ127" s="863" t="s">
        <v>490</v>
      </c>
      <c r="DR127" s="863"/>
      <c r="DS127" s="863"/>
      <c r="DT127" s="863"/>
      <c r="DU127" s="863"/>
      <c r="DV127" s="840" t="s">
        <v>501</v>
      </c>
      <c r="DW127" s="840"/>
      <c r="DX127" s="840"/>
      <c r="DY127" s="840"/>
      <c r="DZ127" s="841"/>
    </row>
    <row r="128" spans="1:130" s="248" customFormat="1" ht="26.25" customHeight="1" thickBot="1" x14ac:dyDescent="0.2">
      <c r="A128" s="842" t="s">
        <v>502</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503</v>
      </c>
      <c r="X128" s="844"/>
      <c r="Y128" s="844"/>
      <c r="Z128" s="845"/>
      <c r="AA128" s="846">
        <v>70982</v>
      </c>
      <c r="AB128" s="847"/>
      <c r="AC128" s="847"/>
      <c r="AD128" s="847"/>
      <c r="AE128" s="848"/>
      <c r="AF128" s="849">
        <v>66552</v>
      </c>
      <c r="AG128" s="847"/>
      <c r="AH128" s="847"/>
      <c r="AI128" s="847"/>
      <c r="AJ128" s="848"/>
      <c r="AK128" s="849">
        <v>61344</v>
      </c>
      <c r="AL128" s="847"/>
      <c r="AM128" s="847"/>
      <c r="AN128" s="847"/>
      <c r="AO128" s="848"/>
      <c r="AP128" s="850"/>
      <c r="AQ128" s="851"/>
      <c r="AR128" s="851"/>
      <c r="AS128" s="851"/>
      <c r="AT128" s="852"/>
      <c r="AU128" s="284"/>
      <c r="AV128" s="284"/>
      <c r="AW128" s="284"/>
      <c r="AX128" s="853" t="s">
        <v>504</v>
      </c>
      <c r="AY128" s="854"/>
      <c r="AZ128" s="854"/>
      <c r="BA128" s="854"/>
      <c r="BB128" s="854"/>
      <c r="BC128" s="854"/>
      <c r="BD128" s="854"/>
      <c r="BE128" s="855"/>
      <c r="BF128" s="832" t="s">
        <v>416</v>
      </c>
      <c r="BG128" s="833"/>
      <c r="BH128" s="833"/>
      <c r="BI128" s="833"/>
      <c r="BJ128" s="833"/>
      <c r="BK128" s="833"/>
      <c r="BL128" s="856"/>
      <c r="BM128" s="832">
        <v>13.53</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505</v>
      </c>
      <c r="CQ128" s="774"/>
      <c r="CR128" s="774"/>
      <c r="CS128" s="774"/>
      <c r="CT128" s="774"/>
      <c r="CU128" s="774"/>
      <c r="CV128" s="774"/>
      <c r="CW128" s="774"/>
      <c r="CX128" s="774"/>
      <c r="CY128" s="774"/>
      <c r="CZ128" s="774"/>
      <c r="DA128" s="774"/>
      <c r="DB128" s="774"/>
      <c r="DC128" s="774"/>
      <c r="DD128" s="774"/>
      <c r="DE128" s="774"/>
      <c r="DF128" s="775"/>
      <c r="DG128" s="836" t="s">
        <v>506</v>
      </c>
      <c r="DH128" s="837"/>
      <c r="DI128" s="837"/>
      <c r="DJ128" s="837"/>
      <c r="DK128" s="837"/>
      <c r="DL128" s="837" t="s">
        <v>490</v>
      </c>
      <c r="DM128" s="837"/>
      <c r="DN128" s="837"/>
      <c r="DO128" s="837"/>
      <c r="DP128" s="837"/>
      <c r="DQ128" s="837" t="s">
        <v>491</v>
      </c>
      <c r="DR128" s="837"/>
      <c r="DS128" s="837"/>
      <c r="DT128" s="837"/>
      <c r="DU128" s="837"/>
      <c r="DV128" s="838" t="s">
        <v>412</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507</v>
      </c>
      <c r="X129" s="823"/>
      <c r="Y129" s="823"/>
      <c r="Z129" s="824"/>
      <c r="AA129" s="825">
        <v>8642760</v>
      </c>
      <c r="AB129" s="826"/>
      <c r="AC129" s="826"/>
      <c r="AD129" s="826"/>
      <c r="AE129" s="827"/>
      <c r="AF129" s="828">
        <v>8594942</v>
      </c>
      <c r="AG129" s="826"/>
      <c r="AH129" s="826"/>
      <c r="AI129" s="826"/>
      <c r="AJ129" s="827"/>
      <c r="AK129" s="828">
        <v>8967043</v>
      </c>
      <c r="AL129" s="826"/>
      <c r="AM129" s="826"/>
      <c r="AN129" s="826"/>
      <c r="AO129" s="827"/>
      <c r="AP129" s="829"/>
      <c r="AQ129" s="830"/>
      <c r="AR129" s="830"/>
      <c r="AS129" s="830"/>
      <c r="AT129" s="831"/>
      <c r="AU129" s="286"/>
      <c r="AV129" s="286"/>
      <c r="AW129" s="286"/>
      <c r="AX129" s="795" t="s">
        <v>508</v>
      </c>
      <c r="AY129" s="796"/>
      <c r="AZ129" s="796"/>
      <c r="BA129" s="796"/>
      <c r="BB129" s="796"/>
      <c r="BC129" s="796"/>
      <c r="BD129" s="796"/>
      <c r="BE129" s="797"/>
      <c r="BF129" s="815" t="s">
        <v>412</v>
      </c>
      <c r="BG129" s="816"/>
      <c r="BH129" s="816"/>
      <c r="BI129" s="816"/>
      <c r="BJ129" s="816"/>
      <c r="BK129" s="816"/>
      <c r="BL129" s="817"/>
      <c r="BM129" s="815">
        <v>18.53</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509</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510</v>
      </c>
      <c r="X130" s="823"/>
      <c r="Y130" s="823"/>
      <c r="Z130" s="824"/>
      <c r="AA130" s="825">
        <v>1730387</v>
      </c>
      <c r="AB130" s="826"/>
      <c r="AC130" s="826"/>
      <c r="AD130" s="826"/>
      <c r="AE130" s="827"/>
      <c r="AF130" s="828">
        <v>1732793</v>
      </c>
      <c r="AG130" s="826"/>
      <c r="AH130" s="826"/>
      <c r="AI130" s="826"/>
      <c r="AJ130" s="827"/>
      <c r="AK130" s="828">
        <v>1769756</v>
      </c>
      <c r="AL130" s="826"/>
      <c r="AM130" s="826"/>
      <c r="AN130" s="826"/>
      <c r="AO130" s="827"/>
      <c r="AP130" s="829"/>
      <c r="AQ130" s="830"/>
      <c r="AR130" s="830"/>
      <c r="AS130" s="830"/>
      <c r="AT130" s="831"/>
      <c r="AU130" s="286"/>
      <c r="AV130" s="286"/>
      <c r="AW130" s="286"/>
      <c r="AX130" s="795" t="s">
        <v>511</v>
      </c>
      <c r="AY130" s="796"/>
      <c r="AZ130" s="796"/>
      <c r="BA130" s="796"/>
      <c r="BB130" s="796"/>
      <c r="BC130" s="796"/>
      <c r="BD130" s="796"/>
      <c r="BE130" s="797"/>
      <c r="BF130" s="798">
        <v>6</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512</v>
      </c>
      <c r="X131" s="806"/>
      <c r="Y131" s="806"/>
      <c r="Z131" s="807"/>
      <c r="AA131" s="808">
        <v>6912373</v>
      </c>
      <c r="AB131" s="809"/>
      <c r="AC131" s="809"/>
      <c r="AD131" s="809"/>
      <c r="AE131" s="810"/>
      <c r="AF131" s="811">
        <v>6862149</v>
      </c>
      <c r="AG131" s="809"/>
      <c r="AH131" s="809"/>
      <c r="AI131" s="809"/>
      <c r="AJ131" s="810"/>
      <c r="AK131" s="811">
        <v>7197287</v>
      </c>
      <c r="AL131" s="809"/>
      <c r="AM131" s="809"/>
      <c r="AN131" s="809"/>
      <c r="AO131" s="810"/>
      <c r="AP131" s="812"/>
      <c r="AQ131" s="813"/>
      <c r="AR131" s="813"/>
      <c r="AS131" s="813"/>
      <c r="AT131" s="814"/>
      <c r="AU131" s="286"/>
      <c r="AV131" s="286"/>
      <c r="AW131" s="286"/>
      <c r="AX131" s="773" t="s">
        <v>513</v>
      </c>
      <c r="AY131" s="774"/>
      <c r="AZ131" s="774"/>
      <c r="BA131" s="774"/>
      <c r="BB131" s="774"/>
      <c r="BC131" s="774"/>
      <c r="BD131" s="774"/>
      <c r="BE131" s="775"/>
      <c r="BF131" s="776" t="s">
        <v>489</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514</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515</v>
      </c>
      <c r="W132" s="786"/>
      <c r="X132" s="786"/>
      <c r="Y132" s="786"/>
      <c r="Z132" s="787"/>
      <c r="AA132" s="788">
        <v>5.7886633139999999</v>
      </c>
      <c r="AB132" s="789"/>
      <c r="AC132" s="789"/>
      <c r="AD132" s="789"/>
      <c r="AE132" s="790"/>
      <c r="AF132" s="791">
        <v>6.4477614809999997</v>
      </c>
      <c r="AG132" s="789"/>
      <c r="AH132" s="789"/>
      <c r="AI132" s="789"/>
      <c r="AJ132" s="790"/>
      <c r="AK132" s="791">
        <v>5.8614864180000001</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516</v>
      </c>
      <c r="W133" s="765"/>
      <c r="X133" s="765"/>
      <c r="Y133" s="765"/>
      <c r="Z133" s="766"/>
      <c r="AA133" s="767">
        <v>7.9</v>
      </c>
      <c r="AB133" s="768"/>
      <c r="AC133" s="768"/>
      <c r="AD133" s="768"/>
      <c r="AE133" s="769"/>
      <c r="AF133" s="767">
        <v>7.2</v>
      </c>
      <c r="AG133" s="768"/>
      <c r="AH133" s="768"/>
      <c r="AI133" s="768"/>
      <c r="AJ133" s="769"/>
      <c r="AK133" s="767">
        <v>6</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wR1OSTryTEUpPPOet9Kga3yLnyBlnkzUVAuAXwAId3ovBDQeMatkOeB5W5gcIWcUcmiN9sXCEEga+SX7SOXnIA==" saltValue="NVbcJwHmPWyhvj2XdLg4s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rrjAsorq2RDKX3vvMcEZsd6u1WLrDkPHAIql1dfpyA3d7oUe8FBHrlGlttUBjcBTf8d56bxWA/tAeEgGx5i7Q==" saltValue="0m4knR4Kn0g6kFMKw+JWo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x1M4kBpthSt3QX5YM5j9d0SPAuYCXWcGb7IbSCNnhmWHFdVwnLYIOlF2paTaG4rrt7cLwWmMYnQw5rnBggsjw==" saltValue="qdGiyWwC2Hczj1/Gf5vQ4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520</v>
      </c>
      <c r="AP7" s="305"/>
      <c r="AQ7" s="306" t="s">
        <v>521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522</v>
      </c>
      <c r="AQ8" s="312" t="s">
        <v>523</v>
      </c>
      <c r="AR8" s="313" t="s">
        <v>524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525</v>
      </c>
      <c r="AL9" s="1190"/>
      <c r="AM9" s="1190"/>
      <c r="AN9" s="1191"/>
      <c r="AO9" s="314">
        <v>2473989</v>
      </c>
      <c r="AP9" s="314">
        <v>150257</v>
      </c>
      <c r="AQ9" s="315">
        <v>107987</v>
      </c>
      <c r="AR9" s="316">
        <v>39.1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526</v>
      </c>
      <c r="AL10" s="1190"/>
      <c r="AM10" s="1190"/>
      <c r="AN10" s="1191"/>
      <c r="AO10" s="317">
        <v>351888</v>
      </c>
      <c r="AP10" s="317">
        <v>21372</v>
      </c>
      <c r="AQ10" s="318">
        <v>13800</v>
      </c>
      <c r="AR10" s="319">
        <v>54.9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527</v>
      </c>
      <c r="AL11" s="1190"/>
      <c r="AM11" s="1190"/>
      <c r="AN11" s="1191"/>
      <c r="AO11" s="317" t="s">
        <v>528</v>
      </c>
      <c r="AP11" s="317" t="s">
        <v>528</v>
      </c>
      <c r="AQ11" s="318">
        <v>2869</v>
      </c>
      <c r="AR11" s="319" t="s">
        <v>528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529</v>
      </c>
      <c r="AL12" s="1190"/>
      <c r="AM12" s="1190"/>
      <c r="AN12" s="1191"/>
      <c r="AO12" s="317" t="s">
        <v>528</v>
      </c>
      <c r="AP12" s="317" t="s">
        <v>528</v>
      </c>
      <c r="AQ12" s="318" t="s">
        <v>528</v>
      </c>
      <c r="AR12" s="319" t="s">
        <v>528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530</v>
      </c>
      <c r="AL13" s="1190"/>
      <c r="AM13" s="1190"/>
      <c r="AN13" s="1191"/>
      <c r="AO13" s="317">
        <v>108174</v>
      </c>
      <c r="AP13" s="317">
        <v>6570</v>
      </c>
      <c r="AQ13" s="318">
        <v>4570</v>
      </c>
      <c r="AR13" s="319">
        <v>43.8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531</v>
      </c>
      <c r="AL14" s="1190"/>
      <c r="AM14" s="1190"/>
      <c r="AN14" s="1191"/>
      <c r="AO14" s="317">
        <v>45113</v>
      </c>
      <c r="AP14" s="317">
        <v>2740</v>
      </c>
      <c r="AQ14" s="318">
        <v>2186</v>
      </c>
      <c r="AR14" s="319">
        <v>25.3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532</v>
      </c>
      <c r="AL15" s="1193"/>
      <c r="AM15" s="1193"/>
      <c r="AN15" s="1194"/>
      <c r="AO15" s="317">
        <v>-212780</v>
      </c>
      <c r="AP15" s="317">
        <v>-12923</v>
      </c>
      <c r="AQ15" s="318">
        <v>-8782</v>
      </c>
      <c r="AR15" s="319">
        <v>47.2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187</v>
      </c>
      <c r="AL16" s="1193"/>
      <c r="AM16" s="1193"/>
      <c r="AN16" s="1194"/>
      <c r="AO16" s="317">
        <v>2766384</v>
      </c>
      <c r="AP16" s="317">
        <v>168016</v>
      </c>
      <c r="AQ16" s="318">
        <v>122631</v>
      </c>
      <c r="AR16" s="319">
        <v>37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534</v>
      </c>
      <c r="AP20" s="326" t="s">
        <v>535</v>
      </c>
      <c r="AQ20" s="327" t="s">
        <v>536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537</v>
      </c>
      <c r="AL21" s="1196"/>
      <c r="AM21" s="1196"/>
      <c r="AN21" s="1197"/>
      <c r="AO21" s="330">
        <v>15.24</v>
      </c>
      <c r="AP21" s="331">
        <v>11.26</v>
      </c>
      <c r="AQ21" s="332">
        <v>3.98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538</v>
      </c>
      <c r="AL22" s="1196"/>
      <c r="AM22" s="1196"/>
      <c r="AN22" s="1197"/>
      <c r="AO22" s="335">
        <v>94.3</v>
      </c>
      <c r="AP22" s="336">
        <v>94.9</v>
      </c>
      <c r="AQ22" s="337">
        <v>-0.6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520</v>
      </c>
      <c r="AP30" s="305"/>
      <c r="AQ30" s="306" t="s">
        <v>521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522</v>
      </c>
      <c r="AQ31" s="312" t="s">
        <v>523</v>
      </c>
      <c r="AR31" s="313" t="s">
        <v>524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542</v>
      </c>
      <c r="AL32" s="1179"/>
      <c r="AM32" s="1179"/>
      <c r="AN32" s="1180"/>
      <c r="AO32" s="345">
        <v>1982403</v>
      </c>
      <c r="AP32" s="345">
        <v>120401</v>
      </c>
      <c r="AQ32" s="346">
        <v>75941</v>
      </c>
      <c r="AR32" s="347">
        <v>58.5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543</v>
      </c>
      <c r="AL33" s="1179"/>
      <c r="AM33" s="1179"/>
      <c r="AN33" s="1180"/>
      <c r="AO33" s="345" t="s">
        <v>528</v>
      </c>
      <c r="AP33" s="345" t="s">
        <v>528</v>
      </c>
      <c r="AQ33" s="346" t="s">
        <v>528</v>
      </c>
      <c r="AR33" s="347" t="s">
        <v>528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544</v>
      </c>
      <c r="AL34" s="1179"/>
      <c r="AM34" s="1179"/>
      <c r="AN34" s="1180"/>
      <c r="AO34" s="345" t="s">
        <v>528</v>
      </c>
      <c r="AP34" s="345" t="s">
        <v>528</v>
      </c>
      <c r="AQ34" s="346" t="s">
        <v>528</v>
      </c>
      <c r="AR34" s="347" t="s">
        <v>528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545</v>
      </c>
      <c r="AL35" s="1179"/>
      <c r="AM35" s="1179"/>
      <c r="AN35" s="1180"/>
      <c r="AO35" s="345">
        <v>269064</v>
      </c>
      <c r="AP35" s="345">
        <v>16342</v>
      </c>
      <c r="AQ35" s="346">
        <v>20191</v>
      </c>
      <c r="AR35" s="347">
        <v>-19.100000000000001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546</v>
      </c>
      <c r="AL36" s="1179"/>
      <c r="AM36" s="1179"/>
      <c r="AN36" s="1180"/>
      <c r="AO36" s="345">
        <v>1255</v>
      </c>
      <c r="AP36" s="345">
        <v>76</v>
      </c>
      <c r="AQ36" s="346">
        <v>1966</v>
      </c>
      <c r="AR36" s="347">
        <v>-96.1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547</v>
      </c>
      <c r="AL37" s="1179"/>
      <c r="AM37" s="1179"/>
      <c r="AN37" s="1180"/>
      <c r="AO37" s="345">
        <v>45</v>
      </c>
      <c r="AP37" s="345">
        <v>3</v>
      </c>
      <c r="AQ37" s="346">
        <v>514</v>
      </c>
      <c r="AR37" s="347">
        <v>-99.4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548</v>
      </c>
      <c r="AL38" s="1176"/>
      <c r="AM38" s="1176"/>
      <c r="AN38" s="1177"/>
      <c r="AO38" s="348">
        <v>201</v>
      </c>
      <c r="AP38" s="348">
        <v>12</v>
      </c>
      <c r="AQ38" s="349">
        <v>1</v>
      </c>
      <c r="AR38" s="337">
        <v>1100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549</v>
      </c>
      <c r="AL39" s="1176"/>
      <c r="AM39" s="1176"/>
      <c r="AN39" s="1177"/>
      <c r="AO39" s="345">
        <v>-61344</v>
      </c>
      <c r="AP39" s="345">
        <v>-3726</v>
      </c>
      <c r="AQ39" s="346">
        <v>-2373</v>
      </c>
      <c r="AR39" s="347">
        <v>57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550</v>
      </c>
      <c r="AL40" s="1179"/>
      <c r="AM40" s="1179"/>
      <c r="AN40" s="1180"/>
      <c r="AO40" s="345">
        <v>-1769756</v>
      </c>
      <c r="AP40" s="345">
        <v>-107486</v>
      </c>
      <c r="AQ40" s="346">
        <v>-67520</v>
      </c>
      <c r="AR40" s="347">
        <v>59.2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300</v>
      </c>
      <c r="AL41" s="1182"/>
      <c r="AM41" s="1182"/>
      <c r="AN41" s="1183"/>
      <c r="AO41" s="345">
        <v>421868</v>
      </c>
      <c r="AP41" s="345">
        <v>25622</v>
      </c>
      <c r="AQ41" s="346">
        <v>28720</v>
      </c>
      <c r="AR41" s="347">
        <v>-10.8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520</v>
      </c>
      <c r="AN49" s="1186" t="s">
        <v>554</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555</v>
      </c>
      <c r="AO50" s="362" t="s">
        <v>556</v>
      </c>
      <c r="AP50" s="363" t="s">
        <v>557</v>
      </c>
      <c r="AQ50" s="364" t="s">
        <v>558</v>
      </c>
      <c r="AR50" s="365" t="s">
        <v>559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560</v>
      </c>
      <c r="AL51" s="358"/>
      <c r="AM51" s="366">
        <v>2317169</v>
      </c>
      <c r="AN51" s="367">
        <v>129974</v>
      </c>
      <c r="AO51" s="368">
        <v>-6.9</v>
      </c>
      <c r="AP51" s="369">
        <v>97062</v>
      </c>
      <c r="AQ51" s="370">
        <v>0.4</v>
      </c>
      <c r="AR51" s="371">
        <v>-7.3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561</v>
      </c>
      <c r="AM52" s="374">
        <v>1034540</v>
      </c>
      <c r="AN52" s="375">
        <v>58029</v>
      </c>
      <c r="AO52" s="376">
        <v>-25.8</v>
      </c>
      <c r="AP52" s="377">
        <v>50112</v>
      </c>
      <c r="AQ52" s="378">
        <v>12.8</v>
      </c>
      <c r="AR52" s="379">
        <v>-38.6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562</v>
      </c>
      <c r="AL53" s="358"/>
      <c r="AM53" s="366">
        <v>2296392</v>
      </c>
      <c r="AN53" s="367">
        <v>131013</v>
      </c>
      <c r="AO53" s="368">
        <v>0.8</v>
      </c>
      <c r="AP53" s="369">
        <v>106005</v>
      </c>
      <c r="AQ53" s="370">
        <v>9.1999999999999993</v>
      </c>
      <c r="AR53" s="371">
        <v>-8.4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561</v>
      </c>
      <c r="AM54" s="374">
        <v>949065</v>
      </c>
      <c r="AN54" s="375">
        <v>54146</v>
      </c>
      <c r="AO54" s="376">
        <v>-6.7</v>
      </c>
      <c r="AP54" s="377">
        <v>58359</v>
      </c>
      <c r="AQ54" s="378">
        <v>16.5</v>
      </c>
      <c r="AR54" s="379">
        <v>-23.2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563</v>
      </c>
      <c r="AL55" s="358"/>
      <c r="AM55" s="366">
        <v>2267730</v>
      </c>
      <c r="AN55" s="367">
        <v>131806</v>
      </c>
      <c r="AO55" s="368">
        <v>0.6</v>
      </c>
      <c r="AP55" s="369">
        <v>98507</v>
      </c>
      <c r="AQ55" s="370">
        <v>-7.1</v>
      </c>
      <c r="AR55" s="371">
        <v>7.7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561</v>
      </c>
      <c r="AM56" s="374">
        <v>1343666</v>
      </c>
      <c r="AN56" s="375">
        <v>78097</v>
      </c>
      <c r="AO56" s="376">
        <v>44.2</v>
      </c>
      <c r="AP56" s="377">
        <v>47567</v>
      </c>
      <c r="AQ56" s="378">
        <v>-18.5</v>
      </c>
      <c r="AR56" s="379">
        <v>62.7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564</v>
      </c>
      <c r="AL57" s="358"/>
      <c r="AM57" s="366">
        <v>3218939</v>
      </c>
      <c r="AN57" s="367">
        <v>191501</v>
      </c>
      <c r="AO57" s="368">
        <v>45.3</v>
      </c>
      <c r="AP57" s="369">
        <v>113347</v>
      </c>
      <c r="AQ57" s="370">
        <v>15.1</v>
      </c>
      <c r="AR57" s="371">
        <v>30.2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561</v>
      </c>
      <c r="AM58" s="374">
        <v>1439006</v>
      </c>
      <c r="AN58" s="375">
        <v>85609</v>
      </c>
      <c r="AO58" s="376">
        <v>9.6</v>
      </c>
      <c r="AP58" s="377">
        <v>58728</v>
      </c>
      <c r="AQ58" s="378">
        <v>23.5</v>
      </c>
      <c r="AR58" s="379">
        <v>-13.9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565</v>
      </c>
      <c r="AL59" s="358"/>
      <c r="AM59" s="366">
        <v>3652353</v>
      </c>
      <c r="AN59" s="367">
        <v>221825</v>
      </c>
      <c r="AO59" s="368">
        <v>15.8</v>
      </c>
      <c r="AP59" s="369">
        <v>125418</v>
      </c>
      <c r="AQ59" s="370">
        <v>10.6</v>
      </c>
      <c r="AR59" s="371">
        <v>5.2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561</v>
      </c>
      <c r="AM60" s="374">
        <v>1521904</v>
      </c>
      <c r="AN60" s="375">
        <v>92433</v>
      </c>
      <c r="AO60" s="376">
        <v>8</v>
      </c>
      <c r="AP60" s="377">
        <v>60445</v>
      </c>
      <c r="AQ60" s="378">
        <v>2.9</v>
      </c>
      <c r="AR60" s="379">
        <v>5.0999999999999996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566</v>
      </c>
      <c r="AL61" s="380"/>
      <c r="AM61" s="381">
        <v>2750517</v>
      </c>
      <c r="AN61" s="382">
        <v>161224</v>
      </c>
      <c r="AO61" s="383">
        <v>11.1</v>
      </c>
      <c r="AP61" s="384">
        <v>108068</v>
      </c>
      <c r="AQ61" s="385">
        <v>5.6</v>
      </c>
      <c r="AR61" s="371">
        <v>5.5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561</v>
      </c>
      <c r="AM62" s="374">
        <v>1257636</v>
      </c>
      <c r="AN62" s="375">
        <v>73663</v>
      </c>
      <c r="AO62" s="376">
        <v>5.9</v>
      </c>
      <c r="AP62" s="377">
        <v>55042</v>
      </c>
      <c r="AQ62" s="378">
        <v>7.4</v>
      </c>
      <c r="AR62" s="379">
        <v>-1.5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rYNOabuQHIUv1+bDHOQL3BbH+OCNZquMLwNaDfK6NCuOLwNAMK+meeA4lcrP7qmk5o0yxKYgNL7ZK9q3wYgStg==" saltValue="DgkETYwN7aM1GGLGdS/pv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568</v>
      </c>
    </row>
    <row r="120" spans="125:125" ht="13.5" hidden="1" customHeight="1" x14ac:dyDescent="0.15"/>
    <row r="121" spans="125:125" ht="13.5" hidden="1" customHeight="1" x14ac:dyDescent="0.15">
      <c r="DU121" s="292"/>
    </row>
  </sheetData>
  <sheetProtection algorithmName="SHA-512" hashValue="iFgfS1abnqagRCxCaoQj1dfjz6uLkeMqovBTKTjQXZYeHzpbJ4ssuGI5M1w/s7SZEJObzJT4eH4nWUiDuLJtUA==" saltValue="wYr8Y3xL3SQCZO2AAhbz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569</v>
      </c>
    </row>
  </sheetData>
  <sheetProtection algorithmName="SHA-512" hashValue="kxn2N78+zx2rvRFlVdq7TNFlxrQ7B1jb7/56MN+qoVlB4c2BuBmrWOA6Ln5j4Grh7j0sSqQ/O/yRDXVLc8ROPg==" saltValue="SxcVEQ5SCJnl4d7595SrQ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200" t="s">
        <v>3</v>
      </c>
      <c r="D47" s="1200"/>
      <c r="E47" s="1201"/>
      <c r="F47" s="11">
        <v>38.14</v>
      </c>
      <c r="G47" s="12">
        <v>41.43</v>
      </c>
      <c r="H47" s="12">
        <v>43.2</v>
      </c>
      <c r="I47" s="12">
        <v>46.17</v>
      </c>
      <c r="J47" s="13">
        <v>47.02</v>
      </c>
    </row>
    <row r="48" spans="2:10" ht="57.75" customHeight="1" x14ac:dyDescent="0.15">
      <c r="B48" s="14"/>
      <c r="C48" s="1202" t="s">
        <v>4</v>
      </c>
      <c r="D48" s="1202"/>
      <c r="E48" s="1203"/>
      <c r="F48" s="15">
        <v>5.69</v>
      </c>
      <c r="G48" s="16">
        <v>2.56</v>
      </c>
      <c r="H48" s="16">
        <v>4.38</v>
      </c>
      <c r="I48" s="16">
        <v>5.58</v>
      </c>
      <c r="J48" s="17">
        <v>4.41</v>
      </c>
    </row>
    <row r="49" spans="2:10" ht="57.75" customHeight="1" thickBot="1" x14ac:dyDescent="0.2">
      <c r="B49" s="18"/>
      <c r="C49" s="1204" t="s">
        <v>5</v>
      </c>
      <c r="D49" s="1204"/>
      <c r="E49" s="1205"/>
      <c r="F49" s="19">
        <v>2.57</v>
      </c>
      <c r="G49" s="20">
        <v>0.39</v>
      </c>
      <c r="H49" s="20">
        <v>1.95</v>
      </c>
      <c r="I49" s="20">
        <v>4.17</v>
      </c>
      <c r="J49" s="21">
        <v>1.56</v>
      </c>
    </row>
    <row r="50" spans="2:10" ht="13.5" customHeight="1" x14ac:dyDescent="0.15"/>
  </sheetData>
  <sheetProtection algorithmName="SHA-512" hashValue="0rUeYjvilXooxL2nucHXJWV5ebilDNPVDKIXyTP3dRtBED+hjgmlNZTJcEo2ivqXDEKeARKV0SmiOnG36n8zeA==" saltValue="OIz0/OKmezgO4Z3vw2Nn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2022-03-13T04:00:22Z</cp:lastPrinted>
  <dcterms:created xsi:type="dcterms:W3CDTF">2022-02-02T06:55:40Z</dcterms:created>
  <dcterms:modified xsi:type="dcterms:W3CDTF">2022-03-15T02:29:26Z</dcterms:modified>
  <cp:category/>
</cp:coreProperties>
</file>