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user\Desktop\2222222空\空\"/>
    </mc:Choice>
  </mc:AlternateContent>
  <xr:revisionPtr revIDLastSave="0" documentId="13_ncr:1_{CDC84F2D-D004-433E-A8B3-D3A38C8DEC8D}" xr6:coauthVersionLast="45" xr6:coauthVersionMax="45" xr10:uidLastSave="{00000000-0000-0000-0000-000000000000}"/>
  <bookViews>
    <workbookView xWindow="-120" yWindow="-120" windowWidth="21840" windowHeight="1314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88" i="12" l="1"/>
  <c r="AP88" i="12"/>
  <c r="AU8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<sst xmlns="http://schemas.openxmlformats.org/spreadsheetml/2006/main" count="1128" uniqueCount="599">
  <si>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</si>
  <si>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</si>
  <si>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</si>
  <si>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</si>
  <si>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</si>
  <si>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</si>
  <si>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</si>
  <si>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</si>
  <si>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</si>
  <si>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</si>
  <si>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</si>
  <si>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</si>
  <si>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</si>
  <si>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</si>
  <si>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</si>
  <si>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</si>
  <si>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</si>
  <si>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</si>
  <si>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</si>
  <si>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</si>
  <si>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</si>
  <si>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</si>
  <si>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</si>
  <si>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</si>
  <si>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</si>
  <si>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</si>
  <si>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</si>
  <si>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</si>
  <si>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</si>
  <si>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</si>
  <si>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</si>
  <si>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</si>
  <si>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</si>
  <si>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</si>
  <si>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</si>
  <si>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</si>
  <si>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</si>
  <si>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</si>
  <si>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</si>
  <si>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</si>
  <si>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</si>
  <si>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</si>
  <si>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</si>
  <si>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</si>
  <si>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</si>
  <si>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</si>
  <si>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</si>
  <si>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</si>
  <si>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</si>
  <si>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</si>
  <si>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</si>
  <si>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</si>
  <si>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</si>
  <si>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</si>
  <si>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</si>
  <si>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</si>
  <si>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</si>
  <si>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</si>
  <si>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</si>
  <si>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</si>
  <si>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</si>
  <si>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</si>
  <si>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</si>
  <si>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</si>
  <si>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</si>
  <si>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</si>
  <si>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</si>
  <si>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</si>
  <si>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</si>
  <si>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</si>
  <si>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</si>
  <si>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</si>
  <si>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</si>
  <si>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</si>
  <si>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</si>
  <si>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</si>
  <si>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</si>
  <si>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</si>
  <si>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</si>
  <si>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</si>
  <si>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</si>
  <si>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</si>
  <si>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</si>
  <si>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</si>
  <si>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</si>
  <si>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</si>
  <si>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</si>
  <si>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</si>
  <si>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</si>
  <si>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</si>
  <si>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</si>
  <si>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</si>
  <si>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</si>
  <si>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</si>
  <si>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</si>
  <si>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</si>
  <si>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</si>
  <si>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</si>
  <si>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</si>
  <si>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</si>
  <si>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</si>
  <si>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</si>
  <si>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</si>
  <si>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</si>
  <si>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</si>
  <si>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</si>
  <si>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</si>
  <si>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</si>
  <si>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</si>
  <si>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</si>
  <si>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</si>
  <si>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</si>
  <si>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</si>
  <si>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</si>
  <si>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</si>
  <si>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</si>
  <si>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</si>
  <si>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</si>
  <si>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</si>
  <si>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</si>
  <si>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</si>
  <si>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</si>
  <si>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</si>
  <si>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</si>
  <si>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</si>
  <si>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</si>
  <si>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</si>
  <si>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</si>
  <si>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</si>
  <si>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</si>
  <si>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</si>
  <si>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</si>
  <si>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</si>
  <si>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</si>
  <si>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</si>
  <si>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</si>
  <si>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</si>
  <si>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</si>
  <si>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</si>
  <si>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</si>
  <si>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</si>
  <si>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</si>
  <si>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</si>
  <si>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</si>
  <si>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</si>
  <si>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</si>
  <si>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</si>
  <si>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</si>
  <si>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</si>
  <si>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</si>
  <si>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</si>
  <si>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</si>
  <si>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</si>
  <si>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</si>
  <si>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</si>
  <si>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</si>
  <si>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</si>
  <si>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</si>
  <si>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</si>
  <si>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</si>
  <si>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</si>
  <si>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</si>
  <si>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</si>
  <si>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</si>
  <si>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</si>
  <si>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</si>
  <si>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</si>
  <si>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</si>
  <si>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</si>
  <si>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</si>
  <si>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</si>
  <si>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</si>
  <si>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</si>
  <si>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</si>
  <si>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</si>
  <si>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</si>
  <si>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</si>
  <si>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</si>
  <si>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</si>
  <si>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</si>
  <si>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</si>
  <si>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</si>
  <si>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</si>
  <si>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</si>
  <si>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</si>
  <si>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</si>
  <si>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</si>
  <si>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</si>
  <si>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</si>
  <si>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</si>
  <si>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</si>
  <si>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</si>
  <si>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</si>
  <si>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</si>
  <si>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</si>
  <si>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</si>
  <si>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</si>
  <si>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</si>
  <si>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</si>
  <si>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</si>
  <si>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</si>
  <si>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</si>
  <si>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</si>
  <si>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</si>
  <si>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</si>
  <si>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</si>
  <si>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</si>
  <si>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</si>
  <si>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</si>
  <si>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</si>
  <si>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</si>
  <si>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</si>
  <si>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</si>
  <si>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</si>
  <si>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高知県日高村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</si>
  <si>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</si>
  <si>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</si>
  <si>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</si>
  <si>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</si>
  <si>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</si>
  <si>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</si>
  <si>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</si>
  <si>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</si>
  <si>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</si>
  <si>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</si>
  <si>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</si>
  <si>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</si>
  <si>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</si>
  <si>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</si>
  <si>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</si>
  <si>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</si>
  <si>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</si>
  <si>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</si>
  <si>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</si>
  <si>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</si>
  <si>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</si>
  <si>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</si>
  <si>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</si>
  <si>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</si>
  <si>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</si>
  <si>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</si>
  <si>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</si>
  <si>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</si>
  <si>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</si>
  <si>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</si>
  <si>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</si>
  <si>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</si>
  <si>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</si>
  <si>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</si>
  <si>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</si>
  <si>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</si>
  <si>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</si>
  <si>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</si>
  <si>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</si>
  <si>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</si>
  <si>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</si>
  <si>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</si>
  <si>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</si>
  <si>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</si>
  <si>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</si>
  <si>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</si>
  <si>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</si>
  <si>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</si>
  <si>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</si>
  <si>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</si>
  <si>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</si>
  <si>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</si>
  <si>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</si>
  <si>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</si>
  <si>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</si>
  <si>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</si>
  <si>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</si>
  <si>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</si>
  <si>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</si>
  <si>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</si>
  <si>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</si>
  <si>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</si>
  <si>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</si>
  <si>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</si>
  <si>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</si>
  <si>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</si>
  <si>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</si>
  <si>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</si>
  <si>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</si>
  <si>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</si>
  <si>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</si>
  <si>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</si>
  <si>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</si>
  <si>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</si>
  <si>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</si>
  <si>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</si>
  <si>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</si>
  <si>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</si>
  <si>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</si>
  <si>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</si>
  <si>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</si>
  <si>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</si>
  <si>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</si>
  <si>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</si>
  <si>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</si>
  <si>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</si>
  <si>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</si>
  <si>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</si>
  <si>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</si>
  <si>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</si>
  <si>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</si>
  <si>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</si>
  <si>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</si>
  <si>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</si>
  <si>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</si>
  <si>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</si>
  <si>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</si>
  <si>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</si>
  <si>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</si>
  <si>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</si>
  <si>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</si>
  <si>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</si>
  <si>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</si>
  <si>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</si>
  <si>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</si>
  <si>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</si>
  <si>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</si>
  <si>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</si>
  <si>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</si>
  <si>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</si>
  <si>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</si>
  <si>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</si>
  <si>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</si>
  <si>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</si>
  <si>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</si>
  <si>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</si>
  <si>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</si>
  <si>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</si>
  <si>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</si>
  <si>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</si>
  <si>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</si>
  <si>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</si>
  <si>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</si>
  <si>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</si>
  <si>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</si>
  <si>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</si>
  <si>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</si>
  <si>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</si>
  <si>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</si>
  <si>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</si>
  <si>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</si>
  <si>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</si>
  <si>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</si>
  <si>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</si>
  <si>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</si>
  <si>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</si>
  <si>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</si>
  <si>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</si>
  <si>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</si>
  <si>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</si>
  <si>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</si>
  <si>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</si>
  <si>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</si>
  <si>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</si>
  <si>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</si>
  <si>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</si>
  <si>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</si>
  <si>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</si>
  <si>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</si>
  <si>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</si>
  <si>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</si>
  <si>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</si>
  <si>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</si>
  <si>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高知県日高村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</si>
  <si>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</si>
  <si>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</si>
  <si>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</si>
  <si>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</si>
  <si>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</si>
  <si>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</si>
  <si>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</si>
  <si>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</si>
  <si>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</si>
  <si>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</si>
  <si>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</si>
  <si>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</si>
  <si>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</si>
  <si>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</si>
  <si>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</si>
  <si>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</si>
  <si>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</si>
  <si>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</si>
  <si>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</si>
  <si>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</si>
  <si>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</si>
  <si>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</si>
  <si>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</si>
  <si>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</si>
  <si>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</si>
  <si>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</si>
  <si>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</si>
  <si>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</si>
  <si>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</si>
  <si>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</si>
  <si>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</si>
  <si>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</si>
  <si>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</si>
  <si>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</si>
  <si>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</si>
  <si>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</si>
  <si>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</si>
  <si>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</si>
  <si>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</si>
  <si>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</si>
  <si>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</si>
  <si>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</si>
  <si>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</si>
  <si>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</si>
  <si>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</si>
  <si>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</si>
  <si>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</si>
  <si>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</si>
  <si>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</si>
  <si>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</si>
  <si>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</si>
  <si>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</si>
  <si>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</si>
  <si>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</si>
  <si>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</si>
  <si>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</si>
  <si>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</si>
  <si>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</si>
  <si>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</si>
  <si>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</si>
  <si>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</si>
  <si>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</si>
  <si>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</si>
  <si>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</si>
  <si>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</si>
  <si>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</si>
  <si>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</si>
  <si>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</si>
  <si>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</si>
  <si>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</si>
  <si>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</si>
  <si>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</si>
  <si>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</si>
  <si>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</si>
  <si>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</si>
  <si>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</si>
  <si>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</si>
  <si>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</si>
  <si>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</si>
  <si>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</si>
  <si>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</si>
  <si>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</si>
  <si>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</si>
  <si>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</si>
  <si>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</si>
  <si>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</si>
  <si>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</si>
  <si>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</si>
  <si>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</si>
  <si>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</si>
  <si>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</si>
  <si>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</si>
  <si>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</si>
  <si>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</si>
  <si>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</si>
  <si>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</si>
  <si>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</si>
  <si>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</si>
  <si>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</si>
  <si>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</si>
  <si>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</si>
  <si>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</si>
  <si>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</si>
  <si>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</si>
  <si>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</si>
  <si>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</si>
  <si>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</si>
  <si>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</si>
  <si>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</si>
  <si>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</si>
  <si>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</si>
  <si>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</si>
  <si>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</si>
  <si>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</si>
  <si>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</si>
  <si>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</si>
  <si>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</si>
  <si>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</si>
  <si>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</si>
  <si>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</si>
  <si>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</si>
  <si>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</si>
  <si>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</si>
  <si>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</si>
  <si>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</si>
  <si>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</si>
  <si>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</si>
  <si>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</si>
  <si>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</si>
  <si>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</si>
  <si>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</si>
  <si>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</si>
  <si>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</si>
  <si>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</si>
  <si>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</si>
  <si>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</si>
  <si>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</si>
  <si>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</si>
  <si>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</si>
  <si>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</si>
  <si>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</si>
  <si>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</si>
  <si>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</si>
  <si>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</si>
  <si>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</si>
  <si>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</si>
  <si>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</si>
  <si>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</si>
  <si>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</si>
  <si>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</si>
  <si>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</si>
  <si>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</si>
  <si>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</si>
  <si>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</si>
  <si>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</si>
  <si>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</si>
  <si>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</si>
  <si>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</si>
  <si>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</si>
  <si>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</si>
  <si>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</si>
  <si>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</si>
  <si>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</si>
  <si>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</si>
  <si>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</si>
  <si>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</si>
  <si>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</si>
  <si>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</si>
  <si>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</si>
  <si>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</si>
  <si>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</si>
  <si>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</si>
  <si>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</si>
  <si>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</si>
  <si>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</si>
  <si>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</si>
  <si>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</si>
  <si>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</si>
  <si>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</si>
  <si>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</si>
  <si>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</si>
  <si>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</si>
  <si>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</si>
  <si>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</si>
  <si>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</si>
  <si>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</si>
  <si>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</si>
  <si>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</si>
  <si>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</si>
  <si>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</si>
  <si>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</si>
  <si>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</si>
  <si>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</si>
  <si>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</si>
  <si>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</si>
  <si>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</si>
  <si>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1.45</t>
  </si>
  <si>
    <t>▲ 9.83</t>
  </si>
  <si>
    <t>▲ 3.47</t>
  </si>
  <si>
    <t>一般会計</t>
  </si>
  <si>
    <t>住宅新築資金等特別会計</t>
  </si>
  <si>
    <t>国民健康保険特別会計</t>
  </si>
  <si>
    <t>簡易水道特別会計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</si>
  <si>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</si>
  <si>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</si>
  <si>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</si>
  <si>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</si>
  <si>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</si>
  <si>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</si>
  <si>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</si>
  <si>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</si>
  <si>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</si>
  <si>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</si>
  <si>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ふるさとづくり基金</t>
    <rPh sb="7" eb="9">
      <t>キキン</t>
    </rPh>
    <phoneticPr fontId="2"/>
  </si>
  <si>
    <t>庁舎等建設基金</t>
  </si>
  <si>
    <t>光ケーブル網等機器管理基金</t>
  </si>
  <si>
    <t>地域福祉基金</t>
  </si>
  <si>
    <t>環境基金</t>
    <rPh sb="0" eb="2">
      <t>カンキョウ</t>
    </rPh>
    <rPh sb="2" eb="4">
      <t>キキン</t>
    </rPh>
    <phoneticPr fontId="2"/>
  </si>
  <si>
    <t>仁淀川下流衛生事務組合</t>
    <rPh sb="0" eb="3">
      <t>ニヨドガワ</t>
    </rPh>
    <rPh sb="3" eb="5">
      <t>カリュウ</t>
    </rPh>
    <rPh sb="5" eb="7">
      <t>エイセイ</t>
    </rPh>
    <rPh sb="7" eb="9">
      <t>ジム</t>
    </rPh>
    <rPh sb="9" eb="11">
      <t>クミアイ</t>
    </rPh>
    <phoneticPr fontId="2"/>
  </si>
  <si>
    <t>日高村佐川町学校組合</t>
    <rPh sb="0" eb="3">
      <t>ヒダカムラ</t>
    </rPh>
    <rPh sb="3" eb="6">
      <t>サカワチョウ</t>
    </rPh>
    <rPh sb="6" eb="8">
      <t>ガッコウ</t>
    </rPh>
    <rPh sb="8" eb="10">
      <t>クミアイ</t>
    </rPh>
    <phoneticPr fontId="2"/>
  </si>
  <si>
    <t>仁淀消防組合</t>
    <rPh sb="0" eb="2">
      <t>ニヨド</t>
    </rPh>
    <rPh sb="2" eb="4">
      <t>ショウボウ</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</si>
  <si>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</si>
  <si>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仁淀川広域市町村圏事務組合</t>
    <rPh sb="0" eb="2">
      <t>ニヨド</t>
    </rPh>
    <rPh sb="2" eb="3">
      <t>ガワ</t>
    </rPh>
    <rPh sb="3" eb="5">
      <t>コウイキ</t>
    </rPh>
    <rPh sb="5" eb="8">
      <t>シチョウソン</t>
    </rPh>
    <rPh sb="8" eb="9">
      <t>ケン</t>
    </rPh>
    <rPh sb="9" eb="11">
      <t>ジム</t>
    </rPh>
    <rPh sb="11" eb="13">
      <t>クミアイ</t>
    </rPh>
    <phoneticPr fontId="2"/>
  </si>
  <si>
    <t>高知県中央西部焼却処理事務組合</t>
    <rPh sb="0" eb="3">
      <t>コウチケン</t>
    </rPh>
    <rPh sb="3" eb="5">
      <t>チュウオウ</t>
    </rPh>
    <rPh sb="5" eb="7">
      <t>セイブ</t>
    </rPh>
    <rPh sb="7" eb="9">
      <t>ショウキャク</t>
    </rPh>
    <rPh sb="9" eb="11">
      <t>ショリ</t>
    </rPh>
    <rPh sb="11" eb="13">
      <t>ジム</t>
    </rPh>
    <rPh sb="13" eb="15">
      <t>クミアイ</t>
    </rPh>
    <phoneticPr fontId="2"/>
  </si>
  <si>
    <t>こうち人づくり広域連合</t>
    <rPh sb="3" eb="4">
      <t>ヒト</t>
    </rPh>
    <rPh sb="7" eb="9">
      <t>コウイキ</t>
    </rPh>
    <rPh sb="9" eb="11">
      <t>レンゴウ</t>
    </rPh>
    <phoneticPr fontId="2"/>
  </si>
  <si>
    <t>高知県市町村総合事務組合(一般)</t>
    <rPh sb="13" eb="15">
      <t>イッパン</t>
    </rPh>
    <phoneticPr fontId="2"/>
  </si>
  <si>
    <t>高知県市町村総合事務組合(災害)</t>
    <rPh sb="13" eb="15">
      <t>サイガイ</t>
    </rPh>
    <phoneticPr fontId="2"/>
  </si>
  <si>
    <t>高知県後期高齢者医療広域連合(一般)</t>
    <rPh sb="15" eb="17">
      <t>イッパン</t>
    </rPh>
    <phoneticPr fontId="2"/>
  </si>
  <si>
    <t>高知県後期高齢者医療広域連合(特別)</t>
    <rPh sb="15" eb="17">
      <t>トクベツ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</si>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</sst>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332350</c:v>
                </c:pt>
              </c:numCache>
            </c:numRef>
          </c:val>
          <c:smooth val="0"/>
          <c:extLst>
            <c:ext xmlns:c16="http://schemas.microsoft.com/office/drawing/2014/chart" uri="{C3380CC4-5D6E-409C-BE32-E72D297353CC}">
              <c16:uniqueId val="{00000000-D700-4AE5-A4D2-0BB4C71CEB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209860</c:v>
                </c:pt>
                <c:pt idx="1">
                  <c:v>207889</c:v>
                </c:pt>
                <c:pt idx="2">
                  <c:v>125865</c:v>
                </c:pt>
                <c:pt idx="3">
                  <c:v>338698</c:v>
                </c:pt>
                <c:pt idx="4">
                  <c:v>189180</c:v>
                </c:pt>
              </c:numCache>
            </c:numRef>
          </c:val>
          <c:smooth val="0"/>
          <c:extLst>
            <c:ext xmlns:c16="http://schemas.microsoft.com/office/drawing/2014/chart" uri="{C3380CC4-5D6E-409C-BE32-E72D297353CC}">
              <c16:uniqueId val="{00000001-D700-4AE5-A4D2-0BB4C71CEB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2.13</c:v>
                </c:pt>
                <c:pt idx="1">
                  <c:v>2.08</c:v>
                </c:pt>
                <c:pt idx="2">
                  <c:v>1.97</c:v>
                </c:pt>
                <c:pt idx="3">
                  <c:v>1.81</c:v>
                </c:pt>
                <c:pt idx="4">
                  <c:v>1.61</c:v>
                </c:pt>
              </c:numCache>
            </c:numRef>
          </c:val>
          <c:extLst>
            <c:ext xmlns:c16="http://schemas.microsoft.com/office/drawing/2014/chart" uri="{C3380CC4-5D6E-409C-BE32-E72D297353CC}">
              <c16:uniqueId val="{00000000-CBF5-4082-8730-0C21DFD816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27.11</c:v>
                </c:pt>
                <c:pt idx="1">
                  <c:v>17.739999999999998</c:v>
                </c:pt>
                <c:pt idx="2">
                  <c:v>14.26</c:v>
                </c:pt>
                <c:pt idx="3">
                  <c:v>14.97</c:v>
                </c:pt>
                <c:pt idx="4">
                  <c:v>14.94</c:v>
                </c:pt>
              </c:numCache>
            </c:numRef>
          </c:val>
          <c:extLst>
            <c:ext xmlns:c16="http://schemas.microsoft.com/office/drawing/2014/chart" uri="{C3380CC4-5D6E-409C-BE32-E72D297353CC}">
              <c16:uniqueId val="{00000001-CBF5-4082-8730-0C21DFD816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-1.45</c:v>
                </c:pt>
                <c:pt idx="1">
                  <c:v>-9.83</c:v>
                </c:pt>
                <c:pt idx="2">
                  <c:v>-3.47</c:v>
                </c:pt>
                <c:pt idx="3">
                  <c:v>0.66</c:v>
                </c:pt>
                <c:pt idx="4">
                  <c:v>4.84</c:v>
                </c:pt>
              </c:numCache>
            </c:numRef>
          </c:val>
          <c:smooth val="0"/>
          <c:extLst>
            <c:ext xmlns:c16="http://schemas.microsoft.com/office/drawing/2014/chart" uri="{C3380CC4-5D6E-409C-BE32-E72D297353CC}">
              <c16:uniqueId val="{00000002-CBF5-4082-8730-0C21DFD816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253-4D5A-B156-052D37B7CD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53-4D5A-B156-052D37B7CD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53-4D5A-B156-052D37B7CD1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53-4D5A-B156-052D37B7CD1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0.1</c:v>
                </c:pt>
                <c:pt idx="4">
                  <c:v>#N/A</c:v>
                </c:pt>
                <c:pt idx="5">
                  <c:v>0.09</c:v>
                </c:pt>
                <c:pt idx="6">
                  <c:v>#N/A</c:v>
                </c:pt>
                <c:pt idx="7">
                  <c:v>0.11</c:v>
                </c:pt>
                <c:pt idx="8">
                  <c:v>#N/A</c:v>
                </c:pt>
                <c:pt idx="9">
                  <c:v>0.09</c:v>
                </c:pt>
              </c:numCache>
            </c:numRef>
          </c:val>
          <c:extLst>
            <c:ext xmlns:c16="http://schemas.microsoft.com/office/drawing/2014/chart" uri="{C3380CC4-5D6E-409C-BE32-E72D297353CC}">
              <c16:uniqueId val="{00000004-5253-4D5A-B156-052D37B7CD1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c:v>
                </c:pt>
                <c:pt idx="2">
                  <c:v>#N/A</c:v>
                </c:pt>
                <c:pt idx="3">
                  <c:v>0.89</c:v>
                </c:pt>
                <c:pt idx="4">
                  <c:v>#N/A</c:v>
                </c:pt>
                <c:pt idx="5">
                  <c:v>1.63</c:v>
                </c:pt>
                <c:pt idx="6">
                  <c:v>#N/A</c:v>
                </c:pt>
                <c:pt idx="7">
                  <c:v>1.04</c:v>
                </c:pt>
                <c:pt idx="8">
                  <c:v>#N/A</c:v>
                </c:pt>
                <c:pt idx="9">
                  <c:v>0.14000000000000001</c:v>
                </c:pt>
              </c:numCache>
            </c:numRef>
          </c:val>
          <c:extLst>
            <c:ext xmlns:c16="http://schemas.microsoft.com/office/drawing/2014/chart" uri="{C3380CC4-5D6E-409C-BE32-E72D297353CC}">
              <c16:uniqueId val="{00000005-5253-4D5A-B156-052D37B7CD1B}"/>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0.1</c:v>
                </c:pt>
                <c:pt idx="4">
                  <c:v>#N/A</c:v>
                </c:pt>
                <c:pt idx="5">
                  <c:v>0.13</c:v>
                </c:pt>
                <c:pt idx="6">
                  <c:v>#N/A</c:v>
                </c:pt>
                <c:pt idx="7">
                  <c:v>0.19</c:v>
                </c:pt>
                <c:pt idx="8">
                  <c:v>#N/A</c:v>
                </c:pt>
                <c:pt idx="9">
                  <c:v>0.24</c:v>
                </c:pt>
              </c:numCache>
            </c:numRef>
          </c:val>
          <c:extLst>
            <c:ext xmlns:c16="http://schemas.microsoft.com/office/drawing/2014/chart" uri="{C3380CC4-5D6E-409C-BE32-E72D297353CC}">
              <c16:uniqueId val="{00000006-5253-4D5A-B156-052D37B7CD1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0.08</c:v>
                </c:pt>
                <c:pt idx="2">
                  <c:v>#N/A</c:v>
                </c:pt>
                <c:pt idx="3">
                  <c:v>0.12</c:v>
                </c:pt>
                <c:pt idx="4">
                  <c:v>#N/A</c:v>
                </c:pt>
                <c:pt idx="5">
                  <c:v>0.06</c:v>
                </c:pt>
                <c:pt idx="6">
                  <c:v>#N/A</c:v>
                </c:pt>
                <c:pt idx="7">
                  <c:v>0.15</c:v>
                </c:pt>
                <c:pt idx="8">
                  <c:v>#N/A</c:v>
                </c:pt>
                <c:pt idx="9">
                  <c:v>0.32</c:v>
                </c:pt>
              </c:numCache>
            </c:numRef>
          </c:val>
          <c:extLst>
            <c:ext xmlns:c16="http://schemas.microsoft.com/office/drawing/2014/chart" uri="{C3380CC4-5D6E-409C-BE32-E72D297353CC}">
              <c16:uniqueId val="{00000007-5253-4D5A-B156-052D37B7CD1B}"/>
            </c:ext>
          </c:extLst>
        </c:ser>
        <c:ser>
          <c:idx val="8"/>
          <c:order val="8"/>
          <c:tx>
            <c:strRef>
              <c:f>データシート!$A$35</c:f>
              <c:strCache>
                <c:ptCount val="1"/>
                <c:pt idx="0">
                  <c:v>住宅新築資金等特別会計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0.59</c:v>
                </c:pt>
                <c:pt idx="2">
                  <c:v>#N/A</c:v>
                </c:pt>
                <c:pt idx="3">
                  <c:v>0.75</c:v>
                </c:pt>
                <c:pt idx="4">
                  <c:v>#N/A</c:v>
                </c:pt>
                <c:pt idx="5">
                  <c:v>0.64</c:v>
                </c:pt>
                <c:pt idx="6">
                  <c:v>#N/A</c:v>
                </c:pt>
                <c:pt idx="7">
                  <c:v>0.44</c:v>
                </c:pt>
                <c:pt idx="8">
                  <c:v>#N/A</c:v>
                </c:pt>
                <c:pt idx="9">
                  <c:v>0.32</c:v>
                </c:pt>
              </c:numCache>
            </c:numRef>
          </c:val>
          <c:extLst>
            <c:ext xmlns:c16="http://schemas.microsoft.com/office/drawing/2014/chart" uri="{C3380CC4-5D6E-409C-BE32-E72D297353CC}">
              <c16:uniqueId val="{00000008-5253-4D5A-B156-052D37B7CD1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1.53</c:v>
                </c:pt>
                <c:pt idx="2">
                  <c:v>#N/A</c:v>
                </c:pt>
                <c:pt idx="3">
                  <c:v>1.31</c:v>
                </c:pt>
                <c:pt idx="4">
                  <c:v>#N/A</c:v>
                </c:pt>
                <c:pt idx="5">
                  <c:v>1.32</c:v>
                </c:pt>
                <c:pt idx="6">
                  <c:v>#N/A</c:v>
                </c:pt>
                <c:pt idx="7">
                  <c:v>1.36</c:v>
                </c:pt>
                <c:pt idx="8">
                  <c:v>#N/A</c:v>
                </c:pt>
                <c:pt idx="9">
                  <c:v>1.28</c:v>
                </c:pt>
              </c:numCache>
            </c:numRef>
          </c:val>
          <c:extLst>
            <c:ext xmlns:c16="http://schemas.microsoft.com/office/drawing/2014/chart" uri="{C3380CC4-5D6E-409C-BE32-E72D297353CC}">
              <c16:uniqueId val="{00000009-5253-4D5A-B156-052D37B7CD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301</c:v>
                </c:pt>
                <c:pt idx="5">
                  <c:v>280</c:v>
                </c:pt>
                <c:pt idx="8">
                  <c:v>279</c:v>
                </c:pt>
                <c:pt idx="11">
                  <c:v>276</c:v>
                </c:pt>
                <c:pt idx="14">
                  <c:v>274</c:v>
                </c:pt>
              </c:numCache>
            </c:numRef>
          </c:val>
          <c:extLst>
            <c:ext xmlns:c16="http://schemas.microsoft.com/office/drawing/2014/chart" uri="{C3380CC4-5D6E-409C-BE32-E72D297353CC}">
              <c16:uniqueId val="{00000000-3A24-407E-815F-623AB5210B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24-407E-815F-623AB5210B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24-407E-815F-623AB5210B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27</c:v>
                </c:pt>
                <c:pt idx="6">
                  <c:v>28</c:v>
                </c:pt>
                <c:pt idx="9">
                  <c:v>28</c:v>
                </c:pt>
                <c:pt idx="12">
                  <c:v>14</c:v>
                </c:pt>
              </c:numCache>
            </c:numRef>
          </c:val>
          <c:extLst>
            <c:ext xmlns:c16="http://schemas.microsoft.com/office/drawing/2014/chart" uri="{C3380CC4-5D6E-409C-BE32-E72D297353CC}">
              <c16:uniqueId val="{00000003-3A24-407E-815F-623AB5210B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c:v>
                </c:pt>
                <c:pt idx="3">
                  <c:v>35</c:v>
                </c:pt>
                <c:pt idx="6">
                  <c:v>35</c:v>
                </c:pt>
                <c:pt idx="9">
                  <c:v>36</c:v>
                </c:pt>
                <c:pt idx="12">
                  <c:v>36</c:v>
                </c:pt>
              </c:numCache>
            </c:numRef>
          </c:val>
          <c:extLst>
            <c:ext xmlns:c16="http://schemas.microsoft.com/office/drawing/2014/chart" uri="{C3380CC4-5D6E-409C-BE32-E72D297353CC}">
              <c16:uniqueId val="{00000004-3A24-407E-815F-623AB5210B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24-407E-815F-623AB5210B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24-407E-815F-623AB5210B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388</c:v>
                </c:pt>
                <c:pt idx="3">
                  <c:v>359</c:v>
                </c:pt>
                <c:pt idx="6">
                  <c:v>377</c:v>
                </c:pt>
                <c:pt idx="9">
                  <c:v>358</c:v>
                </c:pt>
                <c:pt idx="12">
                  <c:v>374</c:v>
                </c:pt>
              </c:numCache>
            </c:numRef>
          </c:val>
          <c:extLst>
            <c:ext xmlns:c16="http://schemas.microsoft.com/office/drawing/2014/chart" uri="{C3380CC4-5D6E-409C-BE32-E72D297353CC}">
              <c16:uniqueId val="{00000007-3A24-407E-815F-623AB5210B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154</c:v>
                </c:pt>
                <c:pt idx="2">
                  <c:v>#N/A</c:v>
                </c:pt>
                <c:pt idx="3">
                  <c:v>#N/A</c:v>
                </c:pt>
                <c:pt idx="4">
                  <c:v>141</c:v>
                </c:pt>
                <c:pt idx="5">
                  <c:v>#N/A</c:v>
                </c:pt>
                <c:pt idx="6">
                  <c:v>#N/A</c:v>
                </c:pt>
                <c:pt idx="7">
                  <c:v>161</c:v>
                </c:pt>
                <c:pt idx="8">
                  <c:v>#N/A</c:v>
                </c:pt>
                <c:pt idx="9">
                  <c:v>#N/A</c:v>
                </c:pt>
                <c:pt idx="10">
                  <c:v>146</c:v>
                </c:pt>
                <c:pt idx="11">
                  <c:v>#N/A</c:v>
                </c:pt>
                <c:pt idx="12">
                  <c:v>#N/A</c:v>
                </c:pt>
                <c:pt idx="13">
                  <c:v>150</c:v>
                </c:pt>
                <c:pt idx="14">
                  <c:v>#N/A</c:v>
                </c:pt>
              </c:numCache>
            </c:numRef>
          </c:val>
          <c:smooth val="0"/>
          <c:extLst>
            <c:ext xmlns:c16="http://schemas.microsoft.com/office/drawing/2014/chart" uri="{C3380CC4-5D6E-409C-BE32-E72D297353CC}">
              <c16:uniqueId val="{00000008-3A24-407E-815F-623AB5210B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2785</c:v>
                </c:pt>
                <c:pt idx="5">
                  <c:v>2616</c:v>
                </c:pt>
                <c:pt idx="8">
                  <c:v>2726</c:v>
                </c:pt>
                <c:pt idx="11">
                  <c:v>3234</c:v>
                </c:pt>
                <c:pt idx="14">
                  <c:v>3593</c:v>
                </c:pt>
              </c:numCache>
            </c:numRef>
          </c:val>
          <c:extLst>
            <c:ext xmlns:c16="http://schemas.microsoft.com/office/drawing/2014/chart" uri="{C3380CC4-5D6E-409C-BE32-E72D297353CC}">
              <c16:uniqueId val="{00000000-B367-4CAC-B0F7-EDD403065F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c:v>
                </c:pt>
                <c:pt idx="5">
                  <c:v>23</c:v>
                </c:pt>
                <c:pt idx="8">
                  <c:v>14</c:v>
                </c:pt>
                <c:pt idx="11">
                  <c:v>5</c:v>
                </c:pt>
                <c:pt idx="14">
                  <c:v>4</c:v>
                </c:pt>
              </c:numCache>
            </c:numRef>
          </c:val>
          <c:extLst>
            <c:ext xmlns:c16="http://schemas.microsoft.com/office/drawing/2014/chart" uri="{C3380CC4-5D6E-409C-BE32-E72D297353CC}">
              <c16:uniqueId val="{00000001-B367-4CAC-B0F7-EDD403065F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2105</c:v>
                </c:pt>
                <c:pt idx="5">
                  <c:v>2269</c:v>
                </c:pt>
                <c:pt idx="8">
                  <c:v>2101</c:v>
                </c:pt>
                <c:pt idx="11">
                  <c:v>1850</c:v>
                </c:pt>
                <c:pt idx="14">
                  <c:v>1820</c:v>
                </c:pt>
              </c:numCache>
            </c:numRef>
          </c:val>
          <c:extLst>
            <c:ext xmlns:c16="http://schemas.microsoft.com/office/drawing/2014/chart" uri="{C3380CC4-5D6E-409C-BE32-E72D297353CC}">
              <c16:uniqueId val="{00000002-B367-4CAC-B0F7-EDD403065F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67-4CAC-B0F7-EDD403065F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67-4CAC-B0F7-EDD403065F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67-4CAC-B0F7-EDD403065F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289</c:v>
                </c:pt>
                <c:pt idx="3">
                  <c:v>293</c:v>
                </c:pt>
                <c:pt idx="6">
                  <c:v>257</c:v>
                </c:pt>
                <c:pt idx="9">
                  <c:v>241</c:v>
                </c:pt>
                <c:pt idx="12">
                  <c:v>232</c:v>
                </c:pt>
              </c:numCache>
            </c:numRef>
          </c:val>
          <c:extLst>
            <c:ext xmlns:c16="http://schemas.microsoft.com/office/drawing/2014/chart" uri="{C3380CC4-5D6E-409C-BE32-E72D297353CC}">
              <c16:uniqueId val="{00000006-B367-4CAC-B0F7-EDD403065F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107</c:v>
                </c:pt>
                <c:pt idx="3">
                  <c:v>80</c:v>
                </c:pt>
                <c:pt idx="6">
                  <c:v>55</c:v>
                </c:pt>
                <c:pt idx="9">
                  <c:v>105</c:v>
                </c:pt>
                <c:pt idx="12">
                  <c:v>95</c:v>
                </c:pt>
              </c:numCache>
            </c:numRef>
          </c:val>
          <c:extLst>
            <c:ext xmlns:c16="http://schemas.microsoft.com/office/drawing/2014/chart" uri="{C3380CC4-5D6E-409C-BE32-E72D297353CC}">
              <c16:uniqueId val="{00000007-B367-4CAC-B0F7-EDD403065F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435</c:v>
                </c:pt>
                <c:pt idx="3">
                  <c:v>481</c:v>
                </c:pt>
                <c:pt idx="6">
                  <c:v>505</c:v>
                </c:pt>
                <c:pt idx="9">
                  <c:v>510</c:v>
                </c:pt>
                <c:pt idx="12">
                  <c:v>501</c:v>
                </c:pt>
              </c:numCache>
            </c:numRef>
          </c:val>
          <c:extLst>
            <c:ext xmlns:c16="http://schemas.microsoft.com/office/drawing/2014/chart" uri="{C3380CC4-5D6E-409C-BE32-E72D297353CC}">
              <c16:uniqueId val="{00000008-B367-4CAC-B0F7-EDD403065F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53</c:v>
                </c:pt>
                <c:pt idx="3">
                  <c:v>31</c:v>
                </c:pt>
                <c:pt idx="6">
                  <c:v>25</c:v>
                </c:pt>
                <c:pt idx="9">
                  <c:v>58</c:v>
                </c:pt>
                <c:pt idx="12">
                  <c:v>78</c:v>
                </c:pt>
              </c:numCache>
            </c:numRef>
          </c:val>
          <c:extLst>
            <c:ext xmlns:c16="http://schemas.microsoft.com/office/drawing/2014/chart" uri="{C3380CC4-5D6E-409C-BE32-E72D297353CC}">
              <c16:uniqueId val="{00000009-B367-4CAC-B0F7-EDD403065F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3005</c:v>
                </c:pt>
                <c:pt idx="3">
                  <c:v>3129</c:v>
                </c:pt>
                <c:pt idx="6">
                  <c:v>3123</c:v>
                </c:pt>
                <c:pt idx="9">
                  <c:v>3832</c:v>
                </c:pt>
                <c:pt idx="12">
                  <c:v>3929</c:v>
                </c:pt>
              </c:numCache>
            </c:numRef>
          </c:val>
          <c:extLst>
            <c:ext xmlns:c16="http://schemas.microsoft.com/office/drawing/2014/chart" uri="{C3380CC4-5D6E-409C-BE32-E72D297353CC}">
              <c16:uniqueId val="{0000000A-B367-4CAC-B0F7-EDD403065F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67-4CAC-B0F7-EDD403065F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284</c:v>
                </c:pt>
                <c:pt idx="1">
                  <c:v>300</c:v>
                </c:pt>
                <c:pt idx="2">
                  <c:v>316</c:v>
                </c:pt>
              </c:numCache>
            </c:numRef>
          </c:val>
          <c:extLst>
            <c:ext xmlns:c16="http://schemas.microsoft.com/office/drawing/2014/chart" uri="{C3380CC4-5D6E-409C-BE32-E72D297353CC}">
              <c16:uniqueId val="{00000000-A5DD-4262-82E2-CED02B7AC3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240</c:v>
                </c:pt>
                <c:pt idx="1">
                  <c:v>318</c:v>
                </c:pt>
                <c:pt idx="2">
                  <c:v>472</c:v>
                </c:pt>
              </c:numCache>
            </c:numRef>
          </c:val>
          <c:extLst>
            <c:ext xmlns:c16="http://schemas.microsoft.com/office/drawing/2014/chart" uri="{C3380CC4-5D6E-409C-BE32-E72D297353CC}">
              <c16:uniqueId val="{00000001-A5DD-4262-82E2-CED02B7AC3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1479</c:v>
                </c:pt>
                <c:pt idx="1">
                  <c:v>1096</c:v>
                </c:pt>
                <c:pt idx="2">
                  <c:v>860</c:v>
                </c:pt>
              </c:numCache>
            </c:numRef>
          </c:val>
          <c:extLst>
            <c:ext xmlns:c16="http://schemas.microsoft.com/office/drawing/2014/chart" uri="{C3380CC4-5D6E-409C-BE32-E72D297353CC}">
              <c16:uniqueId val="{00000002-A5DD-4262-82E2-CED02B7AC3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元利償還金については、</a:t>
          </a:r>
          <a:r>
            <a:rPr kumimoji="1" lang="en-US" altLang="ja-JP" sz="1050">
              <a:latin typeface="ＭＳ ゴシック" pitchFamily="49" charset="-128"/>
              <a:ea typeface="ＭＳ ゴシック" pitchFamily="49" charset="-128"/>
            </a:rPr>
            <a:t>H19</a:t>
          </a:r>
          <a:r>
            <a:rPr kumimoji="1" lang="ja-JP" altLang="en-US" sz="1050">
              <a:latin typeface="ＭＳ ゴシック" pitchFamily="49" charset="-128"/>
              <a:ea typeface="ＭＳ ゴシック" pitchFamily="49" charset="-128"/>
            </a:rPr>
            <a:t>年度～</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年度の</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ヵ年にわたり利率の高い起債を繰上償還したことや過去の起債借入額の抑制したことにより近年は減少傾向にあったものの、今後「治水対策事業」・「庁舎建設事業」等の大型事業の影響により、比率は悪化していくことが予想される。</a:t>
          </a:r>
        </a:p>
        <a:p>
          <a:r>
            <a:rPr kumimoji="1" lang="ja-JP" altLang="en-US" sz="1050">
              <a:latin typeface="ＭＳ ゴシック" pitchFamily="49" charset="-128"/>
              <a:ea typeface="ＭＳ ゴシック" pitchFamily="49" charset="-128"/>
            </a:rPr>
            <a:t>　公営企業債の元利償還金に対する繰入金については、簡易水道特別会計が全体を占め、横ばいで推移している。</a:t>
          </a:r>
        </a:p>
        <a:p>
          <a:r>
            <a:rPr kumimoji="1" lang="ja-JP" altLang="en-US" sz="1050">
              <a:latin typeface="ＭＳ ゴシック" pitchFamily="49" charset="-128"/>
              <a:ea typeface="ＭＳ ゴシック" pitchFamily="49" charset="-128"/>
            </a:rPr>
            <a:t>　組合等が起こした地方債の元利償還金に対する負担金等については、一組の地方債残高の減により、減少となっている。</a:t>
          </a:r>
        </a:p>
        <a:p>
          <a:r>
            <a:rPr kumimoji="1" lang="ja-JP" altLang="en-US" sz="1050">
              <a:latin typeface="ＭＳ ゴシック" pitchFamily="49" charset="-128"/>
              <a:ea typeface="ＭＳ ゴシック" pitchFamily="49" charset="-128"/>
            </a:rPr>
            <a:t>　算入公債費等については、過去の起債に対する基準財政需要額であり、交付税措置率の高い起債の償還終了により減少となっている。</a:t>
          </a:r>
        </a:p>
        <a:p>
          <a:r>
            <a:rPr kumimoji="1" lang="ja-JP" altLang="en-US" sz="1050">
              <a:latin typeface="ＭＳ ゴシック" pitchFamily="49" charset="-128"/>
              <a:ea typeface="ＭＳ ゴシック" pitchFamily="49" charset="-128"/>
            </a:rPr>
            <a:t>　実質公債費比率の分子については、元利償還金が増となったことで増加となっている。</a:t>
          </a:r>
        </a:p>
        <a:p>
          <a:r>
            <a:rPr kumimoji="1" lang="ja-JP" altLang="en-US" sz="1050">
              <a:latin typeface="ＭＳ ゴシック" pitchFamily="49" charset="-128"/>
              <a:ea typeface="ＭＳ ゴシック" pitchFamily="49" charset="-128"/>
            </a:rPr>
            <a:t>　今後においても事業採択の際に、必要性や緊急性のほか、補助率や交付税措置率の高い地方債を充当できる事業を優先させるなど、事業の採択を慎重に検討し、計画的な行財政運営に努めていく必要がある。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将来負担額としては、一般会計等に係る地方債の現在高が大部分を占め、ついで公営企業債等繰入見込額、退職手当負担見込額という順になっている。</a:t>
          </a:r>
        </a:p>
        <a:p>
          <a:r>
            <a:rPr kumimoji="1" lang="ja-JP" altLang="en-US" sz="1050">
              <a:latin typeface="ＭＳ ゴシック" pitchFamily="49" charset="-128"/>
              <a:ea typeface="ＭＳ ゴシック" pitchFamily="49" charset="-128"/>
            </a:rPr>
            <a:t>　一般会計等に係る地方債の現在高については、近年の低金利により、交付税措置のある起債を積極的に活用している為、増加傾向となっている。</a:t>
          </a:r>
        </a:p>
        <a:p>
          <a:r>
            <a:rPr kumimoji="1" lang="ja-JP" altLang="en-US" sz="1050">
              <a:latin typeface="ＭＳ ゴシック" pitchFamily="49" charset="-128"/>
              <a:ea typeface="ＭＳ ゴシック" pitchFamily="49" charset="-128"/>
            </a:rPr>
            <a:t>　公営企業債等繰入見込額については、簡易水道特別会計にかかるもので、投資事業等を計画的に行なうことにより、一定の水準を保ってはいるものの、継続事業である耐震管整備事業と併せ、新配水地整備事業の影響により、数値は上昇することが予想されている。</a:t>
          </a:r>
        </a:p>
        <a:p>
          <a:r>
            <a:rPr kumimoji="1" lang="ja-JP" altLang="en-US" sz="1050">
              <a:latin typeface="ＭＳ ゴシック" pitchFamily="49" charset="-128"/>
              <a:ea typeface="ＭＳ ゴシック" pitchFamily="49" charset="-128"/>
            </a:rPr>
            <a:t>　充当可能特定歳入については、村営住宅使用料であるが、村営住宅使用料が年々減少傾向となっており、減となっている。</a:t>
          </a:r>
        </a:p>
        <a:p>
          <a:r>
            <a:rPr kumimoji="1" lang="ja-JP" altLang="en-US" sz="1050">
              <a:latin typeface="ＭＳ ゴシック" pitchFamily="49" charset="-128"/>
              <a:ea typeface="ＭＳ ゴシック" pitchFamily="49" charset="-128"/>
            </a:rPr>
            <a:t>　基準財政需要額算入見込額については、地方債現在高が増加傾向にある中、交付税算入率の高い地方債を優先的に活用していることもあり、今後、基準財政需要額算入見込額は増加していく見込みとなっている。</a:t>
          </a:r>
        </a:p>
        <a:p>
          <a:r>
            <a:rPr kumimoji="1" lang="ja-JP" altLang="en-US" sz="1050">
              <a:latin typeface="ＭＳ ゴシック" pitchFamily="49" charset="-128"/>
              <a:ea typeface="ＭＳ ゴシック" pitchFamily="49" charset="-128"/>
            </a:rPr>
            <a:t>　将来負担比率の分子について、</a:t>
          </a:r>
          <a:r>
            <a:rPr kumimoji="1" lang="en-US" altLang="ja-JP" sz="1050">
              <a:latin typeface="ＭＳ ゴシック" pitchFamily="49" charset="-128"/>
              <a:ea typeface="ＭＳ ゴシック" pitchFamily="49" charset="-128"/>
            </a:rPr>
            <a:t>R2</a:t>
          </a:r>
          <a:r>
            <a:rPr kumimoji="1" lang="ja-JP" altLang="en-US" sz="1050">
              <a:latin typeface="ＭＳ ゴシック" pitchFamily="49" charset="-128"/>
              <a:ea typeface="ＭＳ ゴシック" pitchFamily="49" charset="-128"/>
            </a:rPr>
            <a:t>年度においては地方債の現在高の増加の影響もあったが、基準財政需要額参入見込額の増により、将来負担比率は対年より改善となった。</a:t>
          </a:r>
        </a:p>
        <a:p>
          <a:r>
            <a:rPr kumimoji="1" lang="ja-JP" altLang="en-US" sz="1050">
              <a:latin typeface="ＭＳ ゴシック" pitchFamily="49" charset="-128"/>
              <a:ea typeface="ＭＳ ゴシック" pitchFamily="49" charset="-128"/>
            </a:rPr>
            <a:t>　今後も引き続き、交付税算入のある有利な起債を積極的に借入れるとともに、適正な職員管理を行いながら、行財政の健全な運営に努める必要がある。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高知県日高村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年度においては、基金を取り崩して実施される事業費の減により、対前年度比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減債基金では、今後の公債負担増に備え、決算余剰金を優先的に積立てたことにより、対前年度比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次に特定目的基金においては、庁舎建設事業への庁舎等建設基金の繰入により、対前年度比△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百万円の減となった。以上の結果、基金全体としては、対前年度比△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大型事業による公債費負担増に備え、減債基金への積立てを優先的に実施し、利率の高い起債について繰上償還に努める。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庁舎建設等基金：村庁舎等の建設整備に要する経費に充てる。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ふるさとづくり基金：多様な歴史、伝統、文化産業等を活かし、地域の活性化を図る。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地域福祉基金：高齢化社会の到来に備え、福祉活動の推進、快適な生活環境の形成を図る。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光ケーブル網等機器管理基金：光ケーブル網等の維持、管理、更新等に要する経費に充てる。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環境基金：良好な生活環境の確保及び保全に係る事業に要する経費に充てる。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庁舎建設等基金：庁舎建設事業等へ繰入により、対前年度△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58.7% 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ふるさとづくり基金：能津地区集落活動センター事業への繰入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百万円が主要因となり、対前年度△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 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地域福祉基金：保育所運営費への繰入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百万円が主要因となり、対前年度△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 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光ケーブル網等機器管理基金：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年を計画的に積立て、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年毎の機器更新事業に充てる。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年度にかけて実施する庁舎建設事業のため、約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ふるさとづくり基金：龍馬チャレンジ事業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、能津振興策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地域福祉基金：これからの高齢化社会に備え、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光ケーブル網等機器管理基金：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年度に予定する機器更新事業により、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環境基金：錦山公園管理費に充てる。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基金を取り崩して実施される事業費の減により、対前年度比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災害等への備えのため、過去の実績を踏まえ、財調基金と減債基金をあわせて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今後の公債負担増に備え、決算余剰金を優先的に積立てたことにより、対前年度比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「庁舎建設事業」・「治水対策事業」の大型事業による公債費の増に備え、財調基金と減債基金をあわせて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4,980
4,959
44.85
5,366,115
4,785,640
34,019
2,117,490
3,928,978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近年横ばい状態が続いており、高知県平均を上回っているものの村内に中心となる産業が少ないこと等により、全国平均には遠く及ばず、厳しい財政状況である。</a:t>
          </a:r>
        </a:p>
        <a:p>
          <a:r>
            <a:rPr kumimoji="1" lang="ja-JP" altLang="en-US" sz="1300">
              <a:latin typeface="ＭＳ Ｐゴシック" panose="020B0600070205080204" pitchFamily="50" charset="-128"/>
              <a:ea typeface="ＭＳ Ｐゴシック" panose="020B0600070205080204" pitchFamily="50" charset="-128"/>
            </a:rPr>
            <a:t>　今後とも税収やふるさと納税等の自主財源の確保に努め、行財政の効率化を図るとともに、財政基盤の強化に引き続き取組んでいく必要がある。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56642</xdr:rowOff>
    </xdr:from>
    <xdr:to>
      <xdr:col>23</xdr:col>
      <xdr:colOff>133350</xdr:colOff>
      <xdr:row>43</xdr:row>
      <xdr:rowOff>56642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4289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56642</xdr:rowOff>
    </xdr:from>
    <xdr:to>
      <xdr:col>19</xdr:col>
      <xdr:colOff>133350</xdr:colOff>
      <xdr:row>43</xdr:row>
      <xdr:rowOff>56642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428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61468</xdr:rowOff>
    </xdr:from>
    <xdr:to>
      <xdr:col>19</xdr:col>
      <xdr:colOff>184150</xdr:colOff>
      <xdr:row>42</xdr:row>
      <xdr:rowOff>163068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1795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03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56642</xdr:rowOff>
    </xdr:from>
    <xdr:to>
      <xdr:col>15</xdr:col>
      <xdr:colOff>82550</xdr:colOff>
      <xdr:row>43</xdr:row>
      <xdr:rowOff>56642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428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80772</xdr:rowOff>
    </xdr:from>
    <xdr:to>
      <xdr:col>15</xdr:col>
      <xdr:colOff>133350</xdr:colOff>
      <xdr:row>43</xdr:row>
      <xdr:rowOff>10922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21099</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56642</xdr:rowOff>
    </xdr:from>
    <xdr:to>
      <xdr:col>11</xdr:col>
      <xdr:colOff>31750</xdr:colOff>
      <xdr:row>43</xdr:row>
      <xdr:rowOff>66294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42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100076</xdr:rowOff>
    </xdr:from>
    <xdr:to>
      <xdr:col>11</xdr:col>
      <xdr:colOff>82550</xdr:colOff>
      <xdr:row>43</xdr:row>
      <xdr:rowOff>30226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40403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80772</xdr:rowOff>
    </xdr:from>
    <xdr:to>
      <xdr:col>7</xdr:col>
      <xdr:colOff>31750</xdr:colOff>
      <xdr:row>43</xdr:row>
      <xdr:rowOff>10922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21099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5842</xdr:rowOff>
    </xdr:from>
    <xdr:to>
      <xdr:col>23</xdr:col>
      <xdr:colOff>184150</xdr:colOff>
      <xdr:row>43</xdr:row>
      <xdr:rowOff>107442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22369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5842</xdr:rowOff>
    </xdr:from>
    <xdr:to>
      <xdr:col>19</xdr:col>
      <xdr:colOff>184150</xdr:colOff>
      <xdr:row>43</xdr:row>
      <xdr:rowOff>107442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92219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5842</xdr:rowOff>
    </xdr:from>
    <xdr:to>
      <xdr:col>15</xdr:col>
      <xdr:colOff>133350</xdr:colOff>
      <xdr:row>43</xdr:row>
      <xdr:rowOff>107442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92219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5842</xdr:rowOff>
    </xdr:from>
    <xdr:to>
      <xdr:col>11</xdr:col>
      <xdr:colOff>82550</xdr:colOff>
      <xdr:row>43</xdr:row>
      <xdr:rowOff>107442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92219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101871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経常収支比率においては、分母となる経常一般財源総額では普通交付税等を主要因とし対前年度比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百万円増、分子においても対前年度比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38,179</a:t>
          </a:r>
          <a:r>
            <a:rPr kumimoji="1" lang="ja-JP" altLang="en-US" sz="1300">
              <a:latin typeface="ＭＳ Ｐゴシック" panose="020B0600070205080204" pitchFamily="50" charset="-128"/>
              <a:ea typeface="ＭＳ Ｐゴシック" panose="020B0600070205080204" pitchFamily="50" charset="-128"/>
            </a:rPr>
            <a:t>千円増となったが、分母増加の結果、</a:t>
          </a:r>
          <a:r>
            <a:rPr kumimoji="1" lang="en-US" altLang="ja-JP" sz="1300">
              <a:latin typeface="ＭＳ Ｐゴシック" panose="020B0600070205080204" pitchFamily="50" charset="-128"/>
              <a:ea typeface="ＭＳ Ｐゴシック" panose="020B0600070205080204" pitchFamily="50" charset="-128"/>
            </a:rPr>
            <a:t>85.7</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％）と比率改善となっている。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今後においても大型事業における公債費負担の増等を勘案した場合、これまで以上に歳入経常一般財源の確保及び、歳出経常経費充当一般財源の抑制に努めなければならない。</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29591</xdr:rowOff>
    </xdr:from>
    <xdr:to>
      <xdr:col>23</xdr:col>
      <xdr:colOff>133350</xdr:colOff>
      <xdr:row>65</xdr:row>
      <xdr:rowOff>89916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17384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89916</xdr:rowOff>
    </xdr:from>
    <xdr:to>
      <xdr:col>19</xdr:col>
      <xdr:colOff>133350</xdr:colOff>
      <xdr:row>66</xdr:row>
      <xdr:rowOff>508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23416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111506</xdr:rowOff>
    </xdr:from>
    <xdr:to>
      <xdr:col>19</xdr:col>
      <xdr:colOff>184150</xdr:colOff>
      <xdr:row>66</xdr:row>
      <xdr:rowOff>41656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121285</xdr:rowOff>
    </xdr:from>
    <xdr:to>
      <xdr:col>15</xdr:col>
      <xdr:colOff>82550</xdr:colOff>
      <xdr:row>66</xdr:row>
      <xdr:rowOff>508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26553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101854</xdr:rowOff>
    </xdr:from>
    <xdr:to>
      <xdr:col>15</xdr:col>
      <xdr:colOff>133350</xdr:colOff>
      <xdr:row>66</xdr:row>
      <xdr:rowOff>32004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42181</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01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121285</xdr:rowOff>
    </xdr:from>
    <xdr:to>
      <xdr:col>11</xdr:col>
      <xdr:colOff>31750</xdr:colOff>
      <xdr:row>65</xdr:row>
      <xdr:rowOff>123698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126553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84963</xdr:rowOff>
    </xdr:from>
    <xdr:to>
      <xdr:col>11</xdr:col>
      <xdr:colOff>82550</xdr:colOff>
      <xdr:row>66</xdr:row>
      <xdr:rowOff>15113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171340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155719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150241</xdr:rowOff>
    </xdr:from>
    <xdr:to>
      <xdr:col>23</xdr:col>
      <xdr:colOff>184150</xdr:colOff>
      <xdr:row>65</xdr:row>
      <xdr:rowOff>80391</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122318</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09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150893</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95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10812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98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人件費では、制度改正による手当増等、物件費に計上していた賃金を人件費へシフトしたこと等により対前年度比</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物件費では、ふるさと納税事業等が増となり、対前年度比</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以上の結果、人件費・物件費では、対前年度比</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百万円の増となった。特殊要因による増の反面があり、経常経費としては、昨年度より減少傾向にある。今後経費削減に努めていきたい。</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100586</xdr:rowOff>
    </xdr:from>
    <xdr:to>
      <xdr:col>23</xdr:col>
      <xdr:colOff>133350</xdr:colOff>
      <xdr:row>81</xdr:row>
      <xdr:rowOff>115317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988036"/>
          <a:ext cx="8382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100586</xdr:rowOff>
    </xdr:from>
    <xdr:to>
      <xdr:col>19</xdr:col>
      <xdr:colOff>133350</xdr:colOff>
      <xdr:row>81</xdr:row>
      <xdr:rowOff>107524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3988036"/>
          <a:ext cx="889000" cy="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62108</xdr:rowOff>
    </xdr:from>
    <xdr:to>
      <xdr:col>19</xdr:col>
      <xdr:colOff>184150</xdr:colOff>
      <xdr:row>81</xdr:row>
      <xdr:rowOff>163708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394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148485</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035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107524</xdr:rowOff>
    </xdr:from>
    <xdr:to>
      <xdr:col>15</xdr:col>
      <xdr:colOff>82550</xdr:colOff>
      <xdr:row>81</xdr:row>
      <xdr:rowOff>122637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399497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58517</xdr:rowOff>
    </xdr:from>
    <xdr:to>
      <xdr:col>15</xdr:col>
      <xdr:colOff>133350</xdr:colOff>
      <xdr:row>81</xdr:row>
      <xdr:rowOff>160117</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39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144894</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03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109334</xdr:rowOff>
    </xdr:from>
    <xdr:to>
      <xdr:col>11</xdr:col>
      <xdr:colOff>31750</xdr:colOff>
      <xdr:row>81</xdr:row>
      <xdr:rowOff>122637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3996784"/>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58677</xdr:rowOff>
    </xdr:from>
    <xdr:to>
      <xdr:col>11</xdr:col>
      <xdr:colOff>82550</xdr:colOff>
      <xdr:row>81</xdr:row>
      <xdr:rowOff>160277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39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170454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71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55065</xdr:rowOff>
    </xdr:from>
    <xdr:to>
      <xdr:col>7</xdr:col>
      <xdr:colOff>31750</xdr:colOff>
      <xdr:row>81</xdr:row>
      <xdr:rowOff>156665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394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166842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71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64517</xdr:rowOff>
    </xdr:from>
    <xdr:to>
      <xdr:col>23</xdr:col>
      <xdr:colOff>184150</xdr:colOff>
      <xdr:row>81</xdr:row>
      <xdr:rowOff>166117</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157244</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7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49786</xdr:rowOff>
    </xdr:from>
    <xdr:to>
      <xdr:col>19</xdr:col>
      <xdr:colOff>184150</xdr:colOff>
      <xdr:row>81</xdr:row>
      <xdr:rowOff>151386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161563</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56724</xdr:rowOff>
    </xdr:from>
    <xdr:to>
      <xdr:col>15</xdr:col>
      <xdr:colOff>133350</xdr:colOff>
      <xdr:row>81</xdr:row>
      <xdr:rowOff>158324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4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168501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1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71837</xdr:rowOff>
    </xdr:from>
    <xdr:to>
      <xdr:col>11</xdr:col>
      <xdr:colOff>82550</xdr:colOff>
      <xdr:row>82</xdr:row>
      <xdr:rowOff>1987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5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158214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0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58534</xdr:rowOff>
    </xdr:from>
    <xdr:to>
      <xdr:col>7</xdr:col>
      <xdr:colOff>31750</xdr:colOff>
      <xdr:row>81</xdr:row>
      <xdr:rowOff>160134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4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144911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03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ポイント上回っているものの、全国町村平均よりは下回っている。今後においても、国家公務員の給与制度を基本として運用し、適正な給与水準の維持に努める。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50800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954886"/>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38736</xdr:rowOff>
    </xdr:from>
    <xdr:to>
      <xdr:col>77</xdr:col>
      <xdr:colOff>44450</xdr:colOff>
      <xdr:row>87</xdr:row>
      <xdr:rowOff>56832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95488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56832</xdr:rowOff>
    </xdr:from>
    <xdr:to>
      <xdr:col>72</xdr:col>
      <xdr:colOff>203200</xdr:colOff>
      <xdr:row>87</xdr:row>
      <xdr:rowOff>86995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97298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105093</xdr:rowOff>
    </xdr:from>
    <xdr:to>
      <xdr:col>73</xdr:col>
      <xdr:colOff>44450</xdr:colOff>
      <xdr:row>87</xdr:row>
      <xdr:rowOff>35243</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45420</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86995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99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159386</xdr:rowOff>
    </xdr:from>
    <xdr:to>
      <xdr:col>77</xdr:col>
      <xdr:colOff>95250</xdr:colOff>
      <xdr:row>87</xdr:row>
      <xdr:rowOff>89536</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74313</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99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xdr:rowOff>
    </xdr:from>
    <xdr:to>
      <xdr:col>73</xdr:col>
      <xdr:colOff>44450</xdr:colOff>
      <xdr:row>87</xdr:row>
      <xdr:rowOff>107632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92409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類似団体平均値を下回っている状況ではあるが、今後も日高村集中改革プランをもとに住民サービスの低下とならないよう計画的な職員採用を行いながら、適正な定員管理に努める。</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140559</xdr:rowOff>
    </xdr:from>
    <xdr:to>
      <xdr:col>81</xdr:col>
      <xdr:colOff>44450</xdr:colOff>
      <xdr:row>58</xdr:row>
      <xdr:rowOff>143661</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084659"/>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140559</xdr:rowOff>
    </xdr:from>
    <xdr:to>
      <xdr:col>77</xdr:col>
      <xdr:colOff>44450</xdr:colOff>
      <xdr:row>58</xdr:row>
      <xdr:rowOff>141593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084659"/>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96768</xdr:rowOff>
    </xdr:from>
    <xdr:to>
      <xdr:col>77</xdr:col>
      <xdr:colOff>95250</xdr:colOff>
      <xdr:row>59</xdr:row>
      <xdr:rowOff>26918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04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11695</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127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138031</xdr:rowOff>
    </xdr:from>
    <xdr:to>
      <xdr:col>72</xdr:col>
      <xdr:colOff>203200</xdr:colOff>
      <xdr:row>58</xdr:row>
      <xdr:rowOff>141593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082131"/>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96424</xdr:rowOff>
    </xdr:from>
    <xdr:to>
      <xdr:col>73</xdr:col>
      <xdr:colOff>44450</xdr:colOff>
      <xdr:row>59</xdr:row>
      <xdr:rowOff>26574</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0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11351</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12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126540</xdr:rowOff>
    </xdr:from>
    <xdr:to>
      <xdr:col>68</xdr:col>
      <xdr:colOff>152400</xdr:colOff>
      <xdr:row>58</xdr:row>
      <xdr:rowOff>138031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07064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97113</xdr:rowOff>
    </xdr:from>
    <xdr:to>
      <xdr:col>68</xdr:col>
      <xdr:colOff>203200</xdr:colOff>
      <xdr:row>59</xdr:row>
      <xdr:rowOff>27263</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0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12040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92746</xdr:rowOff>
    </xdr:from>
    <xdr:to>
      <xdr:col>64</xdr:col>
      <xdr:colOff>152400</xdr:colOff>
      <xdr:row>59</xdr:row>
      <xdr:rowOff>22896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03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7673</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12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92861</xdr:rowOff>
    </xdr:from>
    <xdr:to>
      <xdr:col>81</xdr:col>
      <xdr:colOff>95250</xdr:colOff>
      <xdr:row>59</xdr:row>
      <xdr:rowOff>23011</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0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14138</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5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89759</xdr:rowOff>
    </xdr:from>
    <xdr:to>
      <xdr:col>77</xdr:col>
      <xdr:colOff>95250</xdr:colOff>
      <xdr:row>59</xdr:row>
      <xdr:rowOff>19909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0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30086</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80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90793</xdr:rowOff>
    </xdr:from>
    <xdr:to>
      <xdr:col>73</xdr:col>
      <xdr:colOff>44450</xdr:colOff>
      <xdr:row>59</xdr:row>
      <xdr:rowOff>20943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0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31120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80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87231</xdr:rowOff>
    </xdr:from>
    <xdr:to>
      <xdr:col>68</xdr:col>
      <xdr:colOff>203200</xdr:colOff>
      <xdr:row>59</xdr:row>
      <xdr:rowOff>17381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0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27558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0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75740</xdr:rowOff>
    </xdr:from>
    <xdr:to>
      <xdr:col>64</xdr:col>
      <xdr:colOff>152400</xdr:colOff>
      <xdr:row>59</xdr:row>
      <xdr:rowOff>5890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0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16067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78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２年度の単年度においては、算定の分母となる標準財政規模が対前年比</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百万円増（普通交付税の増などによるもの）となり、分子となる実質的な公債費が対前年比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百万円増（元利償還金の減などによるもの）となったが、分母増が多いため、実質公債費率が対前年比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か年平均においても比率</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ポイント改善となった。しかしながら進行中の「治水対策事業」・「庁舎建設事業」等の大型事業による借入れにより、本比率は上昇していくことが予想されている。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134112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1587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41</xdr:row>
      <xdr:rowOff>138938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290800" y="71635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88138</xdr:rowOff>
    </xdr:from>
    <xdr:to>
      <xdr:col>77</xdr:col>
      <xdr:colOff>95250</xdr:colOff>
      <xdr:row>42</xdr:row>
      <xdr:rowOff>18288</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138938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1394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109982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1056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83312</xdr:rowOff>
    </xdr:from>
    <xdr:to>
      <xdr:col>77</xdr:col>
      <xdr:colOff>95250</xdr:colOff>
      <xdr:row>42</xdr:row>
      <xdr:rowOff>13462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23639</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8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繰上償還の実施や、交付税措置されない起債の取りやめた事等を主要因として、対前年度比</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ポイント改善となり、</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現状交付税算入のある起債を積極的に借入れ、事業を実施しているが、進行中の「治水対策事業」・「庁舎建設事業」等の大型事業による借入れにより、本比率は上昇していくことが予想されている。</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4,980
4,959
44.85
5,366,115
4,785,640
34,019
2,117,490
3,928,978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ポイント増加している。主要因としては、制度改正による手当増等、物件費に計上していた賃金を人件費へシフトしたこと等による。今後においても適正な水準を維持していく必要がある。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76381</xdr:rowOff>
    </xdr:from>
    <xdr:to>
      <xdr:col>24</xdr:col>
      <xdr:colOff>25400</xdr:colOff>
      <xdr:row>35</xdr:row>
      <xdr:rowOff>128633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7713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76381</xdr:rowOff>
    </xdr:from>
    <xdr:to>
      <xdr:col>19</xdr:col>
      <xdr:colOff>187325</xdr:colOff>
      <xdr:row>35</xdr:row>
      <xdr:rowOff>86178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771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54973</xdr:rowOff>
    </xdr:from>
    <xdr:to>
      <xdr:col>20</xdr:col>
      <xdr:colOff>38100</xdr:colOff>
      <xdr:row>35</xdr:row>
      <xdr:rowOff>156573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141350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76381</xdr:rowOff>
    </xdr:from>
    <xdr:to>
      <xdr:col>15</xdr:col>
      <xdr:colOff>98425</xdr:colOff>
      <xdr:row>35</xdr:row>
      <xdr:rowOff>86178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771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48442</xdr:rowOff>
    </xdr:from>
    <xdr:to>
      <xdr:col>15</xdr:col>
      <xdr:colOff>149225</xdr:colOff>
      <xdr:row>35</xdr:row>
      <xdr:rowOff>150042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134819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3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76381</xdr:rowOff>
    </xdr:from>
    <xdr:to>
      <xdr:col>11</xdr:col>
      <xdr:colOff>9525</xdr:colOff>
      <xdr:row>35</xdr:row>
      <xdr:rowOff>82913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771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58239</xdr:rowOff>
    </xdr:from>
    <xdr:to>
      <xdr:col>11</xdr:col>
      <xdr:colOff>60325</xdr:colOff>
      <xdr:row>35</xdr:row>
      <xdr:rowOff>159839</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5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144616</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4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51707</xdr:rowOff>
    </xdr:from>
    <xdr:to>
      <xdr:col>6</xdr:col>
      <xdr:colOff>171450</xdr:colOff>
      <xdr:row>35</xdr:row>
      <xdr:rowOff>153307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138084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77833</xdr:rowOff>
    </xdr:from>
    <xdr:to>
      <xdr:col>24</xdr:col>
      <xdr:colOff>76200</xdr:colOff>
      <xdr:row>36</xdr:row>
      <xdr:rowOff>7983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94360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2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25581</xdr:rowOff>
    </xdr:from>
    <xdr:to>
      <xdr:col>20</xdr:col>
      <xdr:colOff>38100</xdr:colOff>
      <xdr:row>35</xdr:row>
      <xdr:rowOff>127181</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2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137358</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35378</xdr:rowOff>
    </xdr:from>
    <xdr:to>
      <xdr:col>15</xdr:col>
      <xdr:colOff>149225</xdr:colOff>
      <xdr:row>35</xdr:row>
      <xdr:rowOff>136978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147155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25581</xdr:rowOff>
    </xdr:from>
    <xdr:to>
      <xdr:col>11</xdr:col>
      <xdr:colOff>60325</xdr:colOff>
      <xdr:row>35</xdr:row>
      <xdr:rowOff>127181</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2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137358</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9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32113</xdr:rowOff>
    </xdr:from>
    <xdr:to>
      <xdr:col>6</xdr:col>
      <xdr:colOff>171450</xdr:colOff>
      <xdr:row>35</xdr:row>
      <xdr:rowOff>133713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143890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となった。主要因としては、戸籍住民登録費、非常備消防費等の減もあるが、歳入経常一般財源増によるところが大きい。今年度も含めデジタル化等に伴う費用関係が増加傾向にあるため、引き続きコスト意識を持ち、経常的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16</xdr:row>
      <xdr:rowOff>117856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38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108712</xdr:rowOff>
    </xdr:from>
    <xdr:to>
      <xdr:col>78</xdr:col>
      <xdr:colOff>69850</xdr:colOff>
      <xdr:row>16</xdr:row>
      <xdr:rowOff>117856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51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108712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15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108712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15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ポイント改善している。主要因としては、年々増加傾向にあるふるさと納税を保育所運営費等の事業へ充当したことにより、一般財源が抑制された結果である。</a:t>
          </a:r>
        </a:p>
        <a:p>
          <a:r>
            <a:rPr kumimoji="1" lang="ja-JP" altLang="en-US" sz="1300">
              <a:latin typeface="ＭＳ Ｐゴシック" panose="020B0600070205080204" pitchFamily="50" charset="-128"/>
              <a:ea typeface="ＭＳ Ｐゴシック" panose="020B0600070205080204" pitchFamily="50" charset="-128"/>
            </a:rPr>
            <a:t>　今後も社会情勢により増加が予想される社会保障経費と共に本村の当比率にも注視してく必要がある。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57</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32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8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58</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66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となった。その他は特別会計への繰出金によるもの等増となっているが、歳入経常一般財源増により、結果減少という形になっている。今後も高齢化の影響により、後期高齢者医療・介護保険事業等における医療費負担の増 等、増加が予想されるところである。</a:t>
          </a:r>
        </a:p>
        <a:p>
          <a:r>
            <a:rPr kumimoji="1" lang="ja-JP" altLang="en-US" sz="1300">
              <a:latin typeface="ＭＳ Ｐゴシック" panose="020B0600070205080204" pitchFamily="50" charset="-128"/>
              <a:ea typeface="ＭＳ Ｐゴシック" panose="020B0600070205080204" pitchFamily="50" charset="-128"/>
            </a:rPr>
            <a:t>　今後も健診受診率の向上等により、医療費・扶助費の抑制に努め、一般会計からの繰出金の圧縮を図るとともに、繰出基準に基づいた適正な執行に努める。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43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6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144780</xdr:rowOff>
    </xdr:from>
    <xdr:to>
      <xdr:col>78</xdr:col>
      <xdr:colOff>120650</xdr:colOff>
      <xdr:row>59</xdr:row>
      <xdr:rowOff>74930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144780</xdr:rowOff>
    </xdr:from>
    <xdr:to>
      <xdr:col>74</xdr:col>
      <xdr:colOff>31750</xdr:colOff>
      <xdr:row>59</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137160</xdr:rowOff>
    </xdr:from>
    <xdr:to>
      <xdr:col>69</xdr:col>
      <xdr:colOff>142875</xdr:colOff>
      <xdr:row>59</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ポイント改善となった。主要因としては、仁淀消防組合分担金が増となった反面、仁淀川下流衛生事務組合負担金、高知県中央西部焼却処理事務組合負担金ともに減少、経常経費充当一般財源が対前年度比△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百万円の減少となった。今後においても、補助基準・要綱に基づいた適切な執行はもとより、必要性の低い補助金の見直しや廃止に努める。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67564</xdr:rowOff>
    </xdr:from>
    <xdr:to>
      <xdr:col>82</xdr:col>
      <xdr:colOff>107950</xdr:colOff>
      <xdr:row>38</xdr:row>
      <xdr:rowOff>163576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826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74422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786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19558</xdr:rowOff>
    </xdr:from>
    <xdr:to>
      <xdr:col>73</xdr:col>
      <xdr:colOff>180975</xdr:colOff>
      <xdr:row>39</xdr:row>
      <xdr:rowOff>74422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7061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19558</xdr:rowOff>
    </xdr:from>
    <xdr:to>
      <xdr:col>69</xdr:col>
      <xdr:colOff>92075</xdr:colOff>
      <xdr:row>39</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706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23622</xdr:rowOff>
    </xdr:from>
    <xdr:to>
      <xdr:col>74</xdr:col>
      <xdr:colOff>31750</xdr:colOff>
      <xdr:row>39</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109999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140208</xdr:rowOff>
    </xdr:from>
    <xdr:to>
      <xdr:col>69</xdr:col>
      <xdr:colOff>142875</xdr:colOff>
      <xdr:row>39</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140208</xdr:rowOff>
    </xdr:from>
    <xdr:to>
      <xdr:col>65</xdr:col>
      <xdr:colOff>53975</xdr:colOff>
      <xdr:row>39</xdr:row>
      <xdr:rowOff>70358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55135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ポイント改善している。主要因としては、元利償還金が対前年度比</a:t>
          </a:r>
          <a:r>
            <a:rPr kumimoji="1" lang="en-US" altLang="ja-JP" sz="1300">
              <a:latin typeface="ＭＳ Ｐゴシック" panose="020B0600070205080204" pitchFamily="50" charset="-128"/>
              <a:ea typeface="ＭＳ Ｐゴシック" panose="020B0600070205080204" pitchFamily="50" charset="-128"/>
            </a:rPr>
            <a:t>29.5% </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百万円の増となっているが、内繰上償還等（臨時的経費）を差し引いた結果、経常経費としては改善している。現在では交付税算入のある起債を積極的に借入れ事業を展開しているが、今後の「治水対策事業」・「庁舎建設事業」等の大型事業による借入を鑑みると、本比率は上昇していくことが予想される。今後においても中長期的な財政計画に基づく行財政運営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76</xdr:row>
      <xdr:rowOff>142239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68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20320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172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83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77</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83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104157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ポイント改善となった。主要因としては、物件費、人件費など全体的に増加となったものの、歳入経常一般財源増により、比率として減少となった結果である。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88137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349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136144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8978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1264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110998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03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67056</xdr:rowOff>
    </xdr:from>
    <xdr:to>
      <xdr:col>65</xdr:col>
      <xdr:colOff>53975</xdr:colOff>
      <xdr:row>77</xdr:row>
      <xdr:rowOff>168656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153433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3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85344</xdr:rowOff>
    </xdr:from>
    <xdr:to>
      <xdr:col>74</xdr:col>
      <xdr:colOff>31750</xdr:colOff>
      <xdr:row>78</xdr:row>
      <xdr:rowOff>15494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25671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5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525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162831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56091</xdr:rowOff>
    </xdr:from>
    <xdr:to>
      <xdr:col>29</xdr:col>
      <xdr:colOff>127000</xdr:colOff>
      <xdr:row>19</xdr:row>
      <xdr:rowOff>68564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61266"/>
          <a:ext cx="647700" cy="12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68564</xdr:rowOff>
    </xdr:from>
    <xdr:to>
      <xdr:col>26</xdr:col>
      <xdr:colOff>50800</xdr:colOff>
      <xdr:row>19</xdr:row>
      <xdr:rowOff>76815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73739"/>
          <a:ext cx="698500" cy="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9035</xdr:rowOff>
    </xdr:from>
    <xdr:to>
      <xdr:col>26</xdr:col>
      <xdr:colOff>101600</xdr:colOff>
      <xdr:row>19</xdr:row>
      <xdr:rowOff>110635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314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120812</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083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76815</xdr:rowOff>
    </xdr:from>
    <xdr:to>
      <xdr:col>22</xdr:col>
      <xdr:colOff>114300</xdr:colOff>
      <xdr:row>19</xdr:row>
      <xdr:rowOff>80228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81990"/>
          <a:ext cx="698500" cy="3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15250</xdr:rowOff>
    </xdr:from>
    <xdr:to>
      <xdr:col>22</xdr:col>
      <xdr:colOff>165100</xdr:colOff>
      <xdr:row>19</xdr:row>
      <xdr:rowOff>116850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320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127027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0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78412</xdr:rowOff>
    </xdr:from>
    <xdr:to>
      <xdr:col>18</xdr:col>
      <xdr:colOff>177800</xdr:colOff>
      <xdr:row>19</xdr:row>
      <xdr:rowOff>80228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83587"/>
          <a:ext cx="698500" cy="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18166</xdr:rowOff>
    </xdr:from>
    <xdr:to>
      <xdr:col>19</xdr:col>
      <xdr:colOff>38100</xdr:colOff>
      <xdr:row>19</xdr:row>
      <xdr:rowOff>119766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32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129943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09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23311</xdr:rowOff>
    </xdr:from>
    <xdr:to>
      <xdr:col>15</xdr:col>
      <xdr:colOff>101600</xdr:colOff>
      <xdr:row>19</xdr:row>
      <xdr:rowOff>124911</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328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135088</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09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5291</xdr:rowOff>
    </xdr:from>
    <xdr:to>
      <xdr:col>29</xdr:col>
      <xdr:colOff>177800</xdr:colOff>
      <xdr:row>19</xdr:row>
      <xdr:rowOff>106891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31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85318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1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17764</xdr:rowOff>
    </xdr:from>
    <xdr:to>
      <xdr:col>26</xdr:col>
      <xdr:colOff>101600</xdr:colOff>
      <xdr:row>19</xdr:row>
      <xdr:rowOff>119364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32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104141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409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26015</xdr:rowOff>
    </xdr:from>
    <xdr:to>
      <xdr:col>22</xdr:col>
      <xdr:colOff>165100</xdr:colOff>
      <xdr:row>19</xdr:row>
      <xdr:rowOff>127615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3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112392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41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29428</xdr:rowOff>
    </xdr:from>
    <xdr:to>
      <xdr:col>19</xdr:col>
      <xdr:colOff>38100</xdr:colOff>
      <xdr:row>19</xdr:row>
      <xdr:rowOff>131028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3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115805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42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27612</xdr:rowOff>
    </xdr:from>
    <xdr:to>
      <xdr:col>15</xdr:col>
      <xdr:colOff>101600</xdr:colOff>
      <xdr:row>19</xdr:row>
      <xdr:rowOff>129212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32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113989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4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70565</xdr:rowOff>
    </xdr:from>
    <xdr:to>
      <xdr:col>29</xdr:col>
      <xdr:colOff>127000</xdr:colOff>
      <xdr:row>37</xdr:row>
      <xdr:rowOff>74593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95265"/>
          <a:ext cx="647700" cy="4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58586</xdr:rowOff>
    </xdr:from>
    <xdr:to>
      <xdr:col>26</xdr:col>
      <xdr:colOff>50800</xdr:colOff>
      <xdr:row>37</xdr:row>
      <xdr:rowOff>74593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83286"/>
          <a:ext cx="698500" cy="16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10872</xdr:rowOff>
    </xdr:from>
    <xdr:to>
      <xdr:col>26</xdr:col>
      <xdr:colOff>101600</xdr:colOff>
      <xdr:row>37</xdr:row>
      <xdr:rowOff>112472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3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294099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0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58586</xdr:rowOff>
    </xdr:from>
    <xdr:to>
      <xdr:col>22</xdr:col>
      <xdr:colOff>114300</xdr:colOff>
      <xdr:row>37</xdr:row>
      <xdr:rowOff>82303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83286"/>
          <a:ext cx="698500" cy="2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15935</xdr:rowOff>
    </xdr:from>
    <xdr:to>
      <xdr:col>22</xdr:col>
      <xdr:colOff>165100</xdr:colOff>
      <xdr:row>37</xdr:row>
      <xdr:rowOff>117535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102312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2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73268</xdr:rowOff>
    </xdr:from>
    <xdr:to>
      <xdr:col>18</xdr:col>
      <xdr:colOff>177800</xdr:colOff>
      <xdr:row>37</xdr:row>
      <xdr:rowOff>82303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97968"/>
          <a:ext cx="698500" cy="9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15707</xdr:rowOff>
    </xdr:from>
    <xdr:to>
      <xdr:col>19</xdr:col>
      <xdr:colOff>38100</xdr:colOff>
      <xdr:row>37</xdr:row>
      <xdr:rowOff>117307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0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298934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24605</xdr:rowOff>
    </xdr:from>
    <xdr:to>
      <xdr:col>15</xdr:col>
      <xdr:colOff>101600</xdr:colOff>
      <xdr:row>37</xdr:row>
      <xdr:rowOff>126205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9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110982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19765</xdr:rowOff>
    </xdr:from>
    <xdr:to>
      <xdr:col>29</xdr:col>
      <xdr:colOff>177800</xdr:colOff>
      <xdr:row>37</xdr:row>
      <xdr:rowOff>121365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44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163292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1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23793</xdr:rowOff>
    </xdr:from>
    <xdr:to>
      <xdr:col>26</xdr:col>
      <xdr:colOff>101600</xdr:colOff>
      <xdr:row>37</xdr:row>
      <xdr:rowOff>125393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4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110170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3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7786</xdr:rowOff>
    </xdr:from>
    <xdr:to>
      <xdr:col>22</xdr:col>
      <xdr:colOff>165100</xdr:colOff>
      <xdr:row>37</xdr:row>
      <xdr:rowOff>109386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3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291013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31503</xdr:rowOff>
    </xdr:from>
    <xdr:to>
      <xdr:col>19</xdr:col>
      <xdr:colOff>38100</xdr:colOff>
      <xdr:row>37</xdr:row>
      <xdr:rowOff>133103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56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117880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4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22468</xdr:rowOff>
    </xdr:from>
    <xdr:to>
      <xdr:col>15</xdr:col>
      <xdr:colOff>101600</xdr:colOff>
      <xdr:row>37</xdr:row>
      <xdr:rowOff>124068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4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305695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4,980
4,959
44.85
5,366,115
4,785,640
34,019
2,117,490
3,928,978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129033</xdr:rowOff>
    </xdr:from>
    <xdr:to>
      <xdr:col>24</xdr:col>
      <xdr:colOff>63500</xdr:colOff>
      <xdr:row>38</xdr:row>
      <xdr:rowOff>154166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644133"/>
          <a:ext cx="838200" cy="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154166</xdr:rowOff>
    </xdr:from>
    <xdr:to>
      <xdr:col>19</xdr:col>
      <xdr:colOff>177800</xdr:colOff>
      <xdr:row>38</xdr:row>
      <xdr:rowOff>159193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669266"/>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88385</xdr:rowOff>
    </xdr:from>
    <xdr:to>
      <xdr:col>20</xdr:col>
      <xdr:colOff>38100</xdr:colOff>
      <xdr:row>39</xdr:row>
      <xdr:rowOff>18535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6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35063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37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157063</xdr:rowOff>
    </xdr:from>
    <xdr:to>
      <xdr:col>15</xdr:col>
      <xdr:colOff>50800</xdr:colOff>
      <xdr:row>38</xdr:row>
      <xdr:rowOff>159193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672163"/>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93424</xdr:rowOff>
    </xdr:from>
    <xdr:to>
      <xdr:col>15</xdr:col>
      <xdr:colOff>101600</xdr:colOff>
      <xdr:row>39</xdr:row>
      <xdr:rowOff>23574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6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40100</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38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157063</xdr:rowOff>
    </xdr:from>
    <xdr:to>
      <xdr:col>10</xdr:col>
      <xdr:colOff>114300</xdr:colOff>
      <xdr:row>38</xdr:row>
      <xdr:rowOff>163097</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672163"/>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92628</xdr:rowOff>
    </xdr:from>
    <xdr:to>
      <xdr:col>10</xdr:col>
      <xdr:colOff>165100</xdr:colOff>
      <xdr:row>39</xdr:row>
      <xdr:rowOff>22778</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60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39305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3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94792</xdr:rowOff>
    </xdr:from>
    <xdr:to>
      <xdr:col>6</xdr:col>
      <xdr:colOff>38100</xdr:colOff>
      <xdr:row>39</xdr:row>
      <xdr:rowOff>24942</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60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41469</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38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78233</xdr:rowOff>
    </xdr:from>
    <xdr:to>
      <xdr:col>24</xdr:col>
      <xdr:colOff>114300</xdr:colOff>
      <xdr:row>39</xdr:row>
      <xdr:rowOff>8383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5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164610</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50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103366</xdr:rowOff>
    </xdr:from>
    <xdr:to>
      <xdr:col>20</xdr:col>
      <xdr:colOff>38100</xdr:colOff>
      <xdr:row>39</xdr:row>
      <xdr:rowOff>33516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6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24643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71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108393</xdr:rowOff>
    </xdr:from>
    <xdr:to>
      <xdr:col>15</xdr:col>
      <xdr:colOff>101600</xdr:colOff>
      <xdr:row>39</xdr:row>
      <xdr:rowOff>38543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6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29670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71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106263</xdr:rowOff>
    </xdr:from>
    <xdr:to>
      <xdr:col>10</xdr:col>
      <xdr:colOff>165100</xdr:colOff>
      <xdr:row>39</xdr:row>
      <xdr:rowOff>36413</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6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27540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71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112297</xdr:rowOff>
    </xdr:from>
    <xdr:to>
      <xdr:col>6</xdr:col>
      <xdr:colOff>38100</xdr:colOff>
      <xdr:row>39</xdr:row>
      <xdr:rowOff>42447</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62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33574</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72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133214</xdr:rowOff>
    </xdr:from>
    <xdr:to>
      <xdr:col>24</xdr:col>
      <xdr:colOff>63500</xdr:colOff>
      <xdr:row>58</xdr:row>
      <xdr:rowOff>147370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77314"/>
          <a:ext cx="8382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126413</xdr:rowOff>
    </xdr:from>
    <xdr:to>
      <xdr:col>19</xdr:col>
      <xdr:colOff>177800</xdr:colOff>
      <xdr:row>58</xdr:row>
      <xdr:rowOff>147370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70513"/>
          <a:ext cx="889000" cy="2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81308</xdr:rowOff>
    </xdr:from>
    <xdr:to>
      <xdr:col>20</xdr:col>
      <xdr:colOff>38100</xdr:colOff>
      <xdr:row>59</xdr:row>
      <xdr:rowOff>11458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1002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27985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80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89616</xdr:rowOff>
    </xdr:from>
    <xdr:to>
      <xdr:col>15</xdr:col>
      <xdr:colOff>50800</xdr:colOff>
      <xdr:row>58</xdr:row>
      <xdr:rowOff>126413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33716"/>
          <a:ext cx="889000" cy="3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87154</xdr:rowOff>
    </xdr:from>
    <xdr:to>
      <xdr:col>15</xdr:col>
      <xdr:colOff>101600</xdr:colOff>
      <xdr:row>59</xdr:row>
      <xdr:rowOff>17304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1003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8431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101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89616</xdr:rowOff>
    </xdr:from>
    <xdr:to>
      <xdr:col>10</xdr:col>
      <xdr:colOff>114300</xdr:colOff>
      <xdr:row>58</xdr:row>
      <xdr:rowOff>120713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33716"/>
          <a:ext cx="889000" cy="3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86189</xdr:rowOff>
    </xdr:from>
    <xdr:to>
      <xdr:col>10</xdr:col>
      <xdr:colOff>165100</xdr:colOff>
      <xdr:row>59</xdr:row>
      <xdr:rowOff>16339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7466</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1012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92211</xdr:rowOff>
    </xdr:from>
    <xdr:to>
      <xdr:col>6</xdr:col>
      <xdr:colOff>38100</xdr:colOff>
      <xdr:row>59</xdr:row>
      <xdr:rowOff>22361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3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13488</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1012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82414</xdr:rowOff>
    </xdr:from>
    <xdr:to>
      <xdr:col>24</xdr:col>
      <xdr:colOff>114300</xdr:colOff>
      <xdr:row>59</xdr:row>
      <xdr:rowOff>12564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2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168791</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4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96570</xdr:rowOff>
    </xdr:from>
    <xdr:to>
      <xdr:col>20</xdr:col>
      <xdr:colOff>38100</xdr:colOff>
      <xdr:row>59</xdr:row>
      <xdr:rowOff>26720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17847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13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75613</xdr:rowOff>
    </xdr:from>
    <xdr:to>
      <xdr:col>15</xdr:col>
      <xdr:colOff>101600</xdr:colOff>
      <xdr:row>59</xdr:row>
      <xdr:rowOff>5763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1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22290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79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38816</xdr:rowOff>
    </xdr:from>
    <xdr:to>
      <xdr:col>10</xdr:col>
      <xdr:colOff>165100</xdr:colOff>
      <xdr:row>58</xdr:row>
      <xdr:rowOff>140416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156943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75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69913</xdr:rowOff>
    </xdr:from>
    <xdr:to>
      <xdr:col>6</xdr:col>
      <xdr:colOff>38100</xdr:colOff>
      <xdr:row>59</xdr:row>
      <xdr:rowOff>63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16590</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78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24558</xdr:rowOff>
    </xdr:from>
    <xdr:to>
      <xdr:col>24</xdr:col>
      <xdr:colOff>63500</xdr:colOff>
      <xdr:row>79</xdr:row>
      <xdr:rowOff>28677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69108"/>
          <a:ext cx="8382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21560</xdr:rowOff>
    </xdr:from>
    <xdr:to>
      <xdr:col>19</xdr:col>
      <xdr:colOff>177800</xdr:colOff>
      <xdr:row>79</xdr:row>
      <xdr:rowOff>24558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66110"/>
          <a:ext cx="889000" cy="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131355</xdr:rowOff>
    </xdr:from>
    <xdr:to>
      <xdr:col>20</xdr:col>
      <xdr:colOff>38100</xdr:colOff>
      <xdr:row>79</xdr:row>
      <xdr:rowOff>61505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5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78032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7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21560</xdr:rowOff>
    </xdr:from>
    <xdr:to>
      <xdr:col>15</xdr:col>
      <xdr:colOff>50800</xdr:colOff>
      <xdr:row>79</xdr:row>
      <xdr:rowOff>29732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66110"/>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127789</xdr:rowOff>
    </xdr:from>
    <xdr:to>
      <xdr:col>15</xdr:col>
      <xdr:colOff>101600</xdr:colOff>
      <xdr:row>79</xdr:row>
      <xdr:rowOff>57939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50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74466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7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29732</xdr:rowOff>
    </xdr:from>
    <xdr:to>
      <xdr:col>10</xdr:col>
      <xdr:colOff>114300</xdr:colOff>
      <xdr:row>79</xdr:row>
      <xdr:rowOff>30787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74282"/>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129062</xdr:rowOff>
    </xdr:from>
    <xdr:to>
      <xdr:col>10</xdr:col>
      <xdr:colOff>165100</xdr:colOff>
      <xdr:row>79</xdr:row>
      <xdr:rowOff>59212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50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75739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7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129530</xdr:rowOff>
    </xdr:from>
    <xdr:to>
      <xdr:col>6</xdr:col>
      <xdr:colOff>38100</xdr:colOff>
      <xdr:row>79</xdr:row>
      <xdr:rowOff>59680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5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76207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149327</xdr:rowOff>
    </xdr:from>
    <xdr:to>
      <xdr:col>24</xdr:col>
      <xdr:colOff>114300</xdr:colOff>
      <xdr:row>79</xdr:row>
      <xdr:rowOff>79477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64254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3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145208</xdr:rowOff>
    </xdr:from>
    <xdr:to>
      <xdr:col>20</xdr:col>
      <xdr:colOff>38100</xdr:colOff>
      <xdr:row>79</xdr:row>
      <xdr:rowOff>75358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66485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61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142210</xdr:rowOff>
    </xdr:from>
    <xdr:to>
      <xdr:col>15</xdr:col>
      <xdr:colOff>101600</xdr:colOff>
      <xdr:row>79</xdr:row>
      <xdr:rowOff>72360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63487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60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150382</xdr:rowOff>
    </xdr:from>
    <xdr:to>
      <xdr:col>10</xdr:col>
      <xdr:colOff>165100</xdr:colOff>
      <xdr:row>79</xdr:row>
      <xdr:rowOff>80532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71659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151437</xdr:rowOff>
    </xdr:from>
    <xdr:to>
      <xdr:col>6</xdr:col>
      <xdr:colOff>38100</xdr:colOff>
      <xdr:row>79</xdr:row>
      <xdr:rowOff>81587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72714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1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100523</xdr:rowOff>
    </xdr:from>
    <xdr:to>
      <xdr:col>24</xdr:col>
      <xdr:colOff>63500</xdr:colOff>
      <xdr:row>94</xdr:row>
      <xdr:rowOff>105801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216823"/>
          <a:ext cx="8382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105801</xdr:rowOff>
    </xdr:from>
    <xdr:to>
      <xdr:col>19</xdr:col>
      <xdr:colOff>177800</xdr:colOff>
      <xdr:row>94</xdr:row>
      <xdr:rowOff>129401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222101"/>
          <a:ext cx="889000" cy="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140390</xdr:rowOff>
    </xdr:from>
    <xdr:to>
      <xdr:col>20</xdr:col>
      <xdr:colOff>38100</xdr:colOff>
      <xdr:row>95</xdr:row>
      <xdr:rowOff>70540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3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96135</xdr:rowOff>
    </xdr:from>
    <xdr:to>
      <xdr:col>15</xdr:col>
      <xdr:colOff>50800</xdr:colOff>
      <xdr:row>94</xdr:row>
      <xdr:rowOff>129401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212435"/>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151319</xdr:rowOff>
    </xdr:from>
    <xdr:to>
      <xdr:col>15</xdr:col>
      <xdr:colOff>101600</xdr:colOff>
      <xdr:row>95</xdr:row>
      <xdr:rowOff>81469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6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72596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37277</xdr:rowOff>
    </xdr:from>
    <xdr:to>
      <xdr:col>10</xdr:col>
      <xdr:colOff>114300</xdr:colOff>
      <xdr:row>94</xdr:row>
      <xdr:rowOff>96135</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153577"/>
          <a:ext cx="889000" cy="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166841</xdr:rowOff>
    </xdr:from>
    <xdr:to>
      <xdr:col>10</xdr:col>
      <xdr:colOff>165100</xdr:colOff>
      <xdr:row>95</xdr:row>
      <xdr:rowOff>96991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88118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4133</xdr:rowOff>
    </xdr:from>
    <xdr:to>
      <xdr:col>6</xdr:col>
      <xdr:colOff>38100</xdr:colOff>
      <xdr:row>95</xdr:row>
      <xdr:rowOff>105733</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96860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49723</xdr:rowOff>
    </xdr:from>
    <xdr:to>
      <xdr:col>24</xdr:col>
      <xdr:colOff>114300</xdr:colOff>
      <xdr:row>94</xdr:row>
      <xdr:rowOff>151323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1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72600</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01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55001</xdr:rowOff>
    </xdr:from>
    <xdr:to>
      <xdr:col>20</xdr:col>
      <xdr:colOff>38100</xdr:colOff>
      <xdr:row>94</xdr:row>
      <xdr:rowOff>156601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59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78601</xdr:rowOff>
    </xdr:from>
    <xdr:to>
      <xdr:col>15</xdr:col>
      <xdr:colOff>101600</xdr:colOff>
      <xdr:row>95</xdr:row>
      <xdr:rowOff>8751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1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25278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597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45335</xdr:rowOff>
    </xdr:from>
    <xdr:to>
      <xdr:col>10</xdr:col>
      <xdr:colOff>165100</xdr:colOff>
      <xdr:row>94</xdr:row>
      <xdr:rowOff>146935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16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163462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59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157927</xdr:rowOff>
    </xdr:from>
    <xdr:to>
      <xdr:col>6</xdr:col>
      <xdr:colOff>38100</xdr:colOff>
      <xdr:row>94</xdr:row>
      <xdr:rowOff>88077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10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104604</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587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132390</xdr:rowOff>
    </xdr:from>
    <xdr:to>
      <xdr:col>55</xdr:col>
      <xdr:colOff>0</xdr:colOff>
      <xdr:row>37</xdr:row>
      <xdr:rowOff>168471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04590"/>
          <a:ext cx="838200" cy="20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165894</xdr:rowOff>
    </xdr:from>
    <xdr:to>
      <xdr:col>50</xdr:col>
      <xdr:colOff>114300</xdr:colOff>
      <xdr:row>37</xdr:row>
      <xdr:rowOff>168471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09544"/>
          <a:ext cx="889000" cy="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118681</xdr:rowOff>
    </xdr:from>
    <xdr:to>
      <xdr:col>50</xdr:col>
      <xdr:colOff>165100</xdr:colOff>
      <xdr:row>38</xdr:row>
      <xdr:rowOff>48831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39958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55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109334</xdr:rowOff>
    </xdr:from>
    <xdr:to>
      <xdr:col>45</xdr:col>
      <xdr:colOff>177800</xdr:colOff>
      <xdr:row>37</xdr:row>
      <xdr:rowOff>165894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52984"/>
          <a:ext cx="889000" cy="5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120007</xdr:rowOff>
    </xdr:from>
    <xdr:to>
      <xdr:col>46</xdr:col>
      <xdr:colOff>38100</xdr:colOff>
      <xdr:row>38</xdr:row>
      <xdr:rowOff>50157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41284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5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109334</xdr:rowOff>
    </xdr:from>
    <xdr:to>
      <xdr:col>41</xdr:col>
      <xdr:colOff>50800</xdr:colOff>
      <xdr:row>37</xdr:row>
      <xdr:rowOff>161926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52984"/>
          <a:ext cx="889000" cy="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115079</xdr:rowOff>
    </xdr:from>
    <xdr:to>
      <xdr:col>41</xdr:col>
      <xdr:colOff>101600</xdr:colOff>
      <xdr:row>38</xdr:row>
      <xdr:rowOff>45228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587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36355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55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126800</xdr:rowOff>
    </xdr:from>
    <xdr:to>
      <xdr:col>36</xdr:col>
      <xdr:colOff>165100</xdr:colOff>
      <xdr:row>38</xdr:row>
      <xdr:rowOff>56950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48077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56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81590</xdr:rowOff>
    </xdr:from>
    <xdr:to>
      <xdr:col>55</xdr:col>
      <xdr:colOff>50800</xdr:colOff>
      <xdr:row>37</xdr:row>
      <xdr:rowOff>11740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60017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117671</xdr:rowOff>
    </xdr:from>
    <xdr:to>
      <xdr:col>50</xdr:col>
      <xdr:colOff>165100</xdr:colOff>
      <xdr:row>38</xdr:row>
      <xdr:rowOff>47821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64348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23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115094</xdr:rowOff>
    </xdr:from>
    <xdr:to>
      <xdr:col>46</xdr:col>
      <xdr:colOff>38100</xdr:colOff>
      <xdr:row>38</xdr:row>
      <xdr:rowOff>45244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61771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3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58534</xdr:rowOff>
    </xdr:from>
    <xdr:to>
      <xdr:col>41</xdr:col>
      <xdr:colOff>101600</xdr:colOff>
      <xdr:row>37</xdr:row>
      <xdr:rowOff>160134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0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5211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7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111126</xdr:rowOff>
    </xdr:from>
    <xdr:to>
      <xdr:col>36</xdr:col>
      <xdr:colOff>165100</xdr:colOff>
      <xdr:row>38</xdr:row>
      <xdr:rowOff>41276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57803</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23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3284</xdr:rowOff>
    </xdr:from>
    <xdr:to>
      <xdr:col>55</xdr:col>
      <xdr:colOff>0</xdr:colOff>
      <xdr:row>57</xdr:row>
      <xdr:rowOff>88733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75934"/>
          <a:ext cx="838200" cy="8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3284</xdr:rowOff>
    </xdr:from>
    <xdr:to>
      <xdr:col>50</xdr:col>
      <xdr:colOff>114300</xdr:colOff>
      <xdr:row>57</xdr:row>
      <xdr:rowOff>124918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75934"/>
          <a:ext cx="889000" cy="1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63103</xdr:rowOff>
    </xdr:from>
    <xdr:to>
      <xdr:col>50</xdr:col>
      <xdr:colOff>165100</xdr:colOff>
      <xdr:row>57</xdr:row>
      <xdr:rowOff>164703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3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155830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92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78042</xdr:rowOff>
    </xdr:from>
    <xdr:to>
      <xdr:col>45</xdr:col>
      <xdr:colOff>177800</xdr:colOff>
      <xdr:row>57</xdr:row>
      <xdr:rowOff>124918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50692"/>
          <a:ext cx="889000" cy="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76642</xdr:rowOff>
    </xdr:from>
    <xdr:to>
      <xdr:col>46</xdr:col>
      <xdr:colOff>38100</xdr:colOff>
      <xdr:row>58</xdr:row>
      <xdr:rowOff>6792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4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169369</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94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76915</xdr:rowOff>
    </xdr:from>
    <xdr:to>
      <xdr:col>41</xdr:col>
      <xdr:colOff>50800</xdr:colOff>
      <xdr:row>57</xdr:row>
      <xdr:rowOff>78042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49565"/>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79663</xdr:rowOff>
    </xdr:from>
    <xdr:to>
      <xdr:col>41</xdr:col>
      <xdr:colOff>101600</xdr:colOff>
      <xdr:row>58</xdr:row>
      <xdr:rowOff>9813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5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94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77537</xdr:rowOff>
    </xdr:from>
    <xdr:to>
      <xdr:col>36</xdr:col>
      <xdr:colOff>165100</xdr:colOff>
      <xdr:row>58</xdr:row>
      <xdr:rowOff>7687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170264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94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37933</xdr:rowOff>
    </xdr:from>
    <xdr:to>
      <xdr:col>55</xdr:col>
      <xdr:colOff>50800</xdr:colOff>
      <xdr:row>57</xdr:row>
      <xdr:rowOff>139533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124310</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123934</xdr:rowOff>
    </xdr:from>
    <xdr:to>
      <xdr:col>50</xdr:col>
      <xdr:colOff>165100</xdr:colOff>
      <xdr:row>57</xdr:row>
      <xdr:rowOff>54084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70611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5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74118</xdr:rowOff>
    </xdr:from>
    <xdr:to>
      <xdr:col>46</xdr:col>
      <xdr:colOff>38100</xdr:colOff>
      <xdr:row>58</xdr:row>
      <xdr:rowOff>4268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20795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2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27242</xdr:rowOff>
    </xdr:from>
    <xdr:to>
      <xdr:col>41</xdr:col>
      <xdr:colOff>101600</xdr:colOff>
      <xdr:row>57</xdr:row>
      <xdr:rowOff>128842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145369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57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26115</xdr:rowOff>
    </xdr:from>
    <xdr:to>
      <xdr:col>36</xdr:col>
      <xdr:colOff>165100</xdr:colOff>
      <xdr:row>57</xdr:row>
      <xdr:rowOff>127715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144242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57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43461</xdr:rowOff>
    </xdr:from>
    <xdr:to>
      <xdr:col>55</xdr:col>
      <xdr:colOff>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88011"/>
          <a:ext cx="8382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39019</xdr:rowOff>
    </xdr:from>
    <xdr:to>
      <xdr:col>50</xdr:col>
      <xdr:colOff>114300</xdr:colOff>
      <xdr:row>79</xdr:row>
      <xdr:rowOff>43461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83569"/>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126395</xdr:rowOff>
    </xdr:from>
    <xdr:to>
      <xdr:col>50</xdr:col>
      <xdr:colOff>165100</xdr:colOff>
      <xdr:row>79</xdr:row>
      <xdr:rowOff>56545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73072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7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5510</xdr:rowOff>
    </xdr:from>
    <xdr:to>
      <xdr:col>45</xdr:col>
      <xdr:colOff>177800</xdr:colOff>
      <xdr:row>79</xdr:row>
      <xdr:rowOff>39019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50060"/>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133979</xdr:rowOff>
    </xdr:from>
    <xdr:to>
      <xdr:col>46</xdr:col>
      <xdr:colOff>38100</xdr:colOff>
      <xdr:row>79</xdr:row>
      <xdr:rowOff>64129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50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80656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477</xdr:rowOff>
    </xdr:from>
    <xdr:to>
      <xdr:col>41</xdr:col>
      <xdr:colOff>50800</xdr:colOff>
      <xdr:row>79</xdr:row>
      <xdr:rowOff>5510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45027"/>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133038</xdr:rowOff>
    </xdr:from>
    <xdr:to>
      <xdr:col>41</xdr:col>
      <xdr:colOff>101600</xdr:colOff>
      <xdr:row>79</xdr:row>
      <xdr:rowOff>63188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54315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59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132311</xdr:rowOff>
    </xdr:from>
    <xdr:to>
      <xdr:col>36</xdr:col>
      <xdr:colOff>165100</xdr:colOff>
      <xdr:row>79</xdr:row>
      <xdr:rowOff>62461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50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53588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5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164111</xdr:rowOff>
    </xdr:from>
    <xdr:to>
      <xdr:col>50</xdr:col>
      <xdr:colOff>165100</xdr:colOff>
      <xdr:row>79</xdr:row>
      <xdr:rowOff>94261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85388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159669</xdr:rowOff>
    </xdr:from>
    <xdr:to>
      <xdr:col>46</xdr:col>
      <xdr:colOff>38100</xdr:colOff>
      <xdr:row>79</xdr:row>
      <xdr:rowOff>89819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3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80946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2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126160</xdr:rowOff>
    </xdr:from>
    <xdr:to>
      <xdr:col>41</xdr:col>
      <xdr:colOff>101600</xdr:colOff>
      <xdr:row>79</xdr:row>
      <xdr:rowOff>56310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72837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27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121127</xdr:rowOff>
    </xdr:from>
    <xdr:to>
      <xdr:col>36</xdr:col>
      <xdr:colOff>165100</xdr:colOff>
      <xdr:row>79</xdr:row>
      <xdr:rowOff>51277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67804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2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28722</xdr:rowOff>
    </xdr:from>
    <xdr:to>
      <xdr:col>55</xdr:col>
      <xdr:colOff>0</xdr:colOff>
      <xdr:row>97</xdr:row>
      <xdr:rowOff>150729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659372"/>
          <a:ext cx="8382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28722</xdr:rowOff>
    </xdr:from>
    <xdr:to>
      <xdr:col>50</xdr:col>
      <xdr:colOff>114300</xdr:colOff>
      <xdr:row>98</xdr:row>
      <xdr:rowOff>42914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59372"/>
          <a:ext cx="889000" cy="18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17363</xdr:rowOff>
    </xdr:from>
    <xdr:to>
      <xdr:col>50</xdr:col>
      <xdr:colOff>165100</xdr:colOff>
      <xdr:row>98</xdr:row>
      <xdr:rowOff>118963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110090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91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42914</xdr:rowOff>
    </xdr:from>
    <xdr:to>
      <xdr:col>45</xdr:col>
      <xdr:colOff>177800</xdr:colOff>
      <xdr:row>98</xdr:row>
      <xdr:rowOff>55776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45014"/>
          <a:ext cx="889000" cy="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28339</xdr:rowOff>
    </xdr:from>
    <xdr:to>
      <xdr:col>46</xdr:col>
      <xdr:colOff>38100</xdr:colOff>
      <xdr:row>98</xdr:row>
      <xdr:rowOff>129939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3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121066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9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28425</xdr:rowOff>
    </xdr:from>
    <xdr:to>
      <xdr:col>41</xdr:col>
      <xdr:colOff>50800</xdr:colOff>
      <xdr:row>98</xdr:row>
      <xdr:rowOff>55776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30525"/>
          <a:ext cx="889000" cy="2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35080</xdr:rowOff>
    </xdr:from>
    <xdr:to>
      <xdr:col>41</xdr:col>
      <xdr:colOff>101600</xdr:colOff>
      <xdr:row>98</xdr:row>
      <xdr:rowOff>136680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127807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92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33423</xdr:rowOff>
    </xdr:from>
    <xdr:to>
      <xdr:col>36</xdr:col>
      <xdr:colOff>165100</xdr:colOff>
      <xdr:row>98</xdr:row>
      <xdr:rowOff>135023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126150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9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99929</xdr:rowOff>
    </xdr:from>
    <xdr:to>
      <xdr:col>55</xdr:col>
      <xdr:colOff>50800</xdr:colOff>
      <xdr:row>98</xdr:row>
      <xdr:rowOff>30079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3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78356</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0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149372</xdr:rowOff>
    </xdr:from>
    <xdr:to>
      <xdr:col>50</xdr:col>
      <xdr:colOff>165100</xdr:colOff>
      <xdr:row>97</xdr:row>
      <xdr:rowOff>79522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96049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38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163564</xdr:rowOff>
    </xdr:from>
    <xdr:to>
      <xdr:col>46</xdr:col>
      <xdr:colOff>38100</xdr:colOff>
      <xdr:row>98</xdr:row>
      <xdr:rowOff>93714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110241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6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4976</xdr:rowOff>
    </xdr:from>
    <xdr:to>
      <xdr:col>41</xdr:col>
      <xdr:colOff>101600</xdr:colOff>
      <xdr:row>98</xdr:row>
      <xdr:rowOff>106576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123103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5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149075</xdr:rowOff>
    </xdr:from>
    <xdr:to>
      <xdr:col>36</xdr:col>
      <xdr:colOff>165100</xdr:colOff>
      <xdr:row>98</xdr:row>
      <xdr:rowOff>79225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95752</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55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61963</xdr:rowOff>
    </xdr:from>
    <xdr:to>
      <xdr:col>85</xdr:col>
      <xdr:colOff>127000</xdr:colOff>
      <xdr:row>39</xdr:row>
      <xdr:rowOff>82070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48513"/>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82070</xdr:rowOff>
    </xdr:from>
    <xdr:to>
      <xdr:col>81</xdr:col>
      <xdr:colOff>50800</xdr:colOff>
      <xdr:row>39</xdr:row>
      <xdr:rowOff>88872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68620"/>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6731</xdr:rowOff>
    </xdr:from>
    <xdr:to>
      <xdr:col>81</xdr:col>
      <xdr:colOff>101600</xdr:colOff>
      <xdr:row>39</xdr:row>
      <xdr:rowOff>108331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9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124858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88872</xdr:rowOff>
    </xdr:from>
    <xdr:to>
      <xdr:col>76</xdr:col>
      <xdr:colOff>114300</xdr:colOff>
      <xdr:row>39</xdr:row>
      <xdr:rowOff>96857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75422"/>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6855</xdr:rowOff>
    </xdr:from>
    <xdr:to>
      <xdr:col>76</xdr:col>
      <xdr:colOff>165100</xdr:colOff>
      <xdr:row>39</xdr:row>
      <xdr:rowOff>108455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9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124982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6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96857</xdr:rowOff>
    </xdr:from>
    <xdr:to>
      <xdr:col>71</xdr:col>
      <xdr:colOff>177800</xdr:colOff>
      <xdr:row>39</xdr:row>
      <xdr:rowOff>96997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83407"/>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12577</xdr:rowOff>
    </xdr:from>
    <xdr:to>
      <xdr:col>72</xdr:col>
      <xdr:colOff>38100</xdr:colOff>
      <xdr:row>39</xdr:row>
      <xdr:rowOff>114177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130704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5993</xdr:rowOff>
    </xdr:from>
    <xdr:to>
      <xdr:col>67</xdr:col>
      <xdr:colOff>101600</xdr:colOff>
      <xdr:row>39</xdr:row>
      <xdr:rowOff>107593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124120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11163</xdr:rowOff>
    </xdr:from>
    <xdr:to>
      <xdr:col>85</xdr:col>
      <xdr:colOff>177800</xdr:colOff>
      <xdr:row>39</xdr:row>
      <xdr:rowOff>112763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9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31270</xdr:rowOff>
    </xdr:from>
    <xdr:to>
      <xdr:col>81</xdr:col>
      <xdr:colOff>101600</xdr:colOff>
      <xdr:row>39</xdr:row>
      <xdr:rowOff>132870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123997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38072</xdr:rowOff>
    </xdr:from>
    <xdr:to>
      <xdr:col>76</xdr:col>
      <xdr:colOff>165100</xdr:colOff>
      <xdr:row>39</xdr:row>
      <xdr:rowOff>139672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2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130799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1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46057</xdr:rowOff>
    </xdr:from>
    <xdr:to>
      <xdr:col>72</xdr:col>
      <xdr:colOff>38100</xdr:colOff>
      <xdr:row>39</xdr:row>
      <xdr:rowOff>147657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138784</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825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46197</xdr:rowOff>
    </xdr:from>
    <xdr:to>
      <xdr:col>67</xdr:col>
      <xdr:colOff>101600</xdr:colOff>
      <xdr:row>39</xdr:row>
      <xdr:rowOff>147797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138924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825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38839</xdr:rowOff>
    </xdr:from>
    <xdr:to>
      <xdr:col>85</xdr:col>
      <xdr:colOff>127000</xdr:colOff>
      <xdr:row>78</xdr:row>
      <xdr:rowOff>79902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411939"/>
          <a:ext cx="838200" cy="4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73557</xdr:rowOff>
    </xdr:from>
    <xdr:to>
      <xdr:col>81</xdr:col>
      <xdr:colOff>50800</xdr:colOff>
      <xdr:row>78</xdr:row>
      <xdr:rowOff>79902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446657"/>
          <a:ext cx="8890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28673</xdr:rowOff>
    </xdr:from>
    <xdr:to>
      <xdr:col>81</xdr:col>
      <xdr:colOff>101600</xdr:colOff>
      <xdr:row>78</xdr:row>
      <xdr:rowOff>130273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40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146800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1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73557</xdr:rowOff>
    </xdr:from>
    <xdr:to>
      <xdr:col>76</xdr:col>
      <xdr:colOff>114300</xdr:colOff>
      <xdr:row>78</xdr:row>
      <xdr:rowOff>81598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446657"/>
          <a:ext cx="889000" cy="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22214</xdr:rowOff>
    </xdr:from>
    <xdr:to>
      <xdr:col>76</xdr:col>
      <xdr:colOff>165100</xdr:colOff>
      <xdr:row>78</xdr:row>
      <xdr:rowOff>123814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17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73256</xdr:rowOff>
    </xdr:from>
    <xdr:to>
      <xdr:col>71</xdr:col>
      <xdr:colOff>177800</xdr:colOff>
      <xdr:row>78</xdr:row>
      <xdr:rowOff>81598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446356"/>
          <a:ext cx="889000" cy="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21884</xdr:rowOff>
    </xdr:from>
    <xdr:to>
      <xdr:col>72</xdr:col>
      <xdr:colOff>38100</xdr:colOff>
      <xdr:row>78</xdr:row>
      <xdr:rowOff>123484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39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140011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1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28060</xdr:rowOff>
    </xdr:from>
    <xdr:to>
      <xdr:col>67</xdr:col>
      <xdr:colOff>101600</xdr:colOff>
      <xdr:row>78</xdr:row>
      <xdr:rowOff>129660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40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120787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4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159489</xdr:rowOff>
    </xdr:from>
    <xdr:to>
      <xdr:col>85</xdr:col>
      <xdr:colOff>177800</xdr:colOff>
      <xdr:row>78</xdr:row>
      <xdr:rowOff>89639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36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137916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3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29102</xdr:rowOff>
    </xdr:from>
    <xdr:to>
      <xdr:col>81</xdr:col>
      <xdr:colOff>101600</xdr:colOff>
      <xdr:row>78</xdr:row>
      <xdr:rowOff>130702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4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121829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4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22757</xdr:rowOff>
    </xdr:from>
    <xdr:to>
      <xdr:col>76</xdr:col>
      <xdr:colOff>165100</xdr:colOff>
      <xdr:row>78</xdr:row>
      <xdr:rowOff>124357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115484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8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30798</xdr:rowOff>
    </xdr:from>
    <xdr:to>
      <xdr:col>72</xdr:col>
      <xdr:colOff>38100</xdr:colOff>
      <xdr:row>78</xdr:row>
      <xdr:rowOff>132398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4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123525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22456</xdr:rowOff>
    </xdr:from>
    <xdr:to>
      <xdr:col>67</xdr:col>
      <xdr:colOff>101600</xdr:colOff>
      <xdr:row>78</xdr:row>
      <xdr:rowOff>124056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140583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1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1209</xdr:rowOff>
    </xdr:from>
    <xdr:to>
      <xdr:col>85</xdr:col>
      <xdr:colOff>127000</xdr:colOff>
      <xdr:row>99</xdr:row>
      <xdr:rowOff>19980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74759"/>
          <a:ext cx="838200" cy="1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18472</xdr:rowOff>
    </xdr:from>
    <xdr:to>
      <xdr:col>81</xdr:col>
      <xdr:colOff>50800</xdr:colOff>
      <xdr:row>99</xdr:row>
      <xdr:rowOff>19980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9202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127648</xdr:rowOff>
    </xdr:from>
    <xdr:to>
      <xdr:col>81</xdr:col>
      <xdr:colOff>101600</xdr:colOff>
      <xdr:row>99</xdr:row>
      <xdr:rowOff>57798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70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132990</xdr:rowOff>
    </xdr:from>
    <xdr:to>
      <xdr:col>76</xdr:col>
      <xdr:colOff>114300</xdr:colOff>
      <xdr:row>99</xdr:row>
      <xdr:rowOff>18472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35090"/>
          <a:ext cx="889000" cy="5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127797</xdr:rowOff>
    </xdr:from>
    <xdr:to>
      <xdr:col>76</xdr:col>
      <xdr:colOff>165100</xdr:colOff>
      <xdr:row>99</xdr:row>
      <xdr:rowOff>57947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2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74474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70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132990</xdr:rowOff>
    </xdr:from>
    <xdr:to>
      <xdr:col>71</xdr:col>
      <xdr:colOff>177800</xdr:colOff>
      <xdr:row>98</xdr:row>
      <xdr:rowOff>156899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35090"/>
          <a:ext cx="889000" cy="2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123616</xdr:rowOff>
    </xdr:from>
    <xdr:to>
      <xdr:col>72</xdr:col>
      <xdr:colOff>38100</xdr:colOff>
      <xdr:row>99</xdr:row>
      <xdr:rowOff>53766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2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44893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701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127340</xdr:rowOff>
    </xdr:from>
    <xdr:to>
      <xdr:col>67</xdr:col>
      <xdr:colOff>101600</xdr:colOff>
      <xdr:row>99</xdr:row>
      <xdr:rowOff>57490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48617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70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121859</xdr:rowOff>
    </xdr:from>
    <xdr:to>
      <xdr:col>85</xdr:col>
      <xdr:colOff>177800</xdr:colOff>
      <xdr:row>99</xdr:row>
      <xdr:rowOff>52009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8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140630</xdr:rowOff>
    </xdr:from>
    <xdr:to>
      <xdr:col>81</xdr:col>
      <xdr:colOff>101600</xdr:colOff>
      <xdr:row>99</xdr:row>
      <xdr:rowOff>70780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61907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70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139122</xdr:rowOff>
    </xdr:from>
    <xdr:to>
      <xdr:col>76</xdr:col>
      <xdr:colOff>165100</xdr:colOff>
      <xdr:row>99</xdr:row>
      <xdr:rowOff>69272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4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60399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703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82190</xdr:rowOff>
    </xdr:from>
    <xdr:to>
      <xdr:col>72</xdr:col>
      <xdr:colOff>38100</xdr:colOff>
      <xdr:row>99</xdr:row>
      <xdr:rowOff>12340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28867</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65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106099</xdr:rowOff>
    </xdr:from>
    <xdr:to>
      <xdr:col>67</xdr:col>
      <xdr:colOff>101600</xdr:colOff>
      <xdr:row>99</xdr:row>
      <xdr:rowOff>36249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52776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6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123195</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638295"/>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138283</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338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72395</xdr:rowOff>
    </xdr:from>
    <xdr:to>
      <xdr:col>116</xdr:col>
      <xdr:colOff>114300</xdr:colOff>
      <xdr:row>39</xdr:row>
      <xdr:rowOff>2545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159041</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0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87483</xdr:rowOff>
    </xdr:from>
    <xdr:to>
      <xdr:col>98</xdr:col>
      <xdr:colOff>38100</xdr:colOff>
      <xdr:row>39</xdr:row>
      <xdr:rowOff>17633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8760</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99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38633</xdr:rowOff>
    </xdr:from>
    <xdr:to>
      <xdr:col>116</xdr:col>
      <xdr:colOff>63500</xdr:colOff>
      <xdr:row>59</xdr:row>
      <xdr:rowOff>41554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4183"/>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38812</xdr:rowOff>
    </xdr:from>
    <xdr:to>
      <xdr:col>111</xdr:col>
      <xdr:colOff>177800</xdr:colOff>
      <xdr:row>59</xdr:row>
      <xdr:rowOff>41554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436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123279</xdr:rowOff>
    </xdr:from>
    <xdr:to>
      <xdr:col>112</xdr:col>
      <xdr:colOff>38100</xdr:colOff>
      <xdr:row>59</xdr:row>
      <xdr:rowOff>53429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69956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38812</xdr:rowOff>
    </xdr:from>
    <xdr:to>
      <xdr:col>107</xdr:col>
      <xdr:colOff>50800</xdr:colOff>
      <xdr:row>59</xdr:row>
      <xdr:rowOff>39015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54362"/>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135979</xdr:rowOff>
    </xdr:from>
    <xdr:to>
      <xdr:col>107</xdr:col>
      <xdr:colOff>101600</xdr:colOff>
      <xdr:row>59</xdr:row>
      <xdr:rowOff>66129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82656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33465</xdr:rowOff>
    </xdr:from>
    <xdr:to>
      <xdr:col>102</xdr:col>
      <xdr:colOff>114300</xdr:colOff>
      <xdr:row>59</xdr:row>
      <xdr:rowOff>39015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49015"/>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135725</xdr:rowOff>
    </xdr:from>
    <xdr:to>
      <xdr:col>102</xdr:col>
      <xdr:colOff>165100</xdr:colOff>
      <xdr:row>59</xdr:row>
      <xdr:rowOff>65875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82402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132359</xdr:rowOff>
    </xdr:from>
    <xdr:to>
      <xdr:col>98</xdr:col>
      <xdr:colOff>38100</xdr:colOff>
      <xdr:row>59</xdr:row>
      <xdr:rowOff>62509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79036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159283</xdr:rowOff>
    </xdr:from>
    <xdr:to>
      <xdr:col>116</xdr:col>
      <xdr:colOff>114300</xdr:colOff>
      <xdr:row>59</xdr:row>
      <xdr:rowOff>89433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74210</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162204</xdr:rowOff>
    </xdr:from>
    <xdr:to>
      <xdr:col>112</xdr:col>
      <xdr:colOff>38100</xdr:colOff>
      <xdr:row>59</xdr:row>
      <xdr:rowOff>92354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83481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99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159462</xdr:rowOff>
    </xdr:from>
    <xdr:to>
      <xdr:col>107</xdr:col>
      <xdr:colOff>101600</xdr:colOff>
      <xdr:row>59</xdr:row>
      <xdr:rowOff>89612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80739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159665</xdr:rowOff>
    </xdr:from>
    <xdr:to>
      <xdr:col>102</xdr:col>
      <xdr:colOff>165100</xdr:colOff>
      <xdr:row>59</xdr:row>
      <xdr:rowOff>89815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80942</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9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154115</xdr:rowOff>
    </xdr:from>
    <xdr:to>
      <xdr:col>98</xdr:col>
      <xdr:colOff>38100</xdr:colOff>
      <xdr:row>59</xdr:row>
      <xdr:rowOff>84265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75392</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90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107114</xdr:rowOff>
    </xdr:from>
    <xdr:to>
      <xdr:col>116</xdr:col>
      <xdr:colOff>63500</xdr:colOff>
      <xdr:row>78</xdr:row>
      <xdr:rowOff>111971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480214"/>
          <a:ext cx="8382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111971</xdr:rowOff>
    </xdr:from>
    <xdr:to>
      <xdr:col>111</xdr:col>
      <xdr:colOff>177800</xdr:colOff>
      <xdr:row>78</xdr:row>
      <xdr:rowOff>121461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485071"/>
          <a:ext cx="889000" cy="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140348</xdr:rowOff>
    </xdr:from>
    <xdr:to>
      <xdr:col>112</xdr:col>
      <xdr:colOff>38100</xdr:colOff>
      <xdr:row>78</xdr:row>
      <xdr:rowOff>70498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3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87025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1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119424</xdr:rowOff>
    </xdr:from>
    <xdr:to>
      <xdr:col>107</xdr:col>
      <xdr:colOff>50800</xdr:colOff>
      <xdr:row>78</xdr:row>
      <xdr:rowOff>121461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492524"/>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148757</xdr:rowOff>
    </xdr:from>
    <xdr:to>
      <xdr:col>107</xdr:col>
      <xdr:colOff>101600</xdr:colOff>
      <xdr:row>78</xdr:row>
      <xdr:rowOff>78907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35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95434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1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119424</xdr:rowOff>
    </xdr:from>
    <xdr:to>
      <xdr:col>102</xdr:col>
      <xdr:colOff>114300</xdr:colOff>
      <xdr:row>78</xdr:row>
      <xdr:rowOff>124805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492524"/>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151000</xdr:rowOff>
    </xdr:from>
    <xdr:to>
      <xdr:col>102</xdr:col>
      <xdr:colOff>165100</xdr:colOff>
      <xdr:row>78</xdr:row>
      <xdr:rowOff>81150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35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97677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12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147141</xdr:rowOff>
    </xdr:from>
    <xdr:to>
      <xdr:col>98</xdr:col>
      <xdr:colOff>38100</xdr:colOff>
      <xdr:row>78</xdr:row>
      <xdr:rowOff>77291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3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93818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12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56314</xdr:rowOff>
    </xdr:from>
    <xdr:to>
      <xdr:col>116</xdr:col>
      <xdr:colOff>114300</xdr:colOff>
      <xdr:row>78</xdr:row>
      <xdr:rowOff>157914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42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142691</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3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61171</xdr:rowOff>
    </xdr:from>
    <xdr:to>
      <xdr:col>112</xdr:col>
      <xdr:colOff>38100</xdr:colOff>
      <xdr:row>78</xdr:row>
      <xdr:rowOff>162771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4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153898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5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70661</xdr:rowOff>
    </xdr:from>
    <xdr:to>
      <xdr:col>107</xdr:col>
      <xdr:colOff>101600</xdr:colOff>
      <xdr:row>79</xdr:row>
      <xdr:rowOff>811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4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163388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53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68624</xdr:rowOff>
    </xdr:from>
    <xdr:to>
      <xdr:col>102</xdr:col>
      <xdr:colOff>165100</xdr:colOff>
      <xdr:row>78</xdr:row>
      <xdr:rowOff>170224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4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161351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74005</xdr:rowOff>
    </xdr:from>
    <xdr:to>
      <xdr:col>98</xdr:col>
      <xdr:colOff>38100</xdr:colOff>
      <xdr:row>79</xdr:row>
      <xdr:rowOff>4155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4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166732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5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歳出決算総額は、住民一人当たりおよそ</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類似団体と比較すると、特に令和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類似団体平均が大きく上昇している中、本村は若干上昇しているものの昨年度値を維持した形を保っており下回る形となっている。扶助費においては例年、類似団体を上回った形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普通建設事業費では、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年度においては、住民一人当たり</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千円となっており、昨年度と比較しておちついてきている。</a:t>
          </a:r>
        </a:p>
        <a:p>
          <a:r>
            <a:rPr kumimoji="1" lang="ja-JP" altLang="en-US" sz="1300">
              <a:latin typeface="ＭＳ Ｐゴシック" panose="020B0600070205080204" pitchFamily="50" charset="-128"/>
              <a:ea typeface="ＭＳ Ｐゴシック" panose="020B0600070205080204" pitchFamily="50" charset="-128"/>
            </a:rPr>
            <a:t>　更新整備である庁舎建設事業の増が主要因ではあるが、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には大型事業が予定されるため、引き続き高い値となってくる恐れがある。今後においても、公共施設等総合管理計画に基づき、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高知県日高村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4,980
4,959
44.85
5,366,115
4,785,640
34,019
2,117,490
3,928,978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81211</xdr:rowOff>
    </xdr:from>
    <xdr:to>
      <xdr:col>24</xdr:col>
      <xdr:colOff>63500</xdr:colOff>
      <xdr:row>38</xdr:row>
      <xdr:rowOff>89098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96311"/>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81211</xdr:rowOff>
    </xdr:from>
    <xdr:to>
      <xdr:col>19</xdr:col>
      <xdr:colOff>177800</xdr:colOff>
      <xdr:row>38</xdr:row>
      <xdr:rowOff>86338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96311"/>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62252</xdr:rowOff>
    </xdr:from>
    <xdr:to>
      <xdr:col>20</xdr:col>
      <xdr:colOff>38100</xdr:colOff>
      <xdr:row>38</xdr:row>
      <xdr:rowOff>163852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57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154979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67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83693</xdr:rowOff>
    </xdr:from>
    <xdr:to>
      <xdr:col>15</xdr:col>
      <xdr:colOff>50800</xdr:colOff>
      <xdr:row>38</xdr:row>
      <xdr:rowOff>86338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9879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62040</xdr:rowOff>
    </xdr:from>
    <xdr:to>
      <xdr:col>15</xdr:col>
      <xdr:colOff>101600</xdr:colOff>
      <xdr:row>38</xdr:row>
      <xdr:rowOff>163640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57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154767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6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83693</xdr:rowOff>
    </xdr:from>
    <xdr:to>
      <xdr:col>10</xdr:col>
      <xdr:colOff>114300</xdr:colOff>
      <xdr:row>38</xdr:row>
      <xdr:rowOff>86648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98793"/>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64668</xdr:rowOff>
    </xdr:from>
    <xdr:to>
      <xdr:col>10</xdr:col>
      <xdr:colOff>165100</xdr:colOff>
      <xdr:row>38</xdr:row>
      <xdr:rowOff>166268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157395</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6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67771</xdr:rowOff>
    </xdr:from>
    <xdr:to>
      <xdr:col>6</xdr:col>
      <xdr:colOff>38100</xdr:colOff>
      <xdr:row>38</xdr:row>
      <xdr:rowOff>169371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58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160498</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67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38298</xdr:rowOff>
    </xdr:from>
    <xdr:to>
      <xdr:col>24</xdr:col>
      <xdr:colOff>114300</xdr:colOff>
      <xdr:row>38</xdr:row>
      <xdr:rowOff>139898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124675</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6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30411</xdr:rowOff>
    </xdr:from>
    <xdr:to>
      <xdr:col>20</xdr:col>
      <xdr:colOff>38100</xdr:colOff>
      <xdr:row>38</xdr:row>
      <xdr:rowOff>132011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148538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35538</xdr:rowOff>
    </xdr:from>
    <xdr:to>
      <xdr:col>15</xdr:col>
      <xdr:colOff>101600</xdr:colOff>
      <xdr:row>38</xdr:row>
      <xdr:rowOff>137138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153665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3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32893</xdr:rowOff>
    </xdr:from>
    <xdr:to>
      <xdr:col>10</xdr:col>
      <xdr:colOff>165100</xdr:colOff>
      <xdr:row>38</xdr:row>
      <xdr:rowOff>134493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151020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3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35848</xdr:rowOff>
    </xdr:from>
    <xdr:to>
      <xdr:col>6</xdr:col>
      <xdr:colOff>38100</xdr:colOff>
      <xdr:row>38</xdr:row>
      <xdr:rowOff>137448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153976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2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95769</xdr:rowOff>
    </xdr:from>
    <xdr:to>
      <xdr:col>24</xdr:col>
      <xdr:colOff>63500</xdr:colOff>
      <xdr:row>58</xdr:row>
      <xdr:rowOff>106804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39869"/>
          <a:ext cx="8382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106804</xdr:rowOff>
    </xdr:from>
    <xdr:to>
      <xdr:col>19</xdr:col>
      <xdr:colOff>177800</xdr:colOff>
      <xdr:row>58</xdr:row>
      <xdr:rowOff>149958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50904"/>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101288</xdr:rowOff>
    </xdr:from>
    <xdr:to>
      <xdr:col>20</xdr:col>
      <xdr:colOff>38100</xdr:colOff>
      <xdr:row>59</xdr:row>
      <xdr:rowOff>31438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4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22565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13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110768</xdr:rowOff>
    </xdr:from>
    <xdr:to>
      <xdr:col>15</xdr:col>
      <xdr:colOff>50800</xdr:colOff>
      <xdr:row>58</xdr:row>
      <xdr:rowOff>149958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5486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102469</xdr:rowOff>
    </xdr:from>
    <xdr:to>
      <xdr:col>15</xdr:col>
      <xdr:colOff>101600</xdr:colOff>
      <xdr:row>59</xdr:row>
      <xdr:rowOff>32619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4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23746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13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110768</xdr:rowOff>
    </xdr:from>
    <xdr:to>
      <xdr:col>10</xdr:col>
      <xdr:colOff>114300</xdr:colOff>
      <xdr:row>58</xdr:row>
      <xdr:rowOff>126574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54868"/>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98327</xdr:rowOff>
    </xdr:from>
    <xdr:to>
      <xdr:col>10</xdr:col>
      <xdr:colOff>165100</xdr:colOff>
      <xdr:row>59</xdr:row>
      <xdr:rowOff>28477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4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19604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13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99963</xdr:rowOff>
    </xdr:from>
    <xdr:to>
      <xdr:col>6</xdr:col>
      <xdr:colOff>38100</xdr:colOff>
      <xdr:row>59</xdr:row>
      <xdr:rowOff>30113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4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21240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13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44969</xdr:rowOff>
    </xdr:from>
    <xdr:to>
      <xdr:col>24</xdr:col>
      <xdr:colOff>114300</xdr:colOff>
      <xdr:row>58</xdr:row>
      <xdr:rowOff>146569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56004</xdr:rowOff>
    </xdr:from>
    <xdr:to>
      <xdr:col>20</xdr:col>
      <xdr:colOff>38100</xdr:colOff>
      <xdr:row>58</xdr:row>
      <xdr:rowOff>157604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0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2681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7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99158</xdr:rowOff>
    </xdr:from>
    <xdr:to>
      <xdr:col>15</xdr:col>
      <xdr:colOff>101600</xdr:colOff>
      <xdr:row>59</xdr:row>
      <xdr:rowOff>29308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45835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81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59968</xdr:rowOff>
    </xdr:from>
    <xdr:to>
      <xdr:col>10</xdr:col>
      <xdr:colOff>165100</xdr:colOff>
      <xdr:row>58</xdr:row>
      <xdr:rowOff>161568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6645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7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75774</xdr:rowOff>
    </xdr:from>
    <xdr:to>
      <xdr:col>6</xdr:col>
      <xdr:colOff>38100</xdr:colOff>
      <xdr:row>59</xdr:row>
      <xdr:rowOff>5924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22451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9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167162</xdr:rowOff>
    </xdr:from>
    <xdr:to>
      <xdr:col>24</xdr:col>
      <xdr:colOff>63500</xdr:colOff>
      <xdr:row>77</xdr:row>
      <xdr:rowOff>99885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97362"/>
          <a:ext cx="838200" cy="10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167162</xdr:rowOff>
    </xdr:from>
    <xdr:to>
      <xdr:col>19</xdr:col>
      <xdr:colOff>177800</xdr:colOff>
      <xdr:row>77</xdr:row>
      <xdr:rowOff>120765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97362"/>
          <a:ext cx="889000" cy="12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68604</xdr:rowOff>
    </xdr:from>
    <xdr:to>
      <xdr:col>20</xdr:col>
      <xdr:colOff>38100</xdr:colOff>
      <xdr:row>77</xdr:row>
      <xdr:rowOff>170204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161331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36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97101</xdr:rowOff>
    </xdr:from>
    <xdr:to>
      <xdr:col>15</xdr:col>
      <xdr:colOff>50800</xdr:colOff>
      <xdr:row>77</xdr:row>
      <xdr:rowOff>120765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98751"/>
          <a:ext cx="88900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84381</xdr:rowOff>
    </xdr:from>
    <xdr:to>
      <xdr:col>15</xdr:col>
      <xdr:colOff>101600</xdr:colOff>
      <xdr:row>78</xdr:row>
      <xdr:rowOff>14531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5658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37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97101</xdr:rowOff>
    </xdr:from>
    <xdr:to>
      <xdr:col>10</xdr:col>
      <xdr:colOff>114300</xdr:colOff>
      <xdr:row>77</xdr:row>
      <xdr:rowOff>109879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98751"/>
          <a:ext cx="889000" cy="1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90596</xdr:rowOff>
    </xdr:from>
    <xdr:to>
      <xdr:col>10</xdr:col>
      <xdr:colOff>165100</xdr:colOff>
      <xdr:row>78</xdr:row>
      <xdr:rowOff>20746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11873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8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96504</xdr:rowOff>
    </xdr:from>
    <xdr:to>
      <xdr:col>6</xdr:col>
      <xdr:colOff>38100</xdr:colOff>
      <xdr:row>78</xdr:row>
      <xdr:rowOff>26654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17781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9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49085</xdr:rowOff>
    </xdr:from>
    <xdr:to>
      <xdr:col>24</xdr:col>
      <xdr:colOff>114300</xdr:colOff>
      <xdr:row>77</xdr:row>
      <xdr:rowOff>150685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27512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116362</xdr:rowOff>
    </xdr:from>
    <xdr:to>
      <xdr:col>20</xdr:col>
      <xdr:colOff>38100</xdr:colOff>
      <xdr:row>77</xdr:row>
      <xdr:rowOff>46512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63040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69965</xdr:rowOff>
    </xdr:from>
    <xdr:to>
      <xdr:col>15</xdr:col>
      <xdr:colOff>101600</xdr:colOff>
      <xdr:row>78</xdr:row>
      <xdr:rowOff>115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4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46301</xdr:rowOff>
    </xdr:from>
    <xdr:to>
      <xdr:col>10</xdr:col>
      <xdr:colOff>165100</xdr:colOff>
      <xdr:row>77</xdr:row>
      <xdr:rowOff>147901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164428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2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59079</xdr:rowOff>
    </xdr:from>
    <xdr:to>
      <xdr:col>6</xdr:col>
      <xdr:colOff>38100</xdr:colOff>
      <xdr:row>77</xdr:row>
      <xdr:rowOff>160679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5756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3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120675</xdr:rowOff>
    </xdr:from>
    <xdr:to>
      <xdr:col>24</xdr:col>
      <xdr:colOff>63500</xdr:colOff>
      <xdr:row>98</xdr:row>
      <xdr:rowOff>122926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22775"/>
          <a:ext cx="8382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122926</xdr:rowOff>
    </xdr:from>
    <xdr:to>
      <xdr:col>19</xdr:col>
      <xdr:colOff>177800</xdr:colOff>
      <xdr:row>98</xdr:row>
      <xdr:rowOff>123496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25026"/>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123496</xdr:rowOff>
    </xdr:from>
    <xdr:to>
      <xdr:col>15</xdr:col>
      <xdr:colOff>50800</xdr:colOff>
      <xdr:row>98</xdr:row>
      <xdr:rowOff>126163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2559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74526</xdr:rowOff>
    </xdr:from>
    <xdr:to>
      <xdr:col>10</xdr:col>
      <xdr:colOff>114300</xdr:colOff>
      <xdr:row>98</xdr:row>
      <xdr:rowOff>126163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76626"/>
          <a:ext cx="889000" cy="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69875</xdr:rowOff>
    </xdr:from>
    <xdr:to>
      <xdr:col>24</xdr:col>
      <xdr:colOff>114300</xdr:colOff>
      <xdr:row>99</xdr:row>
      <xdr:rowOff>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156252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72126</xdr:rowOff>
    </xdr:from>
    <xdr:to>
      <xdr:col>20</xdr:col>
      <xdr:colOff>38100</xdr:colOff>
      <xdr:row>99</xdr:row>
      <xdr:rowOff>2276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164853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6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72696</xdr:rowOff>
    </xdr:from>
    <xdr:to>
      <xdr:col>15</xdr:col>
      <xdr:colOff>101600</xdr:colOff>
      <xdr:row>99</xdr:row>
      <xdr:rowOff>2846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75363</xdr:rowOff>
    </xdr:from>
    <xdr:to>
      <xdr:col>10</xdr:col>
      <xdr:colOff>165100</xdr:colOff>
      <xdr:row>99</xdr:row>
      <xdr:rowOff>5513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168090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23726</xdr:rowOff>
    </xdr:from>
    <xdr:to>
      <xdr:col>6</xdr:col>
      <xdr:colOff>38100</xdr:colOff>
      <xdr:row>98</xdr:row>
      <xdr:rowOff>125326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116453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149911</xdr:rowOff>
    </xdr:from>
    <xdr:to>
      <xdr:col>50</xdr:col>
      <xdr:colOff>165100</xdr:colOff>
      <xdr:row>39</xdr:row>
      <xdr:rowOff>80061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96588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4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149543</xdr:rowOff>
    </xdr:from>
    <xdr:to>
      <xdr:col>46</xdr:col>
      <xdr:colOff>38100</xdr:colOff>
      <xdr:row>39</xdr:row>
      <xdr:rowOff>79693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96219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3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149873</xdr:rowOff>
    </xdr:from>
    <xdr:to>
      <xdr:col>41</xdr:col>
      <xdr:colOff>101600</xdr:colOff>
      <xdr:row>39</xdr:row>
      <xdr:rowOff>80023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96550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4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148742</xdr:rowOff>
    </xdr:from>
    <xdr:to>
      <xdr:col>36</xdr:col>
      <xdr:colOff>165100</xdr:colOff>
      <xdr:row>39</xdr:row>
      <xdr:rowOff>78892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95419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3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5376</xdr:rowOff>
    </xdr:from>
    <xdr:to>
      <xdr:col>55</xdr:col>
      <xdr:colOff>0</xdr:colOff>
      <xdr:row>59</xdr:row>
      <xdr:rowOff>13542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20926"/>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11741</xdr:rowOff>
    </xdr:from>
    <xdr:to>
      <xdr:col>50</xdr:col>
      <xdr:colOff>114300</xdr:colOff>
      <xdr:row>59</xdr:row>
      <xdr:rowOff>13542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27291"/>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105288</xdr:rowOff>
    </xdr:from>
    <xdr:to>
      <xdr:col>50</xdr:col>
      <xdr:colOff>165100</xdr:colOff>
      <xdr:row>59</xdr:row>
      <xdr:rowOff>35438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4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51965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2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74540</xdr:rowOff>
    </xdr:from>
    <xdr:to>
      <xdr:col>45</xdr:col>
      <xdr:colOff>177800</xdr:colOff>
      <xdr:row>59</xdr:row>
      <xdr:rowOff>11741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18640"/>
          <a:ext cx="889000" cy="10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107779</xdr:rowOff>
    </xdr:from>
    <xdr:to>
      <xdr:col>46</xdr:col>
      <xdr:colOff>38100</xdr:colOff>
      <xdr:row>59</xdr:row>
      <xdr:rowOff>37929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54456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74540</xdr:rowOff>
    </xdr:from>
    <xdr:to>
      <xdr:col>41</xdr:col>
      <xdr:colOff>50800</xdr:colOff>
      <xdr:row>58</xdr:row>
      <xdr:rowOff>163980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18640"/>
          <a:ext cx="8890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105473</xdr:rowOff>
    </xdr:from>
    <xdr:to>
      <xdr:col>41</xdr:col>
      <xdr:colOff>101600</xdr:colOff>
      <xdr:row>59</xdr:row>
      <xdr:rowOff>35623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26750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101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114855</xdr:rowOff>
    </xdr:from>
    <xdr:to>
      <xdr:col>36</xdr:col>
      <xdr:colOff>165100</xdr:colOff>
      <xdr:row>59</xdr:row>
      <xdr:rowOff>45005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5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36132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1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126026</xdr:rowOff>
    </xdr:from>
    <xdr:to>
      <xdr:col>55</xdr:col>
      <xdr:colOff>50800</xdr:colOff>
      <xdr:row>59</xdr:row>
      <xdr:rowOff>56176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40953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8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134192</xdr:rowOff>
    </xdr:from>
    <xdr:to>
      <xdr:col>50</xdr:col>
      <xdr:colOff>165100</xdr:colOff>
      <xdr:row>59</xdr:row>
      <xdr:rowOff>64342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55469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132391</xdr:rowOff>
    </xdr:from>
    <xdr:to>
      <xdr:col>46</xdr:col>
      <xdr:colOff>38100</xdr:colOff>
      <xdr:row>59</xdr:row>
      <xdr:rowOff>62541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53668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6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23740</xdr:rowOff>
    </xdr:from>
    <xdr:to>
      <xdr:col>41</xdr:col>
      <xdr:colOff>101600</xdr:colOff>
      <xdr:row>58</xdr:row>
      <xdr:rowOff>125340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141867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4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113180</xdr:rowOff>
    </xdr:from>
    <xdr:to>
      <xdr:col>36</xdr:col>
      <xdr:colOff>165100</xdr:colOff>
      <xdr:row>59</xdr:row>
      <xdr:rowOff>43330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5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59857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3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34931</xdr:rowOff>
    </xdr:from>
    <xdr:to>
      <xdr:col>55</xdr:col>
      <xdr:colOff>0</xdr:colOff>
      <xdr:row>79</xdr:row>
      <xdr:rowOff>36007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79481"/>
          <a:ext cx="838200" cy="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34172</xdr:rowOff>
    </xdr:from>
    <xdr:to>
      <xdr:col>50</xdr:col>
      <xdr:colOff>114300</xdr:colOff>
      <xdr:row>79</xdr:row>
      <xdr:rowOff>36007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78722"/>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119154</xdr:rowOff>
    </xdr:from>
    <xdr:to>
      <xdr:col>50</xdr:col>
      <xdr:colOff>165100</xdr:colOff>
      <xdr:row>79</xdr:row>
      <xdr:rowOff>49304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9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65831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34172</xdr:rowOff>
    </xdr:from>
    <xdr:to>
      <xdr:col>45</xdr:col>
      <xdr:colOff>177800</xdr:colOff>
      <xdr:row>79</xdr:row>
      <xdr:rowOff>39900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78722"/>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127929</xdr:rowOff>
    </xdr:from>
    <xdr:to>
      <xdr:col>46</xdr:col>
      <xdr:colOff>38100</xdr:colOff>
      <xdr:row>79</xdr:row>
      <xdr:rowOff>58079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5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74606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7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39900</xdr:rowOff>
    </xdr:from>
    <xdr:to>
      <xdr:col>41</xdr:col>
      <xdr:colOff>50800</xdr:colOff>
      <xdr:row>79</xdr:row>
      <xdr:rowOff>41291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84450"/>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129313</xdr:rowOff>
    </xdr:from>
    <xdr:to>
      <xdr:col>41</xdr:col>
      <xdr:colOff>101600</xdr:colOff>
      <xdr:row>79</xdr:row>
      <xdr:rowOff>59463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5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75990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7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134099</xdr:rowOff>
    </xdr:from>
    <xdr:to>
      <xdr:col>36</xdr:col>
      <xdr:colOff>165100</xdr:colOff>
      <xdr:row>79</xdr:row>
      <xdr:rowOff>64249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5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80776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155581</xdr:rowOff>
    </xdr:from>
    <xdr:to>
      <xdr:col>55</xdr:col>
      <xdr:colOff>50800</xdr:colOff>
      <xdr:row>79</xdr:row>
      <xdr:rowOff>85731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70508</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4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156657</xdr:rowOff>
    </xdr:from>
    <xdr:to>
      <xdr:col>50</xdr:col>
      <xdr:colOff>165100</xdr:colOff>
      <xdr:row>79</xdr:row>
      <xdr:rowOff>86807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77934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2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154822</xdr:rowOff>
    </xdr:from>
    <xdr:to>
      <xdr:col>46</xdr:col>
      <xdr:colOff>38100</xdr:colOff>
      <xdr:row>79</xdr:row>
      <xdr:rowOff>84972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2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76099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2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160550</xdr:rowOff>
    </xdr:from>
    <xdr:to>
      <xdr:col>41</xdr:col>
      <xdr:colOff>101600</xdr:colOff>
      <xdr:row>79</xdr:row>
      <xdr:rowOff>90700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81827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161941</xdr:rowOff>
    </xdr:from>
    <xdr:to>
      <xdr:col>36</xdr:col>
      <xdr:colOff>165100</xdr:colOff>
      <xdr:row>79</xdr:row>
      <xdr:rowOff>92091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83218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2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14742</xdr:rowOff>
    </xdr:from>
    <xdr:to>
      <xdr:col>55</xdr:col>
      <xdr:colOff>0</xdr:colOff>
      <xdr:row>98</xdr:row>
      <xdr:rowOff>27887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16842"/>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27887</xdr:rowOff>
    </xdr:from>
    <xdr:to>
      <xdr:col>50</xdr:col>
      <xdr:colOff>114300</xdr:colOff>
      <xdr:row>98</xdr:row>
      <xdr:rowOff>89469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29987"/>
          <a:ext cx="889000" cy="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70217</xdr:rowOff>
    </xdr:from>
    <xdr:to>
      <xdr:col>50</xdr:col>
      <xdr:colOff>165100</xdr:colOff>
      <xdr:row>99</xdr:row>
      <xdr:rowOff>367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162944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9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82575</xdr:rowOff>
    </xdr:from>
    <xdr:to>
      <xdr:col>45</xdr:col>
      <xdr:colOff>177800</xdr:colOff>
      <xdr:row>98</xdr:row>
      <xdr:rowOff>89469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8467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88007</xdr:rowOff>
    </xdr:from>
    <xdr:to>
      <xdr:col>46</xdr:col>
      <xdr:colOff>38100</xdr:colOff>
      <xdr:row>99</xdr:row>
      <xdr:rowOff>18157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9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9284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9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82575</xdr:rowOff>
    </xdr:from>
    <xdr:to>
      <xdr:col>41</xdr:col>
      <xdr:colOff>50800</xdr:colOff>
      <xdr:row>98</xdr:row>
      <xdr:rowOff>88835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84675"/>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95050</xdr:rowOff>
    </xdr:from>
    <xdr:to>
      <xdr:col>41</xdr:col>
      <xdr:colOff>101600</xdr:colOff>
      <xdr:row>99</xdr:row>
      <xdr:rowOff>25200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9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16327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9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92030</xdr:rowOff>
    </xdr:from>
    <xdr:to>
      <xdr:col>36</xdr:col>
      <xdr:colOff>165100</xdr:colOff>
      <xdr:row>99</xdr:row>
      <xdr:rowOff>22180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13307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98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135392</xdr:rowOff>
    </xdr:from>
    <xdr:to>
      <xdr:col>55</xdr:col>
      <xdr:colOff>50800</xdr:colOff>
      <xdr:row>98</xdr:row>
      <xdr:rowOff>65542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113819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4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148537</xdr:rowOff>
    </xdr:from>
    <xdr:to>
      <xdr:col>50</xdr:col>
      <xdr:colOff>165100</xdr:colOff>
      <xdr:row>98</xdr:row>
      <xdr:rowOff>78687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7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95214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5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38669</xdr:rowOff>
    </xdr:from>
    <xdr:to>
      <xdr:col>46</xdr:col>
      <xdr:colOff>38100</xdr:colOff>
      <xdr:row>98</xdr:row>
      <xdr:rowOff>140269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156796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61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31775</xdr:rowOff>
    </xdr:from>
    <xdr:to>
      <xdr:col>41</xdr:col>
      <xdr:colOff>101600</xdr:colOff>
      <xdr:row>98</xdr:row>
      <xdr:rowOff>133375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149902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60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38035</xdr:rowOff>
    </xdr:from>
    <xdr:to>
      <xdr:col>36</xdr:col>
      <xdr:colOff>165100</xdr:colOff>
      <xdr:row>98</xdr:row>
      <xdr:rowOff>139635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156162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61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60741</xdr:rowOff>
    </xdr:from>
    <xdr:to>
      <xdr:col>85</xdr:col>
      <xdr:colOff>127000</xdr:colOff>
      <xdr:row>38</xdr:row>
      <xdr:rowOff>72978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75841"/>
          <a:ext cx="8382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66377</xdr:rowOff>
    </xdr:from>
    <xdr:to>
      <xdr:col>81</xdr:col>
      <xdr:colOff>50800</xdr:colOff>
      <xdr:row>38</xdr:row>
      <xdr:rowOff>72978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81477"/>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5198</xdr:rowOff>
    </xdr:from>
    <xdr:to>
      <xdr:col>81</xdr:col>
      <xdr:colOff>101600</xdr:colOff>
      <xdr:row>38</xdr:row>
      <xdr:rowOff>106798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2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123325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9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620</xdr:rowOff>
    </xdr:from>
    <xdr:to>
      <xdr:col>76</xdr:col>
      <xdr:colOff>114300</xdr:colOff>
      <xdr:row>38</xdr:row>
      <xdr:rowOff>66377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15720"/>
          <a:ext cx="889000" cy="6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9447</xdr:rowOff>
    </xdr:from>
    <xdr:to>
      <xdr:col>76</xdr:col>
      <xdr:colOff>165100</xdr:colOff>
      <xdr:row>38</xdr:row>
      <xdr:rowOff>111047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2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127575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620</xdr:rowOff>
    </xdr:from>
    <xdr:to>
      <xdr:col>71</xdr:col>
      <xdr:colOff>177800</xdr:colOff>
      <xdr:row>38</xdr:row>
      <xdr:rowOff>58154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15720"/>
          <a:ext cx="889000" cy="5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13595</xdr:rowOff>
    </xdr:from>
    <xdr:to>
      <xdr:col>72</xdr:col>
      <xdr:colOff>38100</xdr:colOff>
      <xdr:row>38</xdr:row>
      <xdr:rowOff>115195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106322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10013</xdr:rowOff>
    </xdr:from>
    <xdr:to>
      <xdr:col>67</xdr:col>
      <xdr:colOff>101600</xdr:colOff>
      <xdr:row>38</xdr:row>
      <xdr:rowOff>111613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102740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96319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22178</xdr:rowOff>
    </xdr:from>
    <xdr:to>
      <xdr:col>81</xdr:col>
      <xdr:colOff>101600</xdr:colOff>
      <xdr:row>38</xdr:row>
      <xdr:rowOff>123778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114905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15577</xdr:rowOff>
    </xdr:from>
    <xdr:to>
      <xdr:col>76</xdr:col>
      <xdr:colOff>165100</xdr:colOff>
      <xdr:row>38</xdr:row>
      <xdr:rowOff>117177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108304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121270</xdr:rowOff>
    </xdr:from>
    <xdr:to>
      <xdr:col>72</xdr:col>
      <xdr:colOff>38100</xdr:colOff>
      <xdr:row>38</xdr:row>
      <xdr:rowOff>51420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67947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4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7354</xdr:rowOff>
    </xdr:from>
    <xdr:to>
      <xdr:col>67</xdr:col>
      <xdr:colOff>101600</xdr:colOff>
      <xdr:row>38</xdr:row>
      <xdr:rowOff>108954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125481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9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111228</xdr:rowOff>
    </xdr:from>
    <xdr:to>
      <xdr:col>85</xdr:col>
      <xdr:colOff>127000</xdr:colOff>
      <xdr:row>58</xdr:row>
      <xdr:rowOff>119948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10055328"/>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111228</xdr:rowOff>
    </xdr:from>
    <xdr:to>
      <xdr:col>81</xdr:col>
      <xdr:colOff>50800</xdr:colOff>
      <xdr:row>58</xdr:row>
      <xdr:rowOff>135575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55328"/>
          <a:ext cx="889000" cy="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58282</xdr:rowOff>
    </xdr:from>
    <xdr:to>
      <xdr:col>81</xdr:col>
      <xdr:colOff>101600</xdr:colOff>
      <xdr:row>58</xdr:row>
      <xdr:rowOff>159882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100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4959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133827</xdr:rowOff>
    </xdr:from>
    <xdr:to>
      <xdr:col>76</xdr:col>
      <xdr:colOff>114300</xdr:colOff>
      <xdr:row>58</xdr:row>
      <xdr:rowOff>135575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77927"/>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75157</xdr:rowOff>
    </xdr:from>
    <xdr:to>
      <xdr:col>76</xdr:col>
      <xdr:colOff>165100</xdr:colOff>
      <xdr:row>59</xdr:row>
      <xdr:rowOff>5307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1001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21834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92445</xdr:rowOff>
    </xdr:from>
    <xdr:to>
      <xdr:col>71</xdr:col>
      <xdr:colOff>177800</xdr:colOff>
      <xdr:row>58</xdr:row>
      <xdr:rowOff>133827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36545"/>
          <a:ext cx="889000" cy="4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76595</xdr:rowOff>
    </xdr:from>
    <xdr:to>
      <xdr:col>72</xdr:col>
      <xdr:colOff>38100</xdr:colOff>
      <xdr:row>59</xdr:row>
      <xdr:rowOff>6745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23272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79842</xdr:rowOff>
    </xdr:from>
    <xdr:to>
      <xdr:col>67</xdr:col>
      <xdr:colOff>101600</xdr:colOff>
      <xdr:row>59</xdr:row>
      <xdr:rowOff>9992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2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11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69148</xdr:rowOff>
    </xdr:from>
    <xdr:to>
      <xdr:col>85</xdr:col>
      <xdr:colOff>177800</xdr:colOff>
      <xdr:row>58</xdr:row>
      <xdr:rowOff>170748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155525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60428</xdr:rowOff>
    </xdr:from>
    <xdr:to>
      <xdr:col>81</xdr:col>
      <xdr:colOff>101600</xdr:colOff>
      <xdr:row>58</xdr:row>
      <xdr:rowOff>162028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0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153155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84775</xdr:rowOff>
    </xdr:from>
    <xdr:to>
      <xdr:col>76</xdr:col>
      <xdr:colOff>165100</xdr:colOff>
      <xdr:row>59</xdr:row>
      <xdr:rowOff>14925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6052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83027</xdr:rowOff>
    </xdr:from>
    <xdr:to>
      <xdr:col>72</xdr:col>
      <xdr:colOff>38100</xdr:colOff>
      <xdr:row>59</xdr:row>
      <xdr:rowOff>13177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4304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1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41645</xdr:rowOff>
    </xdr:from>
    <xdr:to>
      <xdr:col>67</xdr:col>
      <xdr:colOff>101600</xdr:colOff>
      <xdr:row>58</xdr:row>
      <xdr:rowOff>143245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159772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61964</xdr:rowOff>
    </xdr:from>
    <xdr:to>
      <xdr:col>85</xdr:col>
      <xdr:colOff>127000</xdr:colOff>
      <xdr:row>79</xdr:row>
      <xdr:rowOff>82069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06514"/>
          <a:ext cx="838200" cy="2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82069</xdr:rowOff>
    </xdr:from>
    <xdr:to>
      <xdr:col>81</xdr:col>
      <xdr:colOff>50800</xdr:colOff>
      <xdr:row>79</xdr:row>
      <xdr:rowOff>88872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26619"/>
          <a:ext cx="88900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6731</xdr:rowOff>
    </xdr:from>
    <xdr:to>
      <xdr:col>81</xdr:col>
      <xdr:colOff>101600</xdr:colOff>
      <xdr:row>79</xdr:row>
      <xdr:rowOff>108331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124858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88872</xdr:rowOff>
    </xdr:from>
    <xdr:to>
      <xdr:col>76</xdr:col>
      <xdr:colOff>114300</xdr:colOff>
      <xdr:row>79</xdr:row>
      <xdr:rowOff>96858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33422"/>
          <a:ext cx="889000" cy="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6829</xdr:rowOff>
    </xdr:from>
    <xdr:to>
      <xdr:col>76</xdr:col>
      <xdr:colOff>165100</xdr:colOff>
      <xdr:row>79</xdr:row>
      <xdr:rowOff>108429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124956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2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96858</xdr:rowOff>
    </xdr:from>
    <xdr:to>
      <xdr:col>71</xdr:col>
      <xdr:colOff>177800</xdr:colOff>
      <xdr:row>79</xdr:row>
      <xdr:rowOff>96997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41408"/>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12578</xdr:rowOff>
    </xdr:from>
    <xdr:to>
      <xdr:col>72</xdr:col>
      <xdr:colOff>38100</xdr:colOff>
      <xdr:row>79</xdr:row>
      <xdr:rowOff>114178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5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130705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3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5993</xdr:rowOff>
    </xdr:from>
    <xdr:to>
      <xdr:col>67</xdr:col>
      <xdr:colOff>101600</xdr:colOff>
      <xdr:row>79</xdr:row>
      <xdr:rowOff>107593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124120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11164</xdr:rowOff>
    </xdr:from>
    <xdr:to>
      <xdr:col>85</xdr:col>
      <xdr:colOff>177800</xdr:colOff>
      <xdr:row>79</xdr:row>
      <xdr:rowOff>112764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113476</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31269</xdr:rowOff>
    </xdr:from>
    <xdr:to>
      <xdr:col>81</xdr:col>
      <xdr:colOff>101600</xdr:colOff>
      <xdr:row>79</xdr:row>
      <xdr:rowOff>132869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123996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38072</xdr:rowOff>
    </xdr:from>
    <xdr:to>
      <xdr:col>76</xdr:col>
      <xdr:colOff>165100</xdr:colOff>
      <xdr:row>79</xdr:row>
      <xdr:rowOff>139672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130799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7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46058</xdr:rowOff>
    </xdr:from>
    <xdr:to>
      <xdr:col>72</xdr:col>
      <xdr:colOff>38100</xdr:colOff>
      <xdr:row>79</xdr:row>
      <xdr:rowOff>147658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138785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3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46197</xdr:rowOff>
    </xdr:from>
    <xdr:to>
      <xdr:col>67</xdr:col>
      <xdr:colOff>101600</xdr:colOff>
      <xdr:row>79</xdr:row>
      <xdr:rowOff>147797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138924</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38839</xdr:rowOff>
    </xdr:from>
    <xdr:to>
      <xdr:col>85</xdr:col>
      <xdr:colOff>127000</xdr:colOff>
      <xdr:row>98</xdr:row>
      <xdr:rowOff>79902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840939"/>
          <a:ext cx="838200" cy="4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73557</xdr:rowOff>
    </xdr:from>
    <xdr:to>
      <xdr:col>81</xdr:col>
      <xdr:colOff>50800</xdr:colOff>
      <xdr:row>98</xdr:row>
      <xdr:rowOff>79902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875657"/>
          <a:ext cx="8890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28673</xdr:rowOff>
    </xdr:from>
    <xdr:to>
      <xdr:col>81</xdr:col>
      <xdr:colOff>101600</xdr:colOff>
      <xdr:row>98</xdr:row>
      <xdr:rowOff>130273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83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146800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73557</xdr:rowOff>
    </xdr:from>
    <xdr:to>
      <xdr:col>76</xdr:col>
      <xdr:colOff>114300</xdr:colOff>
      <xdr:row>98</xdr:row>
      <xdr:rowOff>81598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875657"/>
          <a:ext cx="889000" cy="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22214</xdr:rowOff>
    </xdr:from>
    <xdr:to>
      <xdr:col>76</xdr:col>
      <xdr:colOff>165100</xdr:colOff>
      <xdr:row>98</xdr:row>
      <xdr:rowOff>123814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82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140341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5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73256</xdr:rowOff>
    </xdr:from>
    <xdr:to>
      <xdr:col>71</xdr:col>
      <xdr:colOff>177800</xdr:colOff>
      <xdr:row>98</xdr:row>
      <xdr:rowOff>81598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875356"/>
          <a:ext cx="889000" cy="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21884</xdr:rowOff>
    </xdr:from>
    <xdr:to>
      <xdr:col>72</xdr:col>
      <xdr:colOff>38100</xdr:colOff>
      <xdr:row>98</xdr:row>
      <xdr:rowOff>123484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82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140011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5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28060</xdr:rowOff>
    </xdr:from>
    <xdr:to>
      <xdr:col>67</xdr:col>
      <xdr:colOff>101600</xdr:colOff>
      <xdr:row>98</xdr:row>
      <xdr:rowOff>129660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83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120787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92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159489</xdr:rowOff>
    </xdr:from>
    <xdr:to>
      <xdr:col>85</xdr:col>
      <xdr:colOff>177800</xdr:colOff>
      <xdr:row>98</xdr:row>
      <xdr:rowOff>89639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137916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6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29102</xdr:rowOff>
    </xdr:from>
    <xdr:to>
      <xdr:col>81</xdr:col>
      <xdr:colOff>101600</xdr:colOff>
      <xdr:row>98</xdr:row>
      <xdr:rowOff>130702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121829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22757</xdr:rowOff>
    </xdr:from>
    <xdr:to>
      <xdr:col>76</xdr:col>
      <xdr:colOff>165100</xdr:colOff>
      <xdr:row>98</xdr:row>
      <xdr:rowOff>124357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115484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9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30798</xdr:rowOff>
    </xdr:from>
    <xdr:to>
      <xdr:col>72</xdr:col>
      <xdr:colOff>38100</xdr:colOff>
      <xdr:row>98</xdr:row>
      <xdr:rowOff>132398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123525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9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22456</xdr:rowOff>
    </xdr:from>
    <xdr:to>
      <xdr:col>67</xdr:col>
      <xdr:colOff>101600</xdr:colOff>
      <xdr:row>98</xdr:row>
      <xdr:rowOff>124056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140583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5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36877</xdr:rowOff>
    </xdr:from>
    <xdr:to>
      <xdr:col>112</xdr:col>
      <xdr:colOff>38100</xdr:colOff>
      <xdr:row>39</xdr:row>
      <xdr:rowOff>138477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2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155004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98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36453</xdr:rowOff>
    </xdr:from>
    <xdr:to>
      <xdr:col>107</xdr:col>
      <xdr:colOff>101600</xdr:colOff>
      <xdr:row>39</xdr:row>
      <xdr:rowOff>138053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2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154580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8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28158</xdr:rowOff>
    </xdr:from>
    <xdr:to>
      <xdr:col>102</xdr:col>
      <xdr:colOff>165100</xdr:colOff>
      <xdr:row>39</xdr:row>
      <xdr:rowOff>129758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146285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22475</xdr:rowOff>
    </xdr:from>
    <xdr:to>
      <xdr:col>98</xdr:col>
      <xdr:colOff>38100</xdr:colOff>
      <xdr:row>39</xdr:row>
      <xdr:rowOff>124075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140602</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4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住民一人当たりのコストの大きな変動として、下記の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つがあげられる。</a:t>
          </a:r>
        </a:p>
        <a:p>
          <a:r>
            <a:rPr kumimoji="1" lang="ja-JP" altLang="en-US" sz="1300">
              <a:latin typeface="ＭＳ Ｐゴシック" panose="020B0600070205080204" pitchFamily="50" charset="-128"/>
              <a:ea typeface="ＭＳ Ｐゴシック" panose="020B0600070205080204" pitchFamily="50" charset="-128"/>
            </a:rPr>
            <a:t>・総務費では、住民一人当たり</a:t>
          </a:r>
          <a:r>
            <a:rPr kumimoji="1" lang="en-US" altLang="ja-JP" sz="1300">
              <a:latin typeface="ＭＳ Ｐゴシック" panose="020B0600070205080204" pitchFamily="50" charset="-128"/>
              <a:ea typeface="ＭＳ Ｐゴシック" panose="020B0600070205080204" pitchFamily="50" charset="-128"/>
            </a:rPr>
            <a:t>315</a:t>
          </a:r>
          <a:r>
            <a:rPr kumimoji="1" lang="ja-JP" altLang="en-US" sz="1300">
              <a:latin typeface="ＭＳ Ｐゴシック" panose="020B0600070205080204" pitchFamily="50" charset="-128"/>
              <a:ea typeface="ＭＳ Ｐゴシック" panose="020B0600070205080204" pitchFamily="50" charset="-128"/>
            </a:rPr>
            <a:t>千円となっている。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２年度決算額でみると、庁舎建設事業の</a:t>
          </a:r>
          <a:r>
            <a:rPr kumimoji="1" lang="en-US" altLang="ja-JP" sz="1300">
              <a:latin typeface="ＭＳ Ｐゴシック" panose="020B0600070205080204" pitchFamily="50" charset="-128"/>
              <a:ea typeface="ＭＳ Ｐゴシック" panose="020B0600070205080204" pitchFamily="50" charset="-128"/>
            </a:rPr>
            <a:t>632</a:t>
          </a:r>
          <a:r>
            <a:rPr kumimoji="1" lang="ja-JP" altLang="en-US" sz="1300">
              <a:latin typeface="ＭＳ Ｐゴシック" panose="020B0600070205080204" pitchFamily="50" charset="-128"/>
              <a:ea typeface="ＭＳ Ｐゴシック" panose="020B0600070205080204" pitchFamily="50" charset="-128"/>
            </a:rPr>
            <a:t>百万円の減となったものの、新型コロナウイルスにかかる事業・特別定額給付金事業　</a:t>
          </a:r>
          <a:r>
            <a:rPr kumimoji="1" lang="en-US" altLang="ja-JP" sz="1300">
              <a:latin typeface="ＭＳ Ｐゴシック" panose="020B0600070205080204" pitchFamily="50" charset="-128"/>
              <a:ea typeface="ＭＳ Ｐゴシック" panose="020B0600070205080204" pitchFamily="50" charset="-128"/>
            </a:rPr>
            <a:t>502</a:t>
          </a:r>
          <a:r>
            <a:rPr kumimoji="1" lang="ja-JP" altLang="en-US" sz="1300">
              <a:latin typeface="ＭＳ Ｐゴシック" panose="020B0600070205080204" pitchFamily="50" charset="-128"/>
              <a:ea typeface="ＭＳ Ｐゴシック" panose="020B0600070205080204" pitchFamily="50" charset="-128"/>
            </a:rPr>
            <a:t>百万円の皆増、積立金</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百万円の増が主要因となり、対前年度比</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百万円の増となっている。</a:t>
          </a:r>
        </a:p>
        <a:p>
          <a:r>
            <a:rPr kumimoji="1" lang="ja-JP" altLang="en-US" sz="1300">
              <a:latin typeface="ＭＳ Ｐゴシック" panose="020B0600070205080204" pitchFamily="50" charset="-128"/>
              <a:ea typeface="ＭＳ Ｐゴシック" panose="020B0600070205080204" pitchFamily="50" charset="-128"/>
            </a:rPr>
            <a:t>・民生費では、住民一人当たり</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千円となっている。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２年度決算額でみると、能津保育所整備事業</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百万円の皆減等により、対前年度比</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百万円の減となっている。</a:t>
          </a:r>
        </a:p>
        <a:p>
          <a:r>
            <a:rPr kumimoji="1" lang="ja-JP" altLang="en-US" sz="1300">
              <a:latin typeface="ＭＳ Ｐゴシック" panose="020B0600070205080204" pitchFamily="50" charset="-128"/>
              <a:ea typeface="ＭＳ Ｐゴシック" panose="020B0600070205080204" pitchFamily="50" charset="-128"/>
            </a:rPr>
            <a:t>・公債費では、住民一人当たり</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千円となっている。</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２年度決算額でみると、長期債償還金</a:t>
          </a:r>
          <a:r>
            <a:rPr kumimoji="1" lang="en-US" altLang="ja-JP" sz="1300">
              <a:latin typeface="ＭＳ Ｐゴシック" panose="020B0600070205080204" pitchFamily="50" charset="-128"/>
              <a:ea typeface="ＭＳ Ｐゴシック" panose="020B0600070205080204" pitchFamily="50" charset="-128"/>
            </a:rPr>
            <a:t>106,585</a:t>
          </a:r>
          <a:r>
            <a:rPr kumimoji="1" lang="ja-JP" altLang="en-US" sz="1300">
              <a:latin typeface="ＭＳ Ｐゴシック" panose="020B0600070205080204" pitchFamily="50" charset="-128"/>
              <a:ea typeface="ＭＳ Ｐゴシック" panose="020B0600070205080204" pitchFamily="50" charset="-128"/>
            </a:rPr>
            <a:t>千円（内繰上償還</a:t>
          </a:r>
          <a:r>
            <a:rPr kumimoji="1" lang="en-US" altLang="ja-JP" sz="1300">
              <a:latin typeface="ＭＳ Ｐゴシック" panose="020B0600070205080204" pitchFamily="50" charset="-128"/>
              <a:ea typeface="ＭＳ Ｐゴシック" panose="020B0600070205080204" pitchFamily="50" charset="-128"/>
            </a:rPr>
            <a:t>88,995</a:t>
          </a:r>
          <a:r>
            <a:rPr kumimoji="1" lang="ja-JP" altLang="en-US" sz="1300">
              <a:latin typeface="ＭＳ Ｐゴシック" panose="020B0600070205080204" pitchFamily="50" charset="-128"/>
              <a:ea typeface="ＭＳ Ｐゴシック" panose="020B0600070205080204" pitchFamily="50" charset="-128"/>
            </a:rPr>
            <a:t>千円）の増により、対前年度比</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今後においても、事業の選択と集中を意識した行財政運営に努める。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年度は、基金を取り崩して実施される事業費の増により、</a:t>
          </a:r>
          <a:r>
            <a:rPr kumimoji="1" lang="en-US" altLang="ja-JP" sz="1200">
              <a:latin typeface="ＭＳ ゴシック" pitchFamily="49" charset="-128"/>
              <a:ea typeface="ＭＳ ゴシック" pitchFamily="49" charset="-128"/>
            </a:rPr>
            <a:t>27.11%</a:t>
          </a:r>
          <a:r>
            <a:rPr kumimoji="1" lang="ja-JP" altLang="en-US" sz="1200">
              <a:latin typeface="ＭＳ ゴシック" pitchFamily="49" charset="-128"/>
              <a:ea typeface="ＭＳ ゴシック" pitchFamily="49" charset="-128"/>
            </a:rPr>
            <a:t>と減少。</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年度は、今後の大型事業に備え減債基金への組替えを行ったことにより、</a:t>
          </a:r>
          <a:r>
            <a:rPr kumimoji="1" lang="en-US" altLang="ja-JP" sz="1200">
              <a:latin typeface="ＭＳ ゴシック" pitchFamily="49" charset="-128"/>
              <a:ea typeface="ＭＳ ゴシック" pitchFamily="49" charset="-128"/>
            </a:rPr>
            <a:t>17.74</a:t>
          </a:r>
          <a:r>
            <a:rPr kumimoji="1" lang="ja-JP" altLang="en-US" sz="1200">
              <a:latin typeface="ＭＳ ゴシック" pitchFamily="49" charset="-128"/>
              <a:ea typeface="ＭＳ ゴシック" pitchFamily="49" charset="-128"/>
            </a:rPr>
            <a:t>％と減少。</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年度は、空調設備機器導入事業をはじめとする事業費の増により、</a:t>
          </a:r>
          <a:r>
            <a:rPr kumimoji="1" lang="en-US" altLang="ja-JP" sz="1200">
              <a:latin typeface="ＭＳ ゴシック" pitchFamily="49" charset="-128"/>
              <a:ea typeface="ＭＳ ゴシック" pitchFamily="49" charset="-128"/>
            </a:rPr>
            <a:t>14.26</a:t>
          </a:r>
          <a:r>
            <a:rPr kumimoji="1" lang="ja-JP" altLang="en-US" sz="1200">
              <a:latin typeface="ＭＳ ゴシック" pitchFamily="49" charset="-128"/>
              <a:ea typeface="ＭＳ ゴシック" pitchFamily="49" charset="-128"/>
            </a:rPr>
            <a:t>％と減少。</a:t>
          </a:r>
          <a:r>
            <a:rPr kumimoji="1" lang="en-US" altLang="ja-JP" sz="1200">
              <a:latin typeface="ＭＳ ゴシック" pitchFamily="49" charset="-128"/>
              <a:ea typeface="ＭＳ ゴシック" pitchFamily="49" charset="-128"/>
            </a:rPr>
            <a:t>R</a:t>
          </a:r>
          <a:r>
            <a:rPr kumimoji="1" lang="ja-JP" altLang="en-US" sz="1200">
              <a:latin typeface="ＭＳ ゴシック" pitchFamily="49" charset="-128"/>
              <a:ea typeface="ＭＳ ゴシック" pitchFamily="49" charset="-128"/>
            </a:rPr>
            <a:t>元年度は、基金を取り崩して実施される事業費の減により、</a:t>
          </a:r>
          <a:r>
            <a:rPr kumimoji="1" lang="en-US" altLang="ja-JP" sz="1200">
              <a:latin typeface="ＭＳ ゴシック" pitchFamily="49" charset="-128"/>
              <a:ea typeface="ＭＳ ゴシック" pitchFamily="49" charset="-128"/>
            </a:rPr>
            <a:t>14.97%</a:t>
          </a:r>
          <a:r>
            <a:rPr kumimoji="1" lang="ja-JP" altLang="en-US" sz="1200">
              <a:latin typeface="ＭＳ ゴシック" pitchFamily="49" charset="-128"/>
              <a:ea typeface="ＭＳ ゴシック" pitchFamily="49" charset="-128"/>
            </a:rPr>
            <a:t>と増加。</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年度も、一般財源歳入増により取崩しが不要となり</a:t>
          </a:r>
          <a:r>
            <a:rPr kumimoji="1" lang="en-US" altLang="ja-JP" sz="1200">
              <a:latin typeface="ＭＳ ゴシック" pitchFamily="49" charset="-128"/>
              <a:ea typeface="ＭＳ ゴシック" pitchFamily="49" charset="-128"/>
            </a:rPr>
            <a:t>R</a:t>
          </a:r>
          <a:r>
            <a:rPr kumimoji="1" lang="ja-JP" altLang="en-US" sz="1200">
              <a:latin typeface="ＭＳ ゴシック" pitchFamily="49" charset="-128"/>
              <a:ea typeface="ＭＳ ゴシック" pitchFamily="49" charset="-128"/>
            </a:rPr>
            <a:t>元から横ばいとなっている。</a:t>
          </a:r>
        </a:p>
        <a:p>
          <a:r>
            <a:rPr kumimoji="1" lang="ja-JP" altLang="en-US" sz="1200">
              <a:latin typeface="ＭＳ ゴシック" pitchFamily="49" charset="-128"/>
              <a:ea typeface="ＭＳ ゴシック" pitchFamily="49" charset="-128"/>
            </a:rPr>
            <a:t>　実質収支</a:t>
          </a:r>
          <a:r>
            <a:rPr kumimoji="1" lang="en-US" altLang="ja-JP" sz="1200">
              <a:latin typeface="ＭＳ ゴシック" pitchFamily="49" charset="-128"/>
              <a:ea typeface="ＭＳ ゴシック" pitchFamily="49" charset="-128"/>
            </a:rPr>
            <a:t>1.61</a:t>
          </a:r>
          <a:r>
            <a:rPr kumimoji="1" lang="ja-JP" altLang="en-US" sz="1200">
              <a:latin typeface="ＭＳ ゴシック" pitchFamily="49" charset="-128"/>
              <a:ea typeface="ＭＳ ゴシック" pitchFamily="49" charset="-128"/>
            </a:rPr>
            <a:t>％については、繰越明許費の増により減少している。今後予定されている大型事業の影響により実質収支の上昇・下落が予想されるが、計画的な財政運営により収支の均衡を図っていく必要がある。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・一般会計・・・近年はほぼ同水準を維持している。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・住宅新築資金等特別会計・・・</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年度に実施した公的資金補償金免除繰上償還の実施により、単年度赤字に陥ったものの、その後の公債費負担が軽減されたことにより、</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年度からは黒字に転じている。</a:t>
          </a:r>
        </a:p>
        <a:p>
          <a:r>
            <a:rPr kumimoji="1" lang="ja-JP" altLang="en-US" sz="1400">
              <a:latin typeface="ＭＳ ゴシック" pitchFamily="49" charset="-128"/>
              <a:ea typeface="ＭＳ ゴシック" pitchFamily="49" charset="-128"/>
            </a:rPr>
            <a:t>・国民健康保険特別会計・・・</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年度においては、保険給付費</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百万円の増が主要因となり、対前年度比</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ポイント増加となっている。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・簡易水道特別会計・・・</a:t>
          </a:r>
          <a:r>
            <a:rPr kumimoji="1" lang="en-US" altLang="ja-JP" sz="1400">
              <a:latin typeface="ＭＳ ゴシック" pitchFamily="49" charset="-128"/>
              <a:ea typeface="ＭＳ ゴシック" pitchFamily="49" charset="-128"/>
            </a:rPr>
            <a:t>H18</a:t>
          </a:r>
          <a:r>
            <a:rPr kumimoji="1" lang="ja-JP" altLang="en-US" sz="1400">
              <a:latin typeface="ＭＳ ゴシック" pitchFamily="49" charset="-128"/>
              <a:ea typeface="ＭＳ ゴシック" pitchFamily="49" charset="-128"/>
            </a:rPr>
            <a:t>年度より実施している、耐震管への布設替事業の影響 等により、修繕件数が抑制され、安定的な収入が確保できるようになっている。</a:t>
          </a:r>
        </a:p>
        <a:p>
          <a:r>
            <a:rPr kumimoji="1" lang="ja-JP" altLang="en-US" sz="1400">
              <a:latin typeface="ＭＳ ゴシック" pitchFamily="49" charset="-128"/>
              <a:ea typeface="ＭＳ ゴシック" pitchFamily="49" charset="-128"/>
            </a:rPr>
            <a:t>・介護保険特別会計・・・</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年度においては、基金積立金</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百万円増が主要因となり、対前年度比</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・後期高齢者医療特別会計・・・一般会計からの繰入で財政運営を行っていることから低率で推移している。</a:t>
          </a:r>
        </a:p>
        <a:p>
          <a:r>
            <a:rPr kumimoji="1" lang="ja-JP" altLang="en-US" sz="1400">
              <a:latin typeface="ＭＳ ゴシック" pitchFamily="49" charset="-128"/>
              <a:ea typeface="ＭＳ ゴシック" pitchFamily="49" charset="-128"/>
            </a:rPr>
            <a:t>　以上、連結実質赤字比率については現在まで全ての会計において黒字であり赤字比率は無いが今後も事務事業の見直し・統廃合など歳出の合理化等行財政改革を推進し、公営企業等については、独立採算の原則に立ち使用料の改定や確保を図り、財政の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Y22" zoomScaleNormal="100" workbookViewId="0">
      <selection activeCell="BY35" sqref="BY35:CM3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8"/>
      <c r="AO4" s="448"/>
      <c r="AP4" s="448"/>
      <c r="AQ4" s="448"/>
      <c r="AR4" s="448"/>
      <c r="AS4" s="448"/>
      <c r="AT4" s="448"/>
      <c r="AU4" s="448"/>
      <c r="AV4" s="448"/>
      <c r="AW4" s="448"/>
      <c r="AX4" s="621"/>
      <c r="AY4" s="422" t="s">
        <v>90</v>
      </c>
      <c r="AZ4" s="423"/>
      <c r="BA4" s="423"/>
      <c r="BB4" s="423"/>
      <c r="BC4" s="423"/>
      <c r="BD4" s="423"/>
      <c r="BE4" s="423"/>
      <c r="BF4" s="423"/>
      <c r="BG4" s="423"/>
      <c r="BH4" s="423"/>
      <c r="BI4" s="423"/>
      <c r="BJ4" s="423"/>
      <c r="BK4" s="423"/>
      <c r="BL4" s="423"/>
      <c r="BM4" s="424"/>
      <c r="BN4" s="425">
        <v>5366115</v>
      </c>
      <c r="BO4" s="426"/>
      <c r="BP4" s="426"/>
      <c r="BQ4" s="426"/>
      <c r="BR4" s="426"/>
      <c r="BS4" s="426"/>
      <c r="BT4" s="426"/>
      <c r="BU4" s="427"/>
      <c r="BV4" s="425">
        <v>4958550</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1.6</v>
      </c>
      <c r="CU4" s="610"/>
      <c r="CV4" s="610"/>
      <c r="CW4" s="610"/>
      <c r="CX4" s="610"/>
      <c r="CY4" s="610"/>
      <c r="CZ4" s="610"/>
      <c r="DA4" s="611"/>
      <c r="DB4" s="609">
        <v>1.8</v>
      </c>
      <c r="DC4" s="610"/>
      <c r="DD4" s="610"/>
      <c r="DE4" s="610"/>
      <c r="DF4" s="610"/>
      <c r="DG4" s="610"/>
      <c r="DH4" s="610"/>
      <c r="DI4" s="611"/>
      <c r="DJ4" s="186"/>
      <c r="DK4" s="186"/>
      <c r="DL4" s="186"/>
      <c r="DM4" s="186"/>
      <c r="DN4" s="186"/>
      <c r="DO4" s="186"/>
    </row>
    <row r="5" spans="1:119" ht="18.75" customHeight="1" x14ac:dyDescent="0.15">
      <c r="A5" s="187"/>
      <c r="B5" s="616"/>
      <c r="C5" s="449"/>
      <c r="D5" s="449"/>
      <c r="E5" s="617"/>
      <c r="F5" s="617"/>
      <c r="G5" s="617"/>
      <c r="H5" s="617"/>
      <c r="I5" s="617"/>
      <c r="J5" s="617"/>
      <c r="K5" s="617"/>
      <c r="L5" s="617"/>
      <c r="M5" s="617"/>
      <c r="N5" s="617"/>
      <c r="O5" s="617"/>
      <c r="P5" s="617"/>
      <c r="Q5" s="617"/>
      <c r="R5" s="447"/>
      <c r="S5" s="447"/>
      <c r="T5" s="447"/>
      <c r="U5" s="447"/>
      <c r="V5" s="620"/>
      <c r="W5" s="536"/>
      <c r="X5" s="448"/>
      <c r="Y5" s="448"/>
      <c r="Z5" s="448"/>
      <c r="AA5" s="448"/>
      <c r="AB5" s="449"/>
      <c r="AC5" s="447"/>
      <c r="AD5" s="448"/>
      <c r="AE5" s="448"/>
      <c r="AF5" s="448"/>
      <c r="AG5" s="448"/>
      <c r="AH5" s="448"/>
      <c r="AI5" s="448"/>
      <c r="AJ5" s="448"/>
      <c r="AK5" s="448"/>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4785640</v>
      </c>
      <c r="BO5" s="431"/>
      <c r="BP5" s="431"/>
      <c r="BQ5" s="431"/>
      <c r="BR5" s="431"/>
      <c r="BS5" s="431"/>
      <c r="BT5" s="431"/>
      <c r="BU5" s="432"/>
      <c r="BV5" s="430">
        <v>4592971</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85.7</v>
      </c>
      <c r="CU5" s="401"/>
      <c r="CV5" s="401"/>
      <c r="CW5" s="401"/>
      <c r="CX5" s="401"/>
      <c r="CY5" s="401"/>
      <c r="CZ5" s="401"/>
      <c r="DA5" s="402"/>
      <c r="DB5" s="400">
        <v>88.2</v>
      </c>
      <c r="DC5" s="401"/>
      <c r="DD5" s="401"/>
      <c r="DE5" s="401"/>
      <c r="DF5" s="401"/>
      <c r="DG5" s="401"/>
      <c r="DH5" s="401"/>
      <c r="DI5" s="402"/>
      <c r="DJ5" s="186"/>
      <c r="DK5" s="186"/>
      <c r="DL5" s="186"/>
      <c r="DM5" s="186"/>
      <c r="DN5" s="186"/>
      <c r="DO5" s="186"/>
    </row>
    <row r="6" spans="1:119" ht="18.75" customHeight="1" x14ac:dyDescent="0.15">
      <c r="A6" s="187"/>
      <c r="B6" s="586" t="s">
        <v>96</v>
      </c>
      <c r="C6" s="446"/>
      <c r="D6" s="446"/>
      <c r="E6" s="587"/>
      <c r="F6" s="587"/>
      <c r="G6" s="587"/>
      <c r="H6" s="587"/>
      <c r="I6" s="587"/>
      <c r="J6" s="587"/>
      <c r="K6" s="587"/>
      <c r="L6" s="587" t="s">
        <v>97</v>
      </c>
      <c r="M6" s="587"/>
      <c r="N6" s="587"/>
      <c r="O6" s="587"/>
      <c r="P6" s="587"/>
      <c r="Q6" s="587"/>
      <c r="R6" s="470"/>
      <c r="S6" s="470"/>
      <c r="T6" s="470"/>
      <c r="U6" s="470"/>
      <c r="V6" s="593"/>
      <c r="W6" s="521" t="s">
        <v>98</v>
      </c>
      <c r="X6" s="445"/>
      <c r="Y6" s="445"/>
      <c r="Z6" s="445"/>
      <c r="AA6" s="445"/>
      <c r="AB6" s="446"/>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580475</v>
      </c>
      <c r="BO6" s="431"/>
      <c r="BP6" s="431"/>
      <c r="BQ6" s="431"/>
      <c r="BR6" s="431"/>
      <c r="BS6" s="431"/>
      <c r="BT6" s="431"/>
      <c r="BU6" s="432"/>
      <c r="BV6" s="430">
        <v>365579</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88.5</v>
      </c>
      <c r="CU6" s="584"/>
      <c r="CV6" s="584"/>
      <c r="CW6" s="584"/>
      <c r="CX6" s="584"/>
      <c r="CY6" s="584"/>
      <c r="CZ6" s="584"/>
      <c r="DA6" s="585"/>
      <c r="DB6" s="583">
        <v>91.2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546456</v>
      </c>
      <c r="BO7" s="431"/>
      <c r="BP7" s="431"/>
      <c r="BQ7" s="431"/>
      <c r="BR7" s="431"/>
      <c r="BS7" s="431"/>
      <c r="BT7" s="431"/>
      <c r="BU7" s="432"/>
      <c r="BV7" s="430">
        <v>329200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2117490</v>
      </c>
      <c r="CU7" s="431"/>
      <c r="CV7" s="431"/>
      <c r="CW7" s="431"/>
      <c r="CX7" s="431"/>
      <c r="CY7" s="431"/>
      <c r="CZ7" s="431"/>
      <c r="DA7" s="432"/>
      <c r="DB7" s="430">
        <v>2007180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34019</v>
      </c>
      <c r="BO8" s="431"/>
      <c r="BP8" s="431"/>
      <c r="BQ8" s="431"/>
      <c r="BR8" s="431"/>
      <c r="BS8" s="431"/>
      <c r="BT8" s="431"/>
      <c r="BU8" s="432"/>
      <c r="BV8" s="430">
        <v>36379</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0.28999999999999998</v>
      </c>
      <c r="CU8" s="544"/>
      <c r="CV8" s="544"/>
      <c r="CW8" s="544"/>
      <c r="CX8" s="544"/>
      <c r="CY8" s="544"/>
      <c r="CZ8" s="544"/>
      <c r="DA8" s="545"/>
      <c r="DB8" s="543">
        <v>0.28999999999999998</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4812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-2360</v>
      </c>
      <c r="BO9" s="431"/>
      <c r="BP9" s="431"/>
      <c r="BQ9" s="431"/>
      <c r="BR9" s="431"/>
      <c r="BS9" s="431"/>
      <c r="BT9" s="431"/>
      <c r="BU9" s="432"/>
      <c r="BV9" s="430">
        <v>-2848</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14.2</v>
      </c>
      <c r="CU9" s="401"/>
      <c r="CV9" s="401"/>
      <c r="CW9" s="401"/>
      <c r="CX9" s="401"/>
      <c r="CY9" s="401"/>
      <c r="CZ9" s="401"/>
      <c r="DA9" s="402"/>
      <c r="DB9" s="400">
        <v>12.5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5030</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115</v>
      </c>
      <c r="AV10" s="488"/>
      <c r="AW10" s="488"/>
      <c r="AX10" s="488"/>
      <c r="AY10" s="410" t="s">
        <v>120</v>
      </c>
      <c r="AZ10" s="411"/>
      <c r="BA10" s="411"/>
      <c r="BB10" s="411"/>
      <c r="BC10" s="411"/>
      <c r="BD10" s="411"/>
      <c r="BE10" s="411"/>
      <c r="BF10" s="411"/>
      <c r="BG10" s="411"/>
      <c r="BH10" s="411"/>
      <c r="BI10" s="411"/>
      <c r="BJ10" s="411"/>
      <c r="BK10" s="411"/>
      <c r="BL10" s="411"/>
      <c r="BM10" s="412"/>
      <c r="BN10" s="430">
        <v>15872</v>
      </c>
      <c r="BO10" s="431"/>
      <c r="BP10" s="431"/>
      <c r="BQ10" s="431"/>
      <c r="BR10" s="431"/>
      <c r="BS10" s="431"/>
      <c r="BT10" s="431"/>
      <c r="BU10" s="432"/>
      <c r="BV10" s="430">
        <v>16179</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8" t="s">
        <v>122</v>
      </c>
      <c r="M11" s="479"/>
      <c r="N11" s="479"/>
      <c r="O11" s="479"/>
      <c r="P11" s="479"/>
      <c r="Q11" s="480"/>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88995</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4980</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115</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4959</v>
      </c>
      <c r="S13" s="534"/>
      <c r="T13" s="534"/>
      <c r="U13" s="534"/>
      <c r="V13" s="535"/>
      <c r="W13" s="521" t="s">
        <v>139</v>
      </c>
      <c r="X13" s="445"/>
      <c r="Y13" s="445"/>
      <c r="Z13" s="445"/>
      <c r="AA13" s="445"/>
      <c r="AB13" s="446"/>
      <c r="AC13" s="406">
        <v>255</v>
      </c>
      <c r="AD13" s="407"/>
      <c r="AE13" s="407"/>
      <c r="AF13" s="407"/>
      <c r="AG13" s="408"/>
      <c r="AH13" s="406">
        <v>241</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102507</v>
      </c>
      <c r="BO13" s="431"/>
      <c r="BP13" s="431"/>
      <c r="BQ13" s="431"/>
      <c r="BR13" s="431"/>
      <c r="BS13" s="431"/>
      <c r="BT13" s="431"/>
      <c r="BU13" s="432"/>
      <c r="BV13" s="430">
        <v>13331</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8.6</v>
      </c>
      <c r="CU13" s="401"/>
      <c r="CV13" s="401"/>
      <c r="CW13" s="401"/>
      <c r="CX13" s="401"/>
      <c r="CY13" s="401"/>
      <c r="CZ13" s="401"/>
      <c r="DA13" s="402"/>
      <c r="DB13" s="400">
        <v>8.6999999999999993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5008</v>
      </c>
      <c r="S14" s="534"/>
      <c r="T14" s="534"/>
      <c r="U14" s="534"/>
      <c r="V14" s="535"/>
      <c r="W14" s="536"/>
      <c r="X14" s="448"/>
      <c r="Y14" s="448"/>
      <c r="Z14" s="448"/>
      <c r="AA14" s="448"/>
      <c r="AB14" s="449"/>
      <c r="AC14" s="526">
        <v>11.7</v>
      </c>
      <c r="AD14" s="527"/>
      <c r="AE14" s="527"/>
      <c r="AF14" s="527"/>
      <c r="AG14" s="528"/>
      <c r="AH14" s="526">
        <v>10</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4990</v>
      </c>
      <c r="S15" s="534"/>
      <c r="T15" s="534"/>
      <c r="U15" s="534"/>
      <c r="V15" s="535"/>
      <c r="W15" s="521" t="s">
        <v>147</v>
      </c>
      <c r="X15" s="445"/>
      <c r="Y15" s="445"/>
      <c r="Z15" s="445"/>
      <c r="AA15" s="445"/>
      <c r="AB15" s="446"/>
      <c r="AC15" s="406">
        <v>511</v>
      </c>
      <c r="AD15" s="407"/>
      <c r="AE15" s="407"/>
      <c r="AF15" s="407"/>
      <c r="AG15" s="408"/>
      <c r="AH15" s="406">
        <v>641</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560307</v>
      </c>
      <c r="BO15" s="426"/>
      <c r="BP15" s="426"/>
      <c r="BQ15" s="426"/>
      <c r="BR15" s="426"/>
      <c r="BS15" s="426"/>
      <c r="BT15" s="426"/>
      <c r="BU15" s="427"/>
      <c r="BV15" s="425">
        <v>530886</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8"/>
      <c r="Y16" s="448"/>
      <c r="Z16" s="448"/>
      <c r="AA16" s="448"/>
      <c r="AB16" s="449"/>
      <c r="AC16" s="526">
        <v>23.5</v>
      </c>
      <c r="AD16" s="527"/>
      <c r="AE16" s="527"/>
      <c r="AF16" s="527"/>
      <c r="AG16" s="528"/>
      <c r="AH16" s="526">
        <v>26.6</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1911077</v>
      </c>
      <c r="BO16" s="431"/>
      <c r="BP16" s="431"/>
      <c r="BQ16" s="431"/>
      <c r="BR16" s="431"/>
      <c r="BS16" s="431"/>
      <c r="BT16" s="431"/>
      <c r="BU16" s="432"/>
      <c r="BV16" s="430">
        <v>1806444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5"/>
      <c r="Y17" s="445"/>
      <c r="Z17" s="445"/>
      <c r="AA17" s="445"/>
      <c r="AB17" s="446"/>
      <c r="AC17" s="406">
        <v>1411</v>
      </c>
      <c r="AD17" s="407"/>
      <c r="AE17" s="407"/>
      <c r="AF17" s="407"/>
      <c r="AG17" s="408"/>
      <c r="AH17" s="406">
        <v>1529</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699722</v>
      </c>
      <c r="BO17" s="431"/>
      <c r="BP17" s="431"/>
      <c r="BQ17" s="431"/>
      <c r="BR17" s="431"/>
      <c r="BS17" s="431"/>
      <c r="BT17" s="431"/>
      <c r="BU17" s="432"/>
      <c r="BV17" s="430">
        <v>667084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44.85</v>
      </c>
      <c r="M18" s="495"/>
      <c r="N18" s="495"/>
      <c r="O18" s="495"/>
      <c r="P18" s="495"/>
      <c r="Q18" s="495"/>
      <c r="R18" s="496"/>
      <c r="S18" s="496"/>
      <c r="T18" s="496"/>
      <c r="U18" s="496"/>
      <c r="V18" s="497"/>
      <c r="W18" s="511"/>
      <c r="X18" s="512"/>
      <c r="Y18" s="512"/>
      <c r="Z18" s="512"/>
      <c r="AA18" s="512"/>
      <c r="AB18" s="522"/>
      <c r="AC18" s="394">
        <v>64.8</v>
      </c>
      <c r="AD18" s="395"/>
      <c r="AE18" s="395"/>
      <c r="AF18" s="395"/>
      <c r="AG18" s="498"/>
      <c r="AH18" s="394">
        <v>63.4</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1824911</v>
      </c>
      <c r="BO18" s="431"/>
      <c r="BP18" s="431"/>
      <c r="BQ18" s="431"/>
      <c r="BR18" s="431"/>
      <c r="BS18" s="431"/>
      <c r="BT18" s="431"/>
      <c r="BU18" s="432"/>
      <c r="BV18" s="430">
        <v>1786732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107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3215069</v>
      </c>
      <c r="BO19" s="431"/>
      <c r="BP19" s="431"/>
      <c r="BQ19" s="431"/>
      <c r="BR19" s="431"/>
      <c r="BS19" s="431"/>
      <c r="BT19" s="431"/>
      <c r="BU19" s="432"/>
      <c r="BV19" s="430">
        <v>2827243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1984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9"/>
      <c r="AO20" s="479"/>
      <c r="AP20" s="479"/>
      <c r="AQ20" s="479"/>
      <c r="AR20" s="479"/>
      <c r="AS20" s="479"/>
      <c r="AT20" s="480"/>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61" t="s">
        <v>163</v>
      </c>
      <c r="C22" s="462"/>
      <c r="D22" s="463"/>
      <c r="E22" s="470" t="s">
        <v>1</v>
      </c>
      <c r="F22" s="445"/>
      <c r="G22" s="445"/>
      <c r="H22" s="445"/>
      <c r="I22" s="445"/>
      <c r="J22" s="445"/>
      <c r="K22" s="446"/>
      <c r="L22" s="470" t="s">
        <v>164</v>
      </c>
      <c r="M22" s="445"/>
      <c r="N22" s="445"/>
      <c r="O22" s="445"/>
      <c r="P22" s="446"/>
      <c r="Q22" s="455" t="s">
        <v>165</v>
      </c>
      <c r="R22" s="456"/>
      <c r="S22" s="456"/>
      <c r="T22" s="456"/>
      <c r="U22" s="456"/>
      <c r="V22" s="471"/>
      <c r="W22" s="473" t="s">
        <v>166</v>
      </c>
      <c r="X22" s="462"/>
      <c r="Y22" s="463"/>
      <c r="Z22" s="470" t="s">
        <v>1</v>
      </c>
      <c r="AA22" s="445"/>
      <c r="AB22" s="445"/>
      <c r="AC22" s="445"/>
      <c r="AD22" s="445"/>
      <c r="AE22" s="445"/>
      <c r="AF22" s="445"/>
      <c r="AG22" s="446"/>
      <c r="AH22" s="444" t="s">
        <v>167</v>
      </c>
      <c r="AI22" s="445"/>
      <c r="AJ22" s="445"/>
      <c r="AK22" s="445"/>
      <c r="AL22" s="446"/>
      <c r="AM22" s="444" t="s">
        <v>168</v>
      </c>
      <c r="AN22" s="450"/>
      <c r="AO22" s="450"/>
      <c r="AP22" s="450"/>
      <c r="AQ22" s="450"/>
      <c r="AR22" s="451"/>
      <c r="AS22" s="455" t="s">
        <v>165</v>
      </c>
      <c r="AT22" s="456"/>
      <c r="AU22" s="456"/>
      <c r="AV22" s="456"/>
      <c r="AW22" s="456"/>
      <c r="AX22" s="457"/>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2" t="s">
        <v>169</v>
      </c>
      <c r="AZ23" s="423"/>
      <c r="BA23" s="423"/>
      <c r="BB23" s="423"/>
      <c r="BC23" s="423"/>
      <c r="BD23" s="423"/>
      <c r="BE23" s="423"/>
      <c r="BF23" s="423"/>
      <c r="BG23" s="423"/>
      <c r="BH23" s="423"/>
      <c r="BI23" s="423"/>
      <c r="BJ23" s="423"/>
      <c r="BK23" s="423"/>
      <c r="BL23" s="423"/>
      <c r="BM23" s="424"/>
      <c r="BN23" s="430">
        <v>3928978</v>
      </c>
      <c r="BO23" s="431"/>
      <c r="BP23" s="431"/>
      <c r="BQ23" s="431"/>
      <c r="BR23" s="431"/>
      <c r="BS23" s="431"/>
      <c r="BT23" s="431"/>
      <c r="BU23" s="432"/>
      <c r="BV23" s="430">
        <v>3832195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4"/>
      <c r="C24" s="465"/>
      <c r="D24" s="466"/>
      <c r="E24" s="403" t="s">
        <v>170</v>
      </c>
      <c r="F24" s="404"/>
      <c r="G24" s="404"/>
      <c r="H24" s="404"/>
      <c r="I24" s="404"/>
      <c r="J24" s="404"/>
      <c r="K24" s="405"/>
      <c r="L24" s="406">
        <v>1</v>
      </c>
      <c r="M24" s="407"/>
      <c r="N24" s="407"/>
      <c r="O24" s="407"/>
      <c r="P24" s="408"/>
      <c r="Q24" s="406">
        <v>6140</v>
      </c>
      <c r="R24" s="407"/>
      <c r="S24" s="407"/>
      <c r="T24" s="407"/>
      <c r="U24" s="407"/>
      <c r="V24" s="408"/>
      <c r="W24" s="474"/>
      <c r="X24" s="465"/>
      <c r="Y24" s="466"/>
      <c r="Z24" s="403" t="s">
        <v>171</v>
      </c>
      <c r="AA24" s="404"/>
      <c r="AB24" s="404"/>
      <c r="AC24" s="404"/>
      <c r="AD24" s="404"/>
      <c r="AE24" s="404"/>
      <c r="AF24" s="404"/>
      <c r="AG24" s="405"/>
      <c r="AH24" s="406">
        <v>67</v>
      </c>
      <c r="AI24" s="407"/>
      <c r="AJ24" s="407"/>
      <c r="AK24" s="407"/>
      <c r="AL24" s="408"/>
      <c r="AM24" s="406">
        <v>191821</v>
      </c>
      <c r="AN24" s="407"/>
      <c r="AO24" s="407"/>
      <c r="AP24" s="407"/>
      <c r="AQ24" s="407"/>
      <c r="AR24" s="408"/>
      <c r="AS24" s="406">
        <v>2863</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3356558</v>
      </c>
      <c r="BO24" s="431"/>
      <c r="BP24" s="431"/>
      <c r="BQ24" s="431"/>
      <c r="BR24" s="431"/>
      <c r="BS24" s="431"/>
      <c r="BT24" s="431"/>
      <c r="BU24" s="432"/>
      <c r="BV24" s="430">
        <v>3182426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4"/>
      <c r="C25" s="465"/>
      <c r="D25" s="466"/>
      <c r="E25" s="403" t="s">
        <v>173</v>
      </c>
      <c r="F25" s="404"/>
      <c r="G25" s="404"/>
      <c r="H25" s="404"/>
      <c r="I25" s="404"/>
      <c r="J25" s="404"/>
      <c r="K25" s="405"/>
      <c r="L25" s="406">
        <v>1</v>
      </c>
      <c r="M25" s="407"/>
      <c r="N25" s="407"/>
      <c r="O25" s="407"/>
      <c r="P25" s="408"/>
      <c r="Q25" s="406">
        <v>5220</v>
      </c>
      <c r="R25" s="407"/>
      <c r="S25" s="407"/>
      <c r="T25" s="407"/>
      <c r="U25" s="407"/>
      <c r="V25" s="408"/>
      <c r="W25" s="474"/>
      <c r="X25" s="465"/>
      <c r="Y25" s="466"/>
      <c r="Z25" s="403" t="s">
        <v>174</v>
      </c>
      <c r="AA25" s="404"/>
      <c r="AB25" s="404"/>
      <c r="AC25" s="404"/>
      <c r="AD25" s="404"/>
      <c r="AE25" s="404"/>
      <c r="AF25" s="404"/>
      <c r="AG25" s="405"/>
      <c r="AH25" s="406" t="s">
        <v>128</v>
      </c>
      <c r="AI25" s="407"/>
      <c r="AJ25" s="407"/>
      <c r="AK25" s="407"/>
      <c r="AL25" s="408"/>
      <c r="AM25" s="406" t="s">
        <v>128</v>
      </c>
      <c r="AN25" s="407"/>
      <c r="AO25" s="407"/>
      <c r="AP25" s="407"/>
      <c r="AQ25" s="407"/>
      <c r="AR25" s="408"/>
      <c r="AS25" s="406" t="s">
        <v>137</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91040</v>
      </c>
      <c r="BO25" s="426"/>
      <c r="BP25" s="426"/>
      <c r="BQ25" s="426"/>
      <c r="BR25" s="426"/>
      <c r="BS25" s="426"/>
      <c r="BT25" s="426"/>
      <c r="BU25" s="427"/>
      <c r="BV25" s="425">
        <v>61503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4"/>
      <c r="C26" s="465"/>
      <c r="D26" s="466"/>
      <c r="E26" s="403" t="s">
        <v>176</v>
      </c>
      <c r="F26" s="404"/>
      <c r="G26" s="404"/>
      <c r="H26" s="404"/>
      <c r="I26" s="404"/>
      <c r="J26" s="404"/>
      <c r="K26" s="405"/>
      <c r="L26" s="406">
        <v>1</v>
      </c>
      <c r="M26" s="407"/>
      <c r="N26" s="407"/>
      <c r="O26" s="407"/>
      <c r="P26" s="408"/>
      <c r="Q26" s="406">
        <v>5030</v>
      </c>
      <c r="R26" s="407"/>
      <c r="S26" s="407"/>
      <c r="T26" s="407"/>
      <c r="U26" s="407"/>
      <c r="V26" s="408"/>
      <c r="W26" s="474"/>
      <c r="X26" s="465"/>
      <c r="Y26" s="466"/>
      <c r="Z26" s="403" t="s">
        <v>177</v>
      </c>
      <c r="AA26" s="442"/>
      <c r="AB26" s="442"/>
      <c r="AC26" s="442"/>
      <c r="AD26" s="442"/>
      <c r="AE26" s="442"/>
      <c r="AF26" s="442"/>
      <c r="AG26" s="443"/>
      <c r="AH26" s="406" t="s">
        <v>137</v>
      </c>
      <c r="AI26" s="407"/>
      <c r="AJ26" s="407"/>
      <c r="AK26" s="407"/>
      <c r="AL26" s="408"/>
      <c r="AM26" s="406" t="s">
        <v>128</v>
      </c>
      <c r="AN26" s="407"/>
      <c r="AO26" s="407"/>
      <c r="AP26" s="407"/>
      <c r="AQ26" s="407"/>
      <c r="AR26" s="408"/>
      <c r="AS26" s="406" t="s">
        <v>137</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4"/>
      <c r="C27" s="465"/>
      <c r="D27" s="466"/>
      <c r="E27" s="403" t="s">
        <v>179</v>
      </c>
      <c r="F27" s="404"/>
      <c r="G27" s="404"/>
      <c r="H27" s="404"/>
      <c r="I27" s="404"/>
      <c r="J27" s="404"/>
      <c r="K27" s="405"/>
      <c r="L27" s="406">
        <v>1</v>
      </c>
      <c r="M27" s="407"/>
      <c r="N27" s="407"/>
      <c r="O27" s="407"/>
      <c r="P27" s="408"/>
      <c r="Q27" s="406">
        <v>2490</v>
      </c>
      <c r="R27" s="407"/>
      <c r="S27" s="407"/>
      <c r="T27" s="407"/>
      <c r="U27" s="407"/>
      <c r="V27" s="408"/>
      <c r="W27" s="474"/>
      <c r="X27" s="465"/>
      <c r="Y27" s="466"/>
      <c r="Z27" s="403" t="s">
        <v>180</v>
      </c>
      <c r="AA27" s="404"/>
      <c r="AB27" s="404"/>
      <c r="AC27" s="404"/>
      <c r="AD27" s="404"/>
      <c r="AE27" s="404"/>
      <c r="AF27" s="404"/>
      <c r="AG27" s="405"/>
      <c r="AH27" s="406" t="s">
        <v>129</v>
      </c>
      <c r="AI27" s="407"/>
      <c r="AJ27" s="407"/>
      <c r="AK27" s="407"/>
      <c r="AL27" s="408"/>
      <c r="AM27" s="406" t="s">
        <v>129</v>
      </c>
      <c r="AN27" s="407"/>
      <c r="AO27" s="407"/>
      <c r="AP27" s="407"/>
      <c r="AQ27" s="407"/>
      <c r="AR27" s="408"/>
      <c r="AS27" s="406" t="s">
        <v>137</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10781</v>
      </c>
      <c r="BO27" s="434"/>
      <c r="BP27" s="434"/>
      <c r="BQ27" s="434"/>
      <c r="BR27" s="434"/>
      <c r="BS27" s="434"/>
      <c r="BT27" s="434"/>
      <c r="BU27" s="435"/>
      <c r="BV27" s="433">
        <v>10781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4"/>
      <c r="C28" s="465"/>
      <c r="D28" s="466"/>
      <c r="E28" s="403" t="s">
        <v>182</v>
      </c>
      <c r="F28" s="404"/>
      <c r="G28" s="404"/>
      <c r="H28" s="404"/>
      <c r="I28" s="404"/>
      <c r="J28" s="404"/>
      <c r="K28" s="405"/>
      <c r="L28" s="406">
        <v>1</v>
      </c>
      <c r="M28" s="407"/>
      <c r="N28" s="407"/>
      <c r="O28" s="407"/>
      <c r="P28" s="408"/>
      <c r="Q28" s="406">
        <v>1990</v>
      </c>
      <c r="R28" s="407"/>
      <c r="S28" s="407"/>
      <c r="T28" s="407"/>
      <c r="U28" s="407"/>
      <c r="V28" s="408"/>
      <c r="W28" s="474"/>
      <c r="X28" s="465"/>
      <c r="Y28" s="466"/>
      <c r="Z28" s="403" t="s">
        <v>183</v>
      </c>
      <c r="AA28" s="404"/>
      <c r="AB28" s="404"/>
      <c r="AC28" s="404"/>
      <c r="AD28" s="404"/>
      <c r="AE28" s="404"/>
      <c r="AF28" s="404"/>
      <c r="AG28" s="405"/>
      <c r="AH28" s="406" t="s">
        <v>128</v>
      </c>
      <c r="AI28" s="407"/>
      <c r="AJ28" s="407"/>
      <c r="AK28" s="407"/>
      <c r="AL28" s="408"/>
      <c r="AM28" s="406" t="s">
        <v>137</v>
      </c>
      <c r="AN28" s="407"/>
      <c r="AO28" s="407"/>
      <c r="AP28" s="407"/>
      <c r="AQ28" s="407"/>
      <c r="AR28" s="408"/>
      <c r="AS28" s="406" t="s">
        <v>137</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316346</v>
      </c>
      <c r="BO28" s="426"/>
      <c r="BP28" s="426"/>
      <c r="BQ28" s="426"/>
      <c r="BR28" s="426"/>
      <c r="BS28" s="426"/>
      <c r="BT28" s="426"/>
      <c r="BU28" s="427"/>
      <c r="BV28" s="425">
        <v>300474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4"/>
      <c r="C29" s="465"/>
      <c r="D29" s="466"/>
      <c r="E29" s="403" t="s">
        <v>185</v>
      </c>
      <c r="F29" s="404"/>
      <c r="G29" s="404"/>
      <c r="H29" s="404"/>
      <c r="I29" s="404"/>
      <c r="J29" s="404"/>
      <c r="K29" s="405"/>
      <c r="L29" s="406">
        <v>8</v>
      </c>
      <c r="M29" s="407"/>
      <c r="N29" s="407"/>
      <c r="O29" s="407"/>
      <c r="P29" s="408"/>
      <c r="Q29" s="406">
        <v>1800</v>
      </c>
      <c r="R29" s="407"/>
      <c r="S29" s="407"/>
      <c r="T29" s="407"/>
      <c r="U29" s="407"/>
      <c r="V29" s="408"/>
      <c r="W29" s="475"/>
      <c r="X29" s="476"/>
      <c r="Y29" s="477"/>
      <c r="Z29" s="403" t="s">
        <v>186</v>
      </c>
      <c r="AA29" s="404"/>
      <c r="AB29" s="404"/>
      <c r="AC29" s="404"/>
      <c r="AD29" s="404"/>
      <c r="AE29" s="404"/>
      <c r="AF29" s="404"/>
      <c r="AG29" s="405"/>
      <c r="AH29" s="406">
        <v>67</v>
      </c>
      <c r="AI29" s="407"/>
      <c r="AJ29" s="407"/>
      <c r="AK29" s="407"/>
      <c r="AL29" s="408"/>
      <c r="AM29" s="406">
        <v>191821</v>
      </c>
      <c r="AN29" s="407"/>
      <c r="AO29" s="407"/>
      <c r="AP29" s="407"/>
      <c r="AQ29" s="407"/>
      <c r="AR29" s="408"/>
      <c r="AS29" s="406">
        <v>2863</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471776</v>
      </c>
      <c r="BO29" s="431"/>
      <c r="BP29" s="431"/>
      <c r="BQ29" s="431"/>
      <c r="BR29" s="431"/>
      <c r="BS29" s="431"/>
      <c r="BT29" s="431"/>
      <c r="BU29" s="432"/>
      <c r="BV29" s="430">
        <v>318328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188</v>
      </c>
      <c r="X30" s="485"/>
      <c r="Y30" s="485"/>
      <c r="Z30" s="485"/>
      <c r="AA30" s="485"/>
      <c r="AB30" s="485"/>
      <c r="AC30" s="485"/>
      <c r="AD30" s="485"/>
      <c r="AE30" s="485"/>
      <c r="AF30" s="485"/>
      <c r="AG30" s="486"/>
      <c r="AH30" s="394">
        <v>96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859526</v>
      </c>
      <c r="BO30" s="434"/>
      <c r="BP30" s="434"/>
      <c r="BQ30" s="434"/>
      <c r="BR30" s="434"/>
      <c r="BS30" s="434"/>
      <c r="BT30" s="434"/>
      <c r="BU30" s="435"/>
      <c r="BV30" s="433">
        <v>1095580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196</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197</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IF('各会計、関係団体の財政状況及び健全化判断比率'!B31="","",'各会計、関係団体の財政状況及び健全化判断比率'!B31)</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仁淀川下流衛生事務組合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住宅新築資金等特別会計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日高村佐川町学校組合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仁淀消防組合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高知県広域食肉センター事務組合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仁淀川広域市町村圏事務組合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高知県中央西部焼却処理事務組合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こうち人づくり広域連合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高知県市町村総合事務組合(一般)</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高知県市町村総合事務組合(災害)</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高知県後期高齢者医療広域連合(一般)</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fBbt4FqM/dUVFacOFFrRENY9MC/SoJ3pvhZJbqJVlZpb6IZSbgLUs367GcWavWYej9RjJvNQxdmxqsNtKdU0Q==" saltValue="U3E5HbIPd8LXjha+f31r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I36" sqref="I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568</v>
      </c>
      <c r="D34" s="1212"/>
      <c r="E34" s="1213"/>
      <c r="F34" s="32">
        <v>1.53</v>
      </c>
      <c r="G34" s="33">
        <v>1.31</v>
      </c>
      <c r="H34" s="33">
        <v>1.32</v>
      </c>
      <c r="I34" s="33">
        <v>1.36</v>
      </c>
      <c r="J34" s="34">
        <v>1.28</v>
      </c>
      <c r="K34" s="22"/>
      <c r="L34" s="22"/>
      <c r="M34" s="22"/>
      <c r="N34" s="22"/>
      <c r="O34" s="22"/>
      <c r="P34" s="22"/>
    </row>
    <row r="35" spans="1:16" ht="39" customHeight="1" x14ac:dyDescent="0.15">
      <c r="A35" s="22"/>
      <c r="B35" s="35"/>
      <c r="C35" s="1206" t="s">
        <v>569</v>
      </c>
      <c r="D35" s="1207"/>
      <c r="E35" s="1208"/>
      <c r="F35" s="36">
        <v>0.59</v>
      </c>
      <c r="G35" s="37">
        <v>0.75</v>
      </c>
      <c r="H35" s="37">
        <v>0.64</v>
      </c>
      <c r="I35" s="37">
        <v>0.44</v>
      </c>
      <c r="J35" s="38">
        <v>0.32</v>
      </c>
      <c r="K35" s="22"/>
      <c r="L35" s="22"/>
      <c r="M35" s="22"/>
      <c r="N35" s="22"/>
      <c r="O35" s="22"/>
      <c r="P35" s="22"/>
    </row>
    <row r="36" spans="1:16" ht="39" customHeight="1" x14ac:dyDescent="0.15">
      <c r="A36" s="22"/>
      <c r="B36" s="35"/>
      <c r="C36" s="1206" t="s">
        <v>570</v>
      </c>
      <c r="D36" s="1207"/>
      <c r="E36" s="1208"/>
      <c r="F36" s="36">
        <v>0.08</v>
      </c>
      <c r="G36" s="37">
        <v>0.12</v>
      </c>
      <c r="H36" s="37">
        <v>0.06</v>
      </c>
      <c r="I36" s="37">
        <v>0.15</v>
      </c>
      <c r="J36" s="38">
        <v>0.32</v>
      </c>
      <c r="K36" s="22"/>
      <c r="L36" s="22"/>
      <c r="M36" s="22"/>
      <c r="N36" s="22"/>
      <c r="O36" s="22"/>
      <c r="P36" s="22"/>
    </row>
    <row r="37" spans="1:16" ht="39" customHeight="1" x14ac:dyDescent="0.15">
      <c r="A37" s="22"/>
      <c r="B37" s="35"/>
      <c r="C37" s="1206" t="s">
        <v>571</v>
      </c>
      <c r="D37" s="1207"/>
      <c r="E37" s="1208"/>
      <c r="F37" s="36">
        <v>0.09</v>
      </c>
      <c r="G37" s="37">
        <v>0.1</v>
      </c>
      <c r="H37" s="37">
        <v>0.13</v>
      </c>
      <c r="I37" s="37">
        <v>0.19</v>
      </c>
      <c r="J37" s="38">
        <v>0.24</v>
      </c>
      <c r="K37" s="22"/>
      <c r="L37" s="22"/>
      <c r="M37" s="22"/>
      <c r="N37" s="22"/>
      <c r="O37" s="22"/>
      <c r="P37" s="22"/>
    </row>
    <row r="38" spans="1:16" ht="39" customHeight="1" x14ac:dyDescent="0.15">
      <c r="A38" s="22"/>
      <c r="B38" s="35"/>
      <c r="C38" s="1206" t="s">
        <v>572</v>
      </c>
      <c r="D38" s="1207"/>
      <c r="E38" s="1208"/>
      <c r="F38" s="36">
        <v>1</v>
      </c>
      <c r="G38" s="37">
        <v>0.89</v>
      </c>
      <c r="H38" s="37">
        <v>1.63</v>
      </c>
      <c r="I38" s="37">
        <v>1.04</v>
      </c>
      <c r="J38" s="38">
        <v>0.14000000000000001</v>
      </c>
      <c r="K38" s="22"/>
      <c r="L38" s="22"/>
      <c r="M38" s="22"/>
      <c r="N38" s="22"/>
      <c r="O38" s="22"/>
      <c r="P38" s="22"/>
    </row>
    <row r="39" spans="1:16" ht="39" customHeight="1" x14ac:dyDescent="0.15">
      <c r="A39" s="22"/>
      <c r="B39" s="35"/>
      <c r="C39" s="1206" t="s">
        <v>573</v>
      </c>
      <c r="D39" s="1207"/>
      <c r="E39" s="1208"/>
      <c r="F39" s="36">
        <v>0.1</v>
      </c>
      <c r="G39" s="37">
        <v>0.1</v>
      </c>
      <c r="H39" s="37">
        <v>0.09</v>
      </c>
      <c r="I39" s="37">
        <v>0.11</v>
      </c>
      <c r="J39" s="38">
        <v>0.09</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574</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575</v>
      </c>
      <c r="D43" s="1210"/>
      <c r="E43" s="1211"/>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l5+xZcsornMtnx7rOeumXRCAQG/4TfTzaqxpX/nNL79tFI6zaj7UErhP/G2Sut5xuDWpfvA5viumWBJyFGmw==" saltValue="GUv9FvVHPCsNw41JsxYN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U48" sqref="U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388</v>
      </c>
      <c r="L45" s="60">
        <v>359</v>
      </c>
      <c r="M45" s="60">
        <v>377</v>
      </c>
      <c r="N45" s="60">
        <v>358</v>
      </c>
      <c r="O45" s="61">
        <v>374</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34"/>
      <c r="C48" s="1235"/>
      <c r="D48" s="62"/>
      <c r="E48" s="1216" t="s">
        <v>14</v>
      </c>
      <c r="F48" s="1216"/>
      <c r="G48" s="1216"/>
      <c r="H48" s="1216"/>
      <c r="I48" s="1216"/>
      <c r="J48" s="1217"/>
      <c r="K48" s="63">
        <v>35</v>
      </c>
      <c r="L48" s="64">
        <v>35</v>
      </c>
      <c r="M48" s="64">
        <v>35</v>
      </c>
      <c r="N48" s="64">
        <v>36</v>
      </c>
      <c r="O48" s="65">
        <v>36</v>
      </c>
      <c r="P48" s="48"/>
      <c r="Q48" s="48"/>
      <c r="R48" s="48"/>
      <c r="S48" s="48"/>
      <c r="T48" s="48"/>
      <c r="U48" s="48"/>
    </row>
    <row r="49" spans="1:21" ht="30.75" customHeight="1" x14ac:dyDescent="0.15">
      <c r="A49" s="48"/>
      <c r="B49" s="1234"/>
      <c r="C49" s="1235"/>
      <c r="D49" s="62"/>
      <c r="E49" s="1216" t="s">
        <v>15</v>
      </c>
      <c r="F49" s="1216"/>
      <c r="G49" s="1216"/>
      <c r="H49" s="1216"/>
      <c r="I49" s="1216"/>
      <c r="J49" s="1217"/>
      <c r="K49" s="63">
        <v>32</v>
      </c>
      <c r="L49" s="64">
        <v>27</v>
      </c>
      <c r="M49" s="64">
        <v>28</v>
      </c>
      <c r="N49" s="64">
        <v>28</v>
      </c>
      <c r="O49" s="65">
        <v>14</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518</v>
      </c>
      <c r="L50" s="64" t="s">
        <v>518</v>
      </c>
      <c r="M50" s="64" t="s">
        <v>518</v>
      </c>
      <c r="N50" s="64" t="s">
        <v>518</v>
      </c>
      <c r="O50" s="65" t="s">
        <v>518</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518</v>
      </c>
      <c r="L51" s="64" t="s">
        <v>518</v>
      </c>
      <c r="M51" s="64" t="s">
        <v>518</v>
      </c>
      <c r="N51" s="64" t="s">
        <v>518</v>
      </c>
      <c r="O51" s="65" t="s">
        <v>518</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301</v>
      </c>
      <c r="L52" s="64">
        <v>280</v>
      </c>
      <c r="M52" s="64">
        <v>279</v>
      </c>
      <c r="N52" s="64">
        <v>276</v>
      </c>
      <c r="O52" s="65">
        <v>274</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154</v>
      </c>
      <c r="L53" s="69">
        <v>141</v>
      </c>
      <c r="M53" s="69">
        <v>161</v>
      </c>
      <c r="N53" s="69">
        <v>146</v>
      </c>
      <c r="O53" s="70">
        <v>150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5Uf3P1GExkY8FYypVqTgX40KMwBBepsxRAuumc37IgqTRibZaQn3UI8eiNf0Pz+vRjhzSnKQu/zNbo+083cxg==" saltValue="CTGhCj0chDBievhPoeC9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5" zoomScaleNormal="85" zoomScaleSheetLayoutView="100" workbookViewId="0">
      <selection activeCell="L50" sqref="L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52" t="s">
        <v>29</v>
      </c>
      <c r="C41" s="1253"/>
      <c r="D41" s="102"/>
      <c r="E41" s="1254" t="s">
        <v>30</v>
      </c>
      <c r="F41" s="1254"/>
      <c r="G41" s="1254"/>
      <c r="H41" s="1255"/>
      <c r="I41" s="103">
        <v>3005</v>
      </c>
      <c r="J41" s="104">
        <v>3129</v>
      </c>
      <c r="K41" s="104">
        <v>3123</v>
      </c>
      <c r="L41" s="104">
        <v>3832</v>
      </c>
      <c r="M41" s="105">
        <v>3929</v>
      </c>
    </row>
    <row r="42" spans="2:13" ht="27.75" customHeight="1" x14ac:dyDescent="0.15">
      <c r="B42" s="1242"/>
      <c r="C42" s="1243"/>
      <c r="D42" s="106"/>
      <c r="E42" s="1246" t="s">
        <v>31</v>
      </c>
      <c r="F42" s="1246"/>
      <c r="G42" s="1246"/>
      <c r="H42" s="1247"/>
      <c r="I42" s="107">
        <v>53</v>
      </c>
      <c r="J42" s="108">
        <v>31</v>
      </c>
      <c r="K42" s="108">
        <v>25</v>
      </c>
      <c r="L42" s="108">
        <v>58</v>
      </c>
      <c r="M42" s="109">
        <v>78</v>
      </c>
    </row>
    <row r="43" spans="2:13" ht="27.75" customHeight="1" x14ac:dyDescent="0.15">
      <c r="B43" s="1242"/>
      <c r="C43" s="1243"/>
      <c r="D43" s="106"/>
      <c r="E43" s="1246" t="s">
        <v>32</v>
      </c>
      <c r="F43" s="1246"/>
      <c r="G43" s="1246"/>
      <c r="H43" s="1247"/>
      <c r="I43" s="107">
        <v>435</v>
      </c>
      <c r="J43" s="108">
        <v>481</v>
      </c>
      <c r="K43" s="108">
        <v>505</v>
      </c>
      <c r="L43" s="108">
        <v>510</v>
      </c>
      <c r="M43" s="109">
        <v>501</v>
      </c>
    </row>
    <row r="44" spans="2:13" ht="27.75" customHeight="1" x14ac:dyDescent="0.15">
      <c r="B44" s="1242"/>
      <c r="C44" s="1243"/>
      <c r="D44" s="106"/>
      <c r="E44" s="1246" t="s">
        <v>33</v>
      </c>
      <c r="F44" s="1246"/>
      <c r="G44" s="1246"/>
      <c r="H44" s="1247"/>
      <c r="I44" s="107">
        <v>107</v>
      </c>
      <c r="J44" s="108">
        <v>80</v>
      </c>
      <c r="K44" s="108">
        <v>55</v>
      </c>
      <c r="L44" s="108">
        <v>105</v>
      </c>
      <c r="M44" s="109">
        <v>95</v>
      </c>
    </row>
    <row r="45" spans="2:13" ht="27.75" customHeight="1" x14ac:dyDescent="0.15">
      <c r="B45" s="1242"/>
      <c r="C45" s="1243"/>
      <c r="D45" s="106"/>
      <c r="E45" s="1246" t="s">
        <v>34</v>
      </c>
      <c r="F45" s="1246"/>
      <c r="G45" s="1246"/>
      <c r="H45" s="1247"/>
      <c r="I45" s="107">
        <v>289</v>
      </c>
      <c r="J45" s="108">
        <v>293</v>
      </c>
      <c r="K45" s="108">
        <v>257</v>
      </c>
      <c r="L45" s="108">
        <v>241</v>
      </c>
      <c r="M45" s="109">
        <v>232</v>
      </c>
    </row>
    <row r="46" spans="2:13" ht="27.75" customHeight="1" x14ac:dyDescent="0.15">
      <c r="B46" s="1242"/>
      <c r="C46" s="1243"/>
      <c r="D46" s="110"/>
      <c r="E46" s="1246" t="s">
        <v>35</v>
      </c>
      <c r="F46" s="1246"/>
      <c r="G46" s="1246"/>
      <c r="H46" s="1247"/>
      <c r="I46" s="107" t="s">
        <v>518</v>
      </c>
      <c r="J46" s="108" t="s">
        <v>518</v>
      </c>
      <c r="K46" s="108" t="s">
        <v>518</v>
      </c>
      <c r="L46" s="108" t="s">
        <v>518</v>
      </c>
      <c r="M46" s="109" t="s">
        <v>518</v>
      </c>
    </row>
    <row r="47" spans="2:13" ht="27.75" customHeight="1" x14ac:dyDescent="0.15">
      <c r="B47" s="1242"/>
      <c r="C47" s="1243"/>
      <c r="D47" s="111"/>
      <c r="E47" s="1256" t="s">
        <v>36</v>
      </c>
      <c r="F47" s="1257"/>
      <c r="G47" s="1257"/>
      <c r="H47" s="1258"/>
      <c r="I47" s="107" t="s">
        <v>518</v>
      </c>
      <c r="J47" s="108" t="s">
        <v>518</v>
      </c>
      <c r="K47" s="108" t="s">
        <v>518</v>
      </c>
      <c r="L47" s="108" t="s">
        <v>518</v>
      </c>
      <c r="M47" s="109" t="s">
        <v>518</v>
      </c>
    </row>
    <row r="48" spans="2:13" ht="27.75" customHeight="1" x14ac:dyDescent="0.15">
      <c r="B48" s="1242"/>
      <c r="C48" s="1243"/>
      <c r="D48" s="106"/>
      <c r="E48" s="1246" t="s">
        <v>37</v>
      </c>
      <c r="F48" s="1246"/>
      <c r="G48" s="1246"/>
      <c r="H48" s="1247"/>
      <c r="I48" s="107" t="s">
        <v>518</v>
      </c>
      <c r="J48" s="108" t="s">
        <v>518</v>
      </c>
      <c r="K48" s="108" t="s">
        <v>518</v>
      </c>
      <c r="L48" s="108" t="s">
        <v>518</v>
      </c>
      <c r="M48" s="109" t="s">
        <v>518</v>
      </c>
    </row>
    <row r="49" spans="2:13" ht="27.75" customHeight="1" x14ac:dyDescent="0.15">
      <c r="B49" s="1244"/>
      <c r="C49" s="1245"/>
      <c r="D49" s="106"/>
      <c r="E49" s="1246" t="s">
        <v>38</v>
      </c>
      <c r="F49" s="1246"/>
      <c r="G49" s="1246"/>
      <c r="H49" s="1247"/>
      <c r="I49" s="107" t="s">
        <v>518</v>
      </c>
      <c r="J49" s="108" t="s">
        <v>518</v>
      </c>
      <c r="K49" s="108" t="s">
        <v>518</v>
      </c>
      <c r="L49" s="108" t="s">
        <v>518</v>
      </c>
      <c r="M49" s="109" t="s">
        <v>518</v>
      </c>
    </row>
    <row r="50" spans="2:13" ht="27.75" customHeight="1" x14ac:dyDescent="0.15">
      <c r="B50" s="1240" t="s">
        <v>39</v>
      </c>
      <c r="C50" s="1241"/>
      <c r="D50" s="112"/>
      <c r="E50" s="1246" t="s">
        <v>40</v>
      </c>
      <c r="F50" s="1246"/>
      <c r="G50" s="1246"/>
      <c r="H50" s="1247"/>
      <c r="I50" s="107">
        <v>2105</v>
      </c>
      <c r="J50" s="108">
        <v>2269</v>
      </c>
      <c r="K50" s="108">
        <v>2101</v>
      </c>
      <c r="L50" s="108">
        <v>1850</v>
      </c>
      <c r="M50" s="109">
        <v>1820</v>
      </c>
    </row>
    <row r="51" spans="2:13" ht="27.75" customHeight="1" x14ac:dyDescent="0.15">
      <c r="B51" s="1242"/>
      <c r="C51" s="1243"/>
      <c r="D51" s="106"/>
      <c r="E51" s="1246" t="s">
        <v>41</v>
      </c>
      <c r="F51" s="1246"/>
      <c r="G51" s="1246"/>
      <c r="H51" s="1247"/>
      <c r="I51" s="107">
        <v>38</v>
      </c>
      <c r="J51" s="108">
        <v>23</v>
      </c>
      <c r="K51" s="108">
        <v>14</v>
      </c>
      <c r="L51" s="108">
        <v>5</v>
      </c>
      <c r="M51" s="109">
        <v>4</v>
      </c>
    </row>
    <row r="52" spans="2:13" ht="27.75" customHeight="1" x14ac:dyDescent="0.15">
      <c r="B52" s="1244"/>
      <c r="C52" s="1245"/>
      <c r="D52" s="106"/>
      <c r="E52" s="1246" t="s">
        <v>42</v>
      </c>
      <c r="F52" s="1246"/>
      <c r="G52" s="1246"/>
      <c r="H52" s="1247"/>
      <c r="I52" s="107">
        <v>2785</v>
      </c>
      <c r="J52" s="108">
        <v>2616</v>
      </c>
      <c r="K52" s="108">
        <v>2726</v>
      </c>
      <c r="L52" s="108">
        <v>3234</v>
      </c>
      <c r="M52" s="109">
        <v>3593</v>
      </c>
    </row>
    <row r="53" spans="2:13" ht="27.75" customHeight="1" thickBot="1" x14ac:dyDescent="0.2">
      <c r="B53" s="1248" t="s">
        <v>43</v>
      </c>
      <c r="C53" s="1249"/>
      <c r="D53" s="113"/>
      <c r="E53" s="1250" t="s">
        <v>44</v>
      </c>
      <c r="F53" s="1250"/>
      <c r="G53" s="1250"/>
      <c r="H53" s="1251"/>
      <c r="I53" s="114">
        <v>-1040</v>
      </c>
      <c r="J53" s="115">
        <v>-893</v>
      </c>
      <c r="K53" s="115">
        <v>-875</v>
      </c>
      <c r="L53" s="115">
        <v>-343</v>
      </c>
      <c r="M53" s="116">
        <v>-581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No7lUHN2EWn9s7SHe+65k4lvW5SfLIv/dvIW+nmQ2CASmRozM/CsxV2kTliOZD4hotMallznv9IXm1rgYHKzg==" saltValue="A6DJlj5ze4R6pwroS01K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47</v>
      </c>
      <c r="D55" s="1267"/>
      <c r="E55" s="1268"/>
      <c r="F55" s="128">
        <v>284</v>
      </c>
      <c r="G55" s="128">
        <v>300</v>
      </c>
      <c r="H55" s="129">
        <v>316</v>
      </c>
    </row>
    <row r="56" spans="2:8" ht="52.5" customHeight="1" x14ac:dyDescent="0.15">
      <c r="B56" s="130"/>
      <c r="C56" s="1269" t="s">
        <v>48</v>
      </c>
      <c r="D56" s="1269"/>
      <c r="E56" s="1270"/>
      <c r="F56" s="131">
        <v>240</v>
      </c>
      <c r="G56" s="131">
        <v>318</v>
      </c>
      <c r="H56" s="132">
        <v>472</v>
      </c>
    </row>
    <row r="57" spans="2:8" ht="53.25" customHeight="1" x14ac:dyDescent="0.15">
      <c r="B57" s="130"/>
      <c r="C57" s="1271" t="s">
        <v>49</v>
      </c>
      <c r="D57" s="1271"/>
      <c r="E57" s="1272"/>
      <c r="F57" s="133">
        <v>1479</v>
      </c>
      <c r="G57" s="133">
        <v>1096</v>
      </c>
      <c r="H57" s="134">
        <v>860</v>
      </c>
    </row>
    <row r="58" spans="2:8" ht="45.75" customHeight="1" x14ac:dyDescent="0.15">
      <c r="B58" s="135"/>
      <c r="C58" s="1259" t="s">
        <v>582</v>
      </c>
      <c r="D58" s="1260"/>
      <c r="E58" s="1261"/>
      <c r="F58" s="136">
        <v>564</v>
      </c>
      <c r="G58" s="136">
        <v>530</v>
      </c>
      <c r="H58" s="137">
        <v>494</v>
      </c>
    </row>
    <row r="59" spans="2:8" ht="45.75" customHeight="1" x14ac:dyDescent="0.15">
      <c r="B59" s="135"/>
      <c r="C59" s="1259" t="s">
        <v>583</v>
      </c>
      <c r="D59" s="1260"/>
      <c r="E59" s="1261"/>
      <c r="F59" s="136">
        <v>742</v>
      </c>
      <c r="G59" s="136">
        <v>368</v>
      </c>
      <c r="H59" s="137">
        <v>152</v>
      </c>
    </row>
    <row r="60" spans="2:8" ht="45.75" customHeight="1" x14ac:dyDescent="0.15">
      <c r="B60" s="135"/>
      <c r="C60" s="1259" t="s">
        <v>584</v>
      </c>
      <c r="D60" s="1260"/>
      <c r="E60" s="1261"/>
      <c r="F60" s="136">
        <v>61</v>
      </c>
      <c r="G60" s="136">
        <v>81</v>
      </c>
      <c r="H60" s="137">
        <v>101</v>
      </c>
    </row>
    <row r="61" spans="2:8" ht="45.75" customHeight="1" x14ac:dyDescent="0.15">
      <c r="B61" s="135"/>
      <c r="C61" s="1259" t="s">
        <v>585</v>
      </c>
      <c r="D61" s="1260"/>
      <c r="E61" s="1261"/>
      <c r="F61" s="136">
        <v>79</v>
      </c>
      <c r="G61" s="136">
        <v>80</v>
      </c>
      <c r="H61" s="137">
        <v>67</v>
      </c>
    </row>
    <row r="62" spans="2:8" ht="45.75" customHeight="1" thickBot="1" x14ac:dyDescent="0.2">
      <c r="B62" s="138"/>
      <c r="C62" s="1262" t="s">
        <v>586</v>
      </c>
      <c r="D62" s="1263"/>
      <c r="E62" s="1264"/>
      <c r="F62" s="139">
        <v>31</v>
      </c>
      <c r="G62" s="139">
        <v>34</v>
      </c>
      <c r="H62" s="140">
        <v>35</v>
      </c>
    </row>
    <row r="63" spans="2:8" ht="52.5" customHeight="1" thickBot="1" x14ac:dyDescent="0.2">
      <c r="B63" s="141"/>
      <c r="C63" s="1265" t="s">
        <v>50</v>
      </c>
      <c r="D63" s="1265"/>
      <c r="E63" s="1266"/>
      <c r="F63" s="142">
        <v>2003</v>
      </c>
      <c r="G63" s="142">
        <v>1714</v>
      </c>
      <c r="H63" s="143">
        <v>1648</v>
      </c>
    </row>
    <row r="64" spans="2:8" ht="15" customHeight="1" x14ac:dyDescent="0.15"/>
  </sheetData>
  <sheetProtection algorithmName="SHA-512" hashValue="UldUGhkDgh5iBDUkXVPOKjBUWAmeswmkPoxeQ5jg9Pnrdp8H4M3FtDYctflJpOX4qbN6XW3NVUHTmIAlpYV08A==" saltValue="k8ZywdhBrDhQGVIHyaz1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209860</v>
      </c>
      <c r="E3" s="162"/>
      <c r="F3" s="163">
        <v>119882</v>
      </c>
      <c r="G3" s="164"/>
      <c r="H3" s="165"/>
    </row>
    <row r="4" spans="1:8" x14ac:dyDescent="0.15">
      <c r="A4" s="166"/>
      <c r="B4" s="167"/>
      <c r="C4" s="168"/>
      <c r="D4" s="169">
        <v>140315</v>
      </c>
      <c r="E4" s="170"/>
      <c r="F4" s="171">
        <v>66481</v>
      </c>
      <c r="G4" s="172"/>
      <c r="H4" s="173"/>
    </row>
    <row r="5" spans="1:8" x14ac:dyDescent="0.15">
      <c r="A5" s="154" t="s">
        <v>552</v>
      </c>
      <c r="B5" s="159"/>
      <c r="C5" s="160"/>
      <c r="D5" s="161">
        <v>207889</v>
      </c>
      <c r="E5" s="162"/>
      <c r="F5" s="163">
        <v>116162</v>
      </c>
      <c r="G5" s="164"/>
      <c r="H5" s="165"/>
    </row>
    <row r="6" spans="1:8" x14ac:dyDescent="0.15">
      <c r="A6" s="166"/>
      <c r="B6" s="167"/>
      <c r="C6" s="168"/>
      <c r="D6" s="169">
        <v>87433</v>
      </c>
      <c r="E6" s="170"/>
      <c r="F6" s="171">
        <v>61562</v>
      </c>
      <c r="G6" s="172"/>
      <c r="H6" s="173"/>
    </row>
    <row r="7" spans="1:8" x14ac:dyDescent="0.15">
      <c r="A7" s="154" t="s">
        <v>553</v>
      </c>
      <c r="B7" s="159"/>
      <c r="C7" s="160"/>
      <c r="D7" s="161">
        <v>125865</v>
      </c>
      <c r="E7" s="162"/>
      <c r="F7" s="163">
        <v>121449</v>
      </c>
      <c r="G7" s="164"/>
      <c r="H7" s="165"/>
    </row>
    <row r="8" spans="1:8" x14ac:dyDescent="0.15">
      <c r="A8" s="166"/>
      <c r="B8" s="167"/>
      <c r="C8" s="168"/>
      <c r="D8" s="169">
        <v>61104</v>
      </c>
      <c r="E8" s="170"/>
      <c r="F8" s="171">
        <v>62922</v>
      </c>
      <c r="G8" s="172"/>
      <c r="H8" s="173"/>
    </row>
    <row r="9" spans="1:8" x14ac:dyDescent="0.15">
      <c r="A9" s="154" t="s">
        <v>554</v>
      </c>
      <c r="B9" s="159"/>
      <c r="C9" s="160"/>
      <c r="D9" s="161">
        <v>338698</v>
      </c>
      <c r="E9" s="162"/>
      <c r="F9" s="163">
        <v>145139</v>
      </c>
      <c r="G9" s="164"/>
      <c r="H9" s="165"/>
    </row>
    <row r="10" spans="1:8" x14ac:dyDescent="0.15">
      <c r="A10" s="166"/>
      <c r="B10" s="167"/>
      <c r="C10" s="168"/>
      <c r="D10" s="169">
        <v>202020</v>
      </c>
      <c r="E10" s="170"/>
      <c r="F10" s="171">
        <v>83762</v>
      </c>
      <c r="G10" s="172"/>
      <c r="H10" s="173"/>
    </row>
    <row r="11" spans="1:8" x14ac:dyDescent="0.15">
      <c r="A11" s="154" t="s">
        <v>555</v>
      </c>
      <c r="B11" s="159"/>
      <c r="C11" s="160"/>
      <c r="D11" s="161">
        <v>189180</v>
      </c>
      <c r="E11" s="162"/>
      <c r="F11" s="163">
        <v>332350</v>
      </c>
      <c r="G11" s="164"/>
      <c r="H11" s="165"/>
    </row>
    <row r="12" spans="1:8" x14ac:dyDescent="0.15">
      <c r="A12" s="166"/>
      <c r="B12" s="167"/>
      <c r="C12" s="174"/>
      <c r="D12" s="169">
        <v>72038</v>
      </c>
      <c r="E12" s="170"/>
      <c r="F12" s="171">
        <v>200453</v>
      </c>
      <c r="G12" s="172"/>
      <c r="H12" s="173"/>
    </row>
    <row r="13" spans="1:8" x14ac:dyDescent="0.15">
      <c r="A13" s="154"/>
      <c r="B13" s="159"/>
      <c r="C13" s="175"/>
      <c r="D13" s="176">
        <v>214298</v>
      </c>
      <c r="E13" s="177"/>
      <c r="F13" s="178">
        <v>166996</v>
      </c>
      <c r="G13" s="179"/>
      <c r="H13" s="165"/>
    </row>
    <row r="14" spans="1:8" x14ac:dyDescent="0.15">
      <c r="A14" s="166"/>
      <c r="B14" s="167"/>
      <c r="C14" s="168"/>
      <c r="D14" s="169">
        <v>112582</v>
      </c>
      <c r="E14" s="170"/>
      <c r="F14" s="171">
        <v>95036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2.13</v>
      </c>
      <c r="C19" s="180">
        <f>ROUND(VALUE(SUBSTITUTE(実質収支比率等に係る経年分析!G$48,"▲","-")),2)</f>
        <v>2.08</v>
      </c>
      <c r="D19" s="180">
        <f>ROUND(VALUE(SUBSTITUTE(実質収支比率等に係る経年分析!H$48,"▲","-")),2)</f>
        <v>1.97</v>
      </c>
      <c r="E19" s="180">
        <f>ROUND(VALUE(SUBSTITUTE(実質収支比率等に係る経年分析!I$48,"▲","-")),2)</f>
        <v>1.81</v>
      </c>
      <c r="F19" s="180">
        <f>ROUND(VALUE(SUBSTITUTE(実質収支比率等に係る経年分析!J$48,"▲","-")),2)</f>
        <v>1.61</v>
      </c>
    </row>
    <row r="20" spans="1:11" x14ac:dyDescent="0.15">
      <c r="A20" s="180" t="s">
        <v>54</v>
      </c>
      <c r="B20" s="180">
        <f>ROUND(VALUE(SUBSTITUTE(実質収支比率等に係る経年分析!F$47,"▲","-")),2)</f>
        <v>27.11</v>
      </c>
      <c r="C20" s="180">
        <f>ROUND(VALUE(SUBSTITUTE(実質収支比率等に係る経年分析!G$47,"▲","-")),2)</f>
        <v>17.739999999999998</v>
      </c>
      <c r="D20" s="180">
        <f>ROUND(VALUE(SUBSTITUTE(実質収支比率等に係る経年分析!H$47,"▲","-")),2)</f>
        <v>14.26</v>
      </c>
      <c r="E20" s="180">
        <f>ROUND(VALUE(SUBSTITUTE(実質収支比率等に係る経年分析!I$47,"▲","-")),2)</f>
        <v>14.97</v>
      </c>
      <c r="F20" s="180">
        <f>ROUND(VALUE(SUBSTITUTE(実質収支比率等に係る経年分析!J$47,"▲","-")),2)</f>
        <v>14.94</v>
      </c>
    </row>
    <row r="21" spans="1:11" x14ac:dyDescent="0.15">
      <c r="A21" s="180" t="s">
        <v>55</v>
      </c>
      <c r="B21" s="180">
        <f>IF(ISNUMBER(VALUE(SUBSTITUTE(実質収支比率等に係る経年分析!F$49,"▲","-"))),ROUND(VALUE(SUBSTITUTE(実質収支比率等に係る経年分析!F$49,"▲","-")),2),NA())</f>
        <v>-1.45</v>
      </c>
      <c r="C21" s="180">
        <f>IF(ISNUMBER(VALUE(SUBSTITUTE(実質収支比率等に係る経年分析!G$49,"▲","-"))),ROUND(VALUE(SUBSTITUTE(実質収支比率等に係る経年分析!G$49,"▲","-")),2),NA())</f>
        <v>-9.83</v>
      </c>
      <c r="D21" s="180">
        <f>IF(ISNUMBER(VALUE(SUBSTITUTE(実質収支比率等に係る経年分析!H$49,"▲","-"))),ROUND(VALUE(SUBSTITUTE(実質収支比率等に係る経年分析!H$49,"▲","-")),2),NA())</f>
        <v>-3.47</v>
      </c>
      <c r="E21" s="180">
        <f>IF(ISNUMBER(VALUE(SUBSTITUTE(実質収支比率等に係る経年分析!I$49,"▲","-"))),ROUND(VALUE(SUBSTITUTE(実質収支比率等に係る経年分析!I$49,"▲","-")),2),NA())</f>
        <v>0.66</v>
      </c>
      <c r="F21" s="180">
        <f>IF(ISNUMBER(VALUE(SUBSTITUTE(実質収支比率等に係る経年分析!J$49,"▲","-"))),ROUND(VALUE(SUBSTITUTE(実質収支比率等に係る経年分析!J$49,"▲","-")),2),NA())</f>
        <v>4.84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0.32</v>
      </c>
    </row>
    <row r="35" spans="1:16" x14ac:dyDescent="0.15">
      <c r="A35" s="181" t="str">
        <f>IF(連結実質赤字比率に係る赤字・黒字の構成分析!C$35="",NA(),連結実質赤字比率に係る赤字・黒字の構成分析!C$35)</f>
        <v>住宅新築資金等特別会計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301</v>
      </c>
      <c r="E42" s="182"/>
      <c r="F42" s="182"/>
      <c r="G42" s="182">
        <f>'実質公債費比率（分子）の構造'!L$52</f>
        <v>280</v>
      </c>
      <c r="H42" s="182"/>
      <c r="I42" s="182"/>
      <c r="J42" s="182">
        <f>'実質公債費比率（分子）の構造'!M$52</f>
        <v>279</v>
      </c>
      <c r="K42" s="182"/>
      <c r="L42" s="182"/>
      <c r="M42" s="182">
        <f>'実質公債費比率（分子）の構造'!N$52</f>
        <v>276</v>
      </c>
      <c r="N42" s="182"/>
      <c r="O42" s="182"/>
      <c r="P42" s="182">
        <f>'実質公債費比率（分子）の構造'!O$52</f>
        <v>274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32</v>
      </c>
      <c r="C45" s="182"/>
      <c r="D45" s="182"/>
      <c r="E45" s="182">
        <f>'実質公債費比率（分子）の構造'!L$49</f>
        <v>27</v>
      </c>
      <c r="F45" s="182"/>
      <c r="G45" s="182"/>
      <c r="H45" s="182">
        <f>'実質公債費比率（分子）の構造'!M$49</f>
        <v>28</v>
      </c>
      <c r="I45" s="182"/>
      <c r="J45" s="182"/>
      <c r="K45" s="182">
        <f>'実質公債費比率（分子）の構造'!N$49</f>
        <v>28</v>
      </c>
      <c r="L45" s="182"/>
      <c r="M45" s="182"/>
      <c r="N45" s="182">
        <f>'実質公債費比率（分子）の構造'!O$49</f>
        <v>14</v>
      </c>
      <c r="O45" s="182"/>
      <c r="P45" s="182"/>
    </row>
    <row r="46" spans="1:16" x14ac:dyDescent="0.15">
      <c r="A46" s="182" t="s">
        <v>66</v>
      </c>
      <c r="B46" s="182">
        <f>'実質公債費比率（分子）の構造'!K$48</f>
        <v>35</v>
      </c>
      <c r="C46" s="182"/>
      <c r="D46" s="182"/>
      <c r="E46" s="182">
        <f>'実質公債費比率（分子）の構造'!L$48</f>
        <v>35</v>
      </c>
      <c r="F46" s="182"/>
      <c r="G46" s="182"/>
      <c r="H46" s="182">
        <f>'実質公債費比率（分子）の構造'!M$48</f>
        <v>35</v>
      </c>
      <c r="I46" s="182"/>
      <c r="J46" s="182"/>
      <c r="K46" s="182">
        <f>'実質公債費比率（分子）の構造'!N$48</f>
        <v>36</v>
      </c>
      <c r="L46" s="182"/>
      <c r="M46" s="182"/>
      <c r="N46" s="182">
        <f>'実質公債費比率（分子）の構造'!O$48</f>
        <v>36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388</v>
      </c>
      <c r="C49" s="182"/>
      <c r="D49" s="182"/>
      <c r="E49" s="182">
        <f>'実質公債費比率（分子）の構造'!L$45</f>
        <v>359</v>
      </c>
      <c r="F49" s="182"/>
      <c r="G49" s="182"/>
      <c r="H49" s="182">
        <f>'実質公債費比率（分子）の構造'!M$45</f>
        <v>377</v>
      </c>
      <c r="I49" s="182"/>
      <c r="J49" s="182"/>
      <c r="K49" s="182">
        <f>'実質公債費比率（分子）の構造'!N$45</f>
        <v>358</v>
      </c>
      <c r="L49" s="182"/>
      <c r="M49" s="182"/>
      <c r="N49" s="182">
        <f>'実質公債費比率（分子）の構造'!O$45</f>
        <v>374</v>
      </c>
      <c r="O49" s="182"/>
      <c r="P49" s="182"/>
    </row>
    <row r="50" spans="1:16" x14ac:dyDescent="0.15">
      <c r="A50" s="182" t="s">
        <v>70</v>
      </c>
      <c r="B50" s="182" t="e">
        <f>NA()</f>
        <v>#N/A</v>
      </c>
      <c r="C50" s="182">
        <f>IF(ISNUMBER('実質公債費比率（分子）の構造'!K$53),'実質公債費比率（分子）の構造'!K$53,NA())</f>
        <v>154</v>
      </c>
      <c r="D50" s="182" t="e">
        <f>NA()</f>
        <v>#N/A</v>
      </c>
      <c r="E50" s="182" t="e">
        <f>NA()</f>
        <v>#N/A</v>
      </c>
      <c r="F50" s="182">
        <f>IF(ISNUMBER('実質公債費比率（分子）の構造'!L$53),'実質公債費比率（分子）の構造'!L$53,NA())</f>
        <v>141</v>
      </c>
      <c r="G50" s="182" t="e">
        <f>NA()</f>
        <v>#N/A</v>
      </c>
      <c r="H50" s="182" t="e">
        <f>NA()</f>
        <v>#N/A</v>
      </c>
      <c r="I50" s="182">
        <f>IF(ISNUMBER('実質公債費比率（分子）の構造'!M$53),'実質公債費比率（分子）の構造'!M$53,NA())</f>
        <v>161</v>
      </c>
      <c r="J50" s="182" t="e">
        <f>NA()</f>
        <v>#N/A</v>
      </c>
      <c r="K50" s="182" t="e">
        <f>NA()</f>
        <v>#N/A</v>
      </c>
      <c r="L50" s="182">
        <f>IF(ISNUMBER('実質公債費比率（分子）の構造'!N$53),'実質公債費比率（分子）の構造'!N$53,NA())</f>
        <v>146</v>
      </c>
      <c r="M50" s="182" t="e">
        <f>NA()</f>
        <v>#N/A</v>
      </c>
      <c r="N50" s="182" t="e">
        <f>NA()</f>
        <v>#N/A</v>
      </c>
      <c r="O50" s="182">
        <f>IF(ISNUMBER('実質公債費比率（分子）の構造'!O$53),'実質公債費比率（分子）の構造'!O$53,NA())</f>
        <v>150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2785</v>
      </c>
      <c r="E56" s="181"/>
      <c r="F56" s="181"/>
      <c r="G56" s="181">
        <f>'将来負担比率（分子）の構造'!J$52</f>
        <v>2616</v>
      </c>
      <c r="H56" s="181"/>
      <c r="I56" s="181"/>
      <c r="J56" s="181">
        <f>'将来負担比率（分子）の構造'!K$52</f>
        <v>2726</v>
      </c>
      <c r="K56" s="181"/>
      <c r="L56" s="181"/>
      <c r="M56" s="181">
        <f>'将来負担比率（分子）の構造'!L$52</f>
        <v>3234</v>
      </c>
      <c r="N56" s="181"/>
      <c r="O56" s="181"/>
      <c r="P56" s="181">
        <f>'将来負担比率（分子）の構造'!M$52</f>
        <v>3593</v>
      </c>
    </row>
    <row r="57" spans="1:16" x14ac:dyDescent="0.15">
      <c r="A57" s="181" t="s">
        <v>41</v>
      </c>
      <c r="B57" s="181"/>
      <c r="C57" s="181"/>
      <c r="D57" s="181">
        <f>'将来負担比率（分子）の構造'!I$51</f>
        <v>38</v>
      </c>
      <c r="E57" s="181"/>
      <c r="F57" s="181"/>
      <c r="G57" s="181">
        <f>'将来負担比率（分子）の構造'!J$51</f>
        <v>23</v>
      </c>
      <c r="H57" s="181"/>
      <c r="I57" s="181"/>
      <c r="J57" s="181">
        <f>'将来負担比率（分子）の構造'!K$51</f>
        <v>14</v>
      </c>
      <c r="K57" s="181"/>
      <c r="L57" s="181"/>
      <c r="M57" s="181">
        <f>'将来負担比率（分子）の構造'!L$51</f>
        <v>5</v>
      </c>
      <c r="N57" s="181"/>
      <c r="O57" s="181"/>
      <c r="P57" s="181">
        <f>'将来負担比率（分子）の構造'!M$51</f>
        <v>4</v>
      </c>
    </row>
    <row r="58" spans="1:16" x14ac:dyDescent="0.15">
      <c r="A58" s="181" t="s">
        <v>40</v>
      </c>
      <c r="B58" s="181"/>
      <c r="C58" s="181"/>
      <c r="D58" s="181">
        <f>'将来負担比率（分子）の構造'!I$50</f>
        <v>2105</v>
      </c>
      <c r="E58" s="181"/>
      <c r="F58" s="181"/>
      <c r="G58" s="181">
        <f>'将来負担比率（分子）の構造'!J$50</f>
        <v>2269</v>
      </c>
      <c r="H58" s="181"/>
      <c r="I58" s="181"/>
      <c r="J58" s="181">
        <f>'将来負担比率（分子）の構造'!K$50</f>
        <v>2101</v>
      </c>
      <c r="K58" s="181"/>
      <c r="L58" s="181"/>
      <c r="M58" s="181">
        <f>'将来負担比率（分子）の構造'!L$50</f>
        <v>1850</v>
      </c>
      <c r="N58" s="181"/>
      <c r="O58" s="181"/>
      <c r="P58" s="181">
        <f>'将来負担比率（分子）の構造'!M$50</f>
        <v>1820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289</v>
      </c>
      <c r="C62" s="181"/>
      <c r="D62" s="181"/>
      <c r="E62" s="181">
        <f>'将来負担比率（分子）の構造'!J$45</f>
        <v>293</v>
      </c>
      <c r="F62" s="181"/>
      <c r="G62" s="181"/>
      <c r="H62" s="181">
        <f>'将来負担比率（分子）の構造'!K$45</f>
        <v>257</v>
      </c>
      <c r="I62" s="181"/>
      <c r="J62" s="181"/>
      <c r="K62" s="181">
        <f>'将来負担比率（分子）の構造'!L$45</f>
        <v>241</v>
      </c>
      <c r="L62" s="181"/>
      <c r="M62" s="181"/>
      <c r="N62" s="181">
        <f>'将来負担比率（分子）の構造'!M$45</f>
        <v>232</v>
      </c>
      <c r="O62" s="181"/>
      <c r="P62" s="181"/>
    </row>
    <row r="63" spans="1:16" x14ac:dyDescent="0.15">
      <c r="A63" s="181" t="s">
        <v>33</v>
      </c>
      <c r="B63" s="181">
        <f>'将来負担比率（分子）の構造'!I$44</f>
        <v>107</v>
      </c>
      <c r="C63" s="181"/>
      <c r="D63" s="181"/>
      <c r="E63" s="181">
        <f>'将来負担比率（分子）の構造'!J$44</f>
        <v>80</v>
      </c>
      <c r="F63" s="181"/>
      <c r="G63" s="181"/>
      <c r="H63" s="181">
        <f>'将来負担比率（分子）の構造'!K$44</f>
        <v>55</v>
      </c>
      <c r="I63" s="181"/>
      <c r="J63" s="181"/>
      <c r="K63" s="181">
        <f>'将来負担比率（分子）の構造'!L$44</f>
        <v>105</v>
      </c>
      <c r="L63" s="181"/>
      <c r="M63" s="181"/>
      <c r="N63" s="181">
        <f>'将来負担比率（分子）の構造'!M$44</f>
        <v>95</v>
      </c>
      <c r="O63" s="181"/>
      <c r="P63" s="181"/>
    </row>
    <row r="64" spans="1:16" x14ac:dyDescent="0.15">
      <c r="A64" s="181" t="s">
        <v>32</v>
      </c>
      <c r="B64" s="181">
        <f>'将来負担比率（分子）の構造'!I$43</f>
        <v>435</v>
      </c>
      <c r="C64" s="181"/>
      <c r="D64" s="181"/>
      <c r="E64" s="181">
        <f>'将来負担比率（分子）の構造'!J$43</f>
        <v>481</v>
      </c>
      <c r="F64" s="181"/>
      <c r="G64" s="181"/>
      <c r="H64" s="181">
        <f>'将来負担比率（分子）の構造'!K$43</f>
        <v>505</v>
      </c>
      <c r="I64" s="181"/>
      <c r="J64" s="181"/>
      <c r="K64" s="181">
        <f>'将来負担比率（分子）の構造'!L$43</f>
        <v>510</v>
      </c>
      <c r="L64" s="181"/>
      <c r="M64" s="181"/>
      <c r="N64" s="181">
        <f>'将来負担比率（分子）の構造'!M$43</f>
        <v>501</v>
      </c>
      <c r="O64" s="181"/>
      <c r="P64" s="181"/>
    </row>
    <row r="65" spans="1:16" x14ac:dyDescent="0.15">
      <c r="A65" s="181" t="s">
        <v>31</v>
      </c>
      <c r="B65" s="181">
        <f>'将来負担比率（分子）の構造'!I$42</f>
        <v>53</v>
      </c>
      <c r="C65" s="181"/>
      <c r="D65" s="181"/>
      <c r="E65" s="181">
        <f>'将来負担比率（分子）の構造'!J$42</f>
        <v>31</v>
      </c>
      <c r="F65" s="181"/>
      <c r="G65" s="181"/>
      <c r="H65" s="181">
        <f>'将来負担比率（分子）の構造'!K$42</f>
        <v>25</v>
      </c>
      <c r="I65" s="181"/>
      <c r="J65" s="181"/>
      <c r="K65" s="181">
        <f>'将来負担比率（分子）の構造'!L$42</f>
        <v>58</v>
      </c>
      <c r="L65" s="181"/>
      <c r="M65" s="181"/>
      <c r="N65" s="181">
        <f>'将来負担比率（分子）の構造'!M$42</f>
        <v>78</v>
      </c>
      <c r="O65" s="181"/>
      <c r="P65" s="181"/>
    </row>
    <row r="66" spans="1:16" x14ac:dyDescent="0.15">
      <c r="A66" s="181" t="s">
        <v>30</v>
      </c>
      <c r="B66" s="181">
        <f>'将来負担比率（分子）の構造'!I$41</f>
        <v>3005</v>
      </c>
      <c r="C66" s="181"/>
      <c r="D66" s="181"/>
      <c r="E66" s="181">
        <f>'将来負担比率（分子）の構造'!J$41</f>
        <v>3129</v>
      </c>
      <c r="F66" s="181"/>
      <c r="G66" s="181"/>
      <c r="H66" s="181">
        <f>'将来負担比率（分子）の構造'!K$41</f>
        <v>3123</v>
      </c>
      <c r="I66" s="181"/>
      <c r="J66" s="181"/>
      <c r="K66" s="181">
        <f>'将来負担比率（分子）の構造'!L$41</f>
        <v>3832</v>
      </c>
      <c r="L66" s="181"/>
      <c r="M66" s="181"/>
      <c r="N66" s="181">
        <f>'将来負担比率（分子）の構造'!M$41</f>
        <v>3929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284</v>
      </c>
      <c r="C72" s="185">
        <f>基金残高に係る経年分析!G55</f>
        <v>300</v>
      </c>
      <c r="D72" s="185">
        <f>基金残高に係る経年分析!H55</f>
        <v>316</v>
      </c>
    </row>
    <row r="73" spans="1:16" x14ac:dyDescent="0.15">
      <c r="A73" s="184" t="s">
        <v>77</v>
      </c>
      <c r="B73" s="185">
        <f>基金残高に係る経年分析!F56</f>
        <v>240</v>
      </c>
      <c r="C73" s="185">
        <f>基金残高に係る経年分析!G56</f>
        <v>318</v>
      </c>
      <c r="D73" s="185">
        <f>基金残高に係る経年分析!H56</f>
        <v>472</v>
      </c>
    </row>
    <row r="74" spans="1:16" x14ac:dyDescent="0.15">
      <c r="A74" s="184" t="s">
        <v>78</v>
      </c>
      <c r="B74" s="185">
        <f>基金残高に係る経年分析!F57</f>
        <v>1479</v>
      </c>
      <c r="C74" s="185">
        <f>基金残高に係る経年分析!G57</f>
        <v>1096</v>
      </c>
      <c r="D74" s="185">
        <f>基金残高に係る経年分析!H57</f>
        <v>860</v>
      </c>
    </row>
  </sheetData>
  <sheetProtection algorithmName="SHA-512" hashValue="aISEzz+gyOqWv9TjdSDNp9J2JpBBXEoGlml5l06tz1mKpm29kXRrd0O3RHjqjZ4BNJPwoZp7WLS/qDMFoyQ1AQ==" saltValue="qtnr/PWJ93EcF986djOyJ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2" t="s">
        <v>226</v>
      </c>
      <c r="C5" s="713"/>
      <c r="D5" s="713"/>
      <c r="E5" s="713"/>
      <c r="F5" s="713"/>
      <c r="G5" s="713"/>
      <c r="H5" s="713"/>
      <c r="I5" s="713"/>
      <c r="J5" s="713"/>
      <c r="K5" s="713"/>
      <c r="L5" s="713"/>
      <c r="M5" s="713"/>
      <c r="N5" s="713"/>
      <c r="O5" s="713"/>
      <c r="P5" s="713"/>
      <c r="Q5" s="714"/>
      <c r="R5" s="697">
        <v>526460</v>
      </c>
      <c r="S5" s="698"/>
      <c r="T5" s="698"/>
      <c r="U5" s="698"/>
      <c r="V5" s="698"/>
      <c r="W5" s="698"/>
      <c r="X5" s="698"/>
      <c r="Y5" s="741"/>
      <c r="Z5" s="759">
        <v>9.8000000000000007</v>
      </c>
      <c r="AA5" s="759"/>
      <c r="AB5" s="759"/>
      <c r="AC5" s="759"/>
      <c r="AD5" s="760">
        <v>526460</v>
      </c>
      <c r="AE5" s="760"/>
      <c r="AF5" s="760"/>
      <c r="AG5" s="760"/>
      <c r="AH5" s="760"/>
      <c r="AI5" s="760"/>
      <c r="AJ5" s="760"/>
      <c r="AK5" s="760"/>
      <c r="AL5" s="742">
        <v>25.5</v>
      </c>
      <c r="AM5" s="717"/>
      <c r="AN5" s="717"/>
      <c r="AO5" s="743"/>
      <c r="AP5" s="712" t="s">
        <v>227</v>
      </c>
      <c r="AQ5" s="713"/>
      <c r="AR5" s="713"/>
      <c r="AS5" s="713"/>
      <c r="AT5" s="713"/>
      <c r="AU5" s="713"/>
      <c r="AV5" s="713"/>
      <c r="AW5" s="713"/>
      <c r="AX5" s="713"/>
      <c r="AY5" s="713"/>
      <c r="AZ5" s="713"/>
      <c r="BA5" s="713"/>
      <c r="BB5" s="713"/>
      <c r="BC5" s="713"/>
      <c r="BD5" s="713"/>
      <c r="BE5" s="713"/>
      <c r="BF5" s="714"/>
      <c r="BG5" s="642">
        <v>526460</v>
      </c>
      <c r="BH5" s="643"/>
      <c r="BI5" s="643"/>
      <c r="BJ5" s="643"/>
      <c r="BK5" s="643"/>
      <c r="BL5" s="643"/>
      <c r="BM5" s="643"/>
      <c r="BN5" s="644"/>
      <c r="BO5" s="675">
        <v>100</v>
      </c>
      <c r="BP5" s="675"/>
      <c r="BQ5" s="675"/>
      <c r="BR5" s="675"/>
      <c r="BS5" s="676">
        <v>4509</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32260</v>
      </c>
      <c r="S6" s="643"/>
      <c r="T6" s="643"/>
      <c r="U6" s="643"/>
      <c r="V6" s="643"/>
      <c r="W6" s="643"/>
      <c r="X6" s="643"/>
      <c r="Y6" s="644"/>
      <c r="Z6" s="675">
        <v>0.6</v>
      </c>
      <c r="AA6" s="675"/>
      <c r="AB6" s="675"/>
      <c r="AC6" s="675"/>
      <c r="AD6" s="676">
        <v>32260</v>
      </c>
      <c r="AE6" s="676"/>
      <c r="AF6" s="676"/>
      <c r="AG6" s="676"/>
      <c r="AH6" s="676"/>
      <c r="AI6" s="676"/>
      <c r="AJ6" s="676"/>
      <c r="AK6" s="676"/>
      <c r="AL6" s="645">
        <v>1.6</v>
      </c>
      <c r="AM6" s="646"/>
      <c r="AN6" s="646"/>
      <c r="AO6" s="677"/>
      <c r="AP6" s="639" t="s">
        <v>232</v>
      </c>
      <c r="AQ6" s="640"/>
      <c r="AR6" s="640"/>
      <c r="AS6" s="640"/>
      <c r="AT6" s="640"/>
      <c r="AU6" s="640"/>
      <c r="AV6" s="640"/>
      <c r="AW6" s="640"/>
      <c r="AX6" s="640"/>
      <c r="AY6" s="640"/>
      <c r="AZ6" s="640"/>
      <c r="BA6" s="640"/>
      <c r="BB6" s="640"/>
      <c r="BC6" s="640"/>
      <c r="BD6" s="640"/>
      <c r="BE6" s="640"/>
      <c r="BF6" s="641"/>
      <c r="BG6" s="642">
        <v>526460</v>
      </c>
      <c r="BH6" s="643"/>
      <c r="BI6" s="643"/>
      <c r="BJ6" s="643"/>
      <c r="BK6" s="643"/>
      <c r="BL6" s="643"/>
      <c r="BM6" s="643"/>
      <c r="BN6" s="644"/>
      <c r="BO6" s="675">
        <v>100</v>
      </c>
      <c r="BP6" s="675"/>
      <c r="BQ6" s="675"/>
      <c r="BR6" s="675"/>
      <c r="BS6" s="676">
        <v>4509</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55274</v>
      </c>
      <c r="CS6" s="643"/>
      <c r="CT6" s="643"/>
      <c r="CU6" s="643"/>
      <c r="CV6" s="643"/>
      <c r="CW6" s="643"/>
      <c r="CX6" s="643"/>
      <c r="CY6" s="644"/>
      <c r="CZ6" s="742">
        <v>1.2</v>
      </c>
      <c r="DA6" s="717"/>
      <c r="DB6" s="717"/>
      <c r="DC6" s="745"/>
      <c r="DD6" s="648" t="s">
        <v>234</v>
      </c>
      <c r="DE6" s="643"/>
      <c r="DF6" s="643"/>
      <c r="DG6" s="643"/>
      <c r="DH6" s="643"/>
      <c r="DI6" s="643"/>
      <c r="DJ6" s="643"/>
      <c r="DK6" s="643"/>
      <c r="DL6" s="643"/>
      <c r="DM6" s="643"/>
      <c r="DN6" s="643"/>
      <c r="DO6" s="643"/>
      <c r="DP6" s="644"/>
      <c r="DQ6" s="648">
        <v>55274</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817</v>
      </c>
      <c r="S7" s="643"/>
      <c r="T7" s="643"/>
      <c r="U7" s="643"/>
      <c r="V7" s="643"/>
      <c r="W7" s="643"/>
      <c r="X7" s="643"/>
      <c r="Y7" s="644"/>
      <c r="Z7" s="675">
        <v>0</v>
      </c>
      <c r="AA7" s="675"/>
      <c r="AB7" s="675"/>
      <c r="AC7" s="675"/>
      <c r="AD7" s="676">
        <v>817</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182424</v>
      </c>
      <c r="BH7" s="643"/>
      <c r="BI7" s="643"/>
      <c r="BJ7" s="643"/>
      <c r="BK7" s="643"/>
      <c r="BL7" s="643"/>
      <c r="BM7" s="643"/>
      <c r="BN7" s="644"/>
      <c r="BO7" s="675">
        <v>34.700000000000003</v>
      </c>
      <c r="BP7" s="675"/>
      <c r="BQ7" s="675"/>
      <c r="BR7" s="675"/>
      <c r="BS7" s="676">
        <v>4509</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1570214</v>
      </c>
      <c r="CS7" s="643"/>
      <c r="CT7" s="643"/>
      <c r="CU7" s="643"/>
      <c r="CV7" s="643"/>
      <c r="CW7" s="643"/>
      <c r="CX7" s="643"/>
      <c r="CY7" s="644"/>
      <c r="CZ7" s="675">
        <v>32.799999999999997</v>
      </c>
      <c r="DA7" s="675"/>
      <c r="DB7" s="675"/>
      <c r="DC7" s="675"/>
      <c r="DD7" s="648">
        <v>116449</v>
      </c>
      <c r="DE7" s="643"/>
      <c r="DF7" s="643"/>
      <c r="DG7" s="643"/>
      <c r="DH7" s="643"/>
      <c r="DI7" s="643"/>
      <c r="DJ7" s="643"/>
      <c r="DK7" s="643"/>
      <c r="DL7" s="643"/>
      <c r="DM7" s="643"/>
      <c r="DN7" s="643"/>
      <c r="DO7" s="643"/>
      <c r="DP7" s="644"/>
      <c r="DQ7" s="648">
        <v>765670</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1355</v>
      </c>
      <c r="S8" s="643"/>
      <c r="T8" s="643"/>
      <c r="U8" s="643"/>
      <c r="V8" s="643"/>
      <c r="W8" s="643"/>
      <c r="X8" s="643"/>
      <c r="Y8" s="644"/>
      <c r="Z8" s="675">
        <v>0</v>
      </c>
      <c r="AA8" s="675"/>
      <c r="AB8" s="675"/>
      <c r="AC8" s="675"/>
      <c r="AD8" s="676">
        <v>1355</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8227</v>
      </c>
      <c r="BH8" s="643"/>
      <c r="BI8" s="643"/>
      <c r="BJ8" s="643"/>
      <c r="BK8" s="643"/>
      <c r="BL8" s="643"/>
      <c r="BM8" s="643"/>
      <c r="BN8" s="644"/>
      <c r="BO8" s="675">
        <v>1.6</v>
      </c>
      <c r="BP8" s="675"/>
      <c r="BQ8" s="675"/>
      <c r="BR8" s="675"/>
      <c r="BS8" s="648" t="s">
        <v>128</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873743</v>
      </c>
      <c r="CS8" s="643"/>
      <c r="CT8" s="643"/>
      <c r="CU8" s="643"/>
      <c r="CV8" s="643"/>
      <c r="CW8" s="643"/>
      <c r="CX8" s="643"/>
      <c r="CY8" s="644"/>
      <c r="CZ8" s="675">
        <v>18.3</v>
      </c>
      <c r="DA8" s="675"/>
      <c r="DB8" s="675"/>
      <c r="DC8" s="675"/>
      <c r="DD8" s="648">
        <v>13000</v>
      </c>
      <c r="DE8" s="643"/>
      <c r="DF8" s="643"/>
      <c r="DG8" s="643"/>
      <c r="DH8" s="643"/>
      <c r="DI8" s="643"/>
      <c r="DJ8" s="643"/>
      <c r="DK8" s="643"/>
      <c r="DL8" s="643"/>
      <c r="DM8" s="643"/>
      <c r="DN8" s="643"/>
      <c r="DO8" s="643"/>
      <c r="DP8" s="644"/>
      <c r="DQ8" s="648">
        <v>433804</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1670</v>
      </c>
      <c r="S9" s="643"/>
      <c r="T9" s="643"/>
      <c r="U9" s="643"/>
      <c r="V9" s="643"/>
      <c r="W9" s="643"/>
      <c r="X9" s="643"/>
      <c r="Y9" s="644"/>
      <c r="Z9" s="675">
        <v>0</v>
      </c>
      <c r="AA9" s="675"/>
      <c r="AB9" s="675"/>
      <c r="AC9" s="675"/>
      <c r="AD9" s="676">
        <v>1670</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143557</v>
      </c>
      <c r="BH9" s="643"/>
      <c r="BI9" s="643"/>
      <c r="BJ9" s="643"/>
      <c r="BK9" s="643"/>
      <c r="BL9" s="643"/>
      <c r="BM9" s="643"/>
      <c r="BN9" s="644"/>
      <c r="BO9" s="675">
        <v>27.3</v>
      </c>
      <c r="BP9" s="675"/>
      <c r="BQ9" s="675"/>
      <c r="BR9" s="675"/>
      <c r="BS9" s="648" t="s">
        <v>128</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248937</v>
      </c>
      <c r="CS9" s="643"/>
      <c r="CT9" s="643"/>
      <c r="CU9" s="643"/>
      <c r="CV9" s="643"/>
      <c r="CW9" s="643"/>
      <c r="CX9" s="643"/>
      <c r="CY9" s="644"/>
      <c r="CZ9" s="675">
        <v>5.2</v>
      </c>
      <c r="DA9" s="675"/>
      <c r="DB9" s="675"/>
      <c r="DC9" s="675"/>
      <c r="DD9" s="648">
        <v>4844</v>
      </c>
      <c r="DE9" s="643"/>
      <c r="DF9" s="643"/>
      <c r="DG9" s="643"/>
      <c r="DH9" s="643"/>
      <c r="DI9" s="643"/>
      <c r="DJ9" s="643"/>
      <c r="DK9" s="643"/>
      <c r="DL9" s="643"/>
      <c r="DM9" s="643"/>
      <c r="DN9" s="643"/>
      <c r="DO9" s="643"/>
      <c r="DP9" s="644"/>
      <c r="DQ9" s="648">
        <v>218427</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234</v>
      </c>
      <c r="AA10" s="675"/>
      <c r="AB10" s="675"/>
      <c r="AC10" s="675"/>
      <c r="AD10" s="676" t="s">
        <v>128</v>
      </c>
      <c r="AE10" s="676"/>
      <c r="AF10" s="676"/>
      <c r="AG10" s="676"/>
      <c r="AH10" s="676"/>
      <c r="AI10" s="676"/>
      <c r="AJ10" s="676"/>
      <c r="AK10" s="676"/>
      <c r="AL10" s="645" t="s">
        <v>128</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10866</v>
      </c>
      <c r="BH10" s="643"/>
      <c r="BI10" s="643"/>
      <c r="BJ10" s="643"/>
      <c r="BK10" s="643"/>
      <c r="BL10" s="643"/>
      <c r="BM10" s="643"/>
      <c r="BN10" s="644"/>
      <c r="BO10" s="675">
        <v>2.1</v>
      </c>
      <c r="BP10" s="675"/>
      <c r="BQ10" s="675"/>
      <c r="BR10" s="675"/>
      <c r="BS10" s="648" t="s">
        <v>128</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t="s">
        <v>128</v>
      </c>
      <c r="CS10" s="643"/>
      <c r="CT10" s="643"/>
      <c r="CU10" s="643"/>
      <c r="CV10" s="643"/>
      <c r="CW10" s="643"/>
      <c r="CX10" s="643"/>
      <c r="CY10" s="644"/>
      <c r="CZ10" s="675" t="s">
        <v>128</v>
      </c>
      <c r="DA10" s="675"/>
      <c r="DB10" s="675"/>
      <c r="DC10" s="675"/>
      <c r="DD10" s="648" t="s">
        <v>128</v>
      </c>
      <c r="DE10" s="643"/>
      <c r="DF10" s="643"/>
      <c r="DG10" s="643"/>
      <c r="DH10" s="643"/>
      <c r="DI10" s="643"/>
      <c r="DJ10" s="643"/>
      <c r="DK10" s="643"/>
      <c r="DL10" s="643"/>
      <c r="DM10" s="643"/>
      <c r="DN10" s="643"/>
      <c r="DO10" s="643"/>
      <c r="DP10" s="644"/>
      <c r="DQ10" s="648" t="s">
        <v>128</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108456</v>
      </c>
      <c r="S11" s="643"/>
      <c r="T11" s="643"/>
      <c r="U11" s="643"/>
      <c r="V11" s="643"/>
      <c r="W11" s="643"/>
      <c r="X11" s="643"/>
      <c r="Y11" s="644"/>
      <c r="Z11" s="645">
        <v>2</v>
      </c>
      <c r="AA11" s="646"/>
      <c r="AB11" s="646"/>
      <c r="AC11" s="647"/>
      <c r="AD11" s="648">
        <v>108456</v>
      </c>
      <c r="AE11" s="643"/>
      <c r="AF11" s="643"/>
      <c r="AG11" s="643"/>
      <c r="AH11" s="643"/>
      <c r="AI11" s="643"/>
      <c r="AJ11" s="643"/>
      <c r="AK11" s="644"/>
      <c r="AL11" s="645">
        <v>5.3</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19774</v>
      </c>
      <c r="BH11" s="643"/>
      <c r="BI11" s="643"/>
      <c r="BJ11" s="643"/>
      <c r="BK11" s="643"/>
      <c r="BL11" s="643"/>
      <c r="BM11" s="643"/>
      <c r="BN11" s="644"/>
      <c r="BO11" s="675">
        <v>3.8</v>
      </c>
      <c r="BP11" s="675"/>
      <c r="BQ11" s="675"/>
      <c r="BR11" s="675"/>
      <c r="BS11" s="648">
        <v>4509</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153219</v>
      </c>
      <c r="CS11" s="643"/>
      <c r="CT11" s="643"/>
      <c r="CU11" s="643"/>
      <c r="CV11" s="643"/>
      <c r="CW11" s="643"/>
      <c r="CX11" s="643"/>
      <c r="CY11" s="644"/>
      <c r="CZ11" s="675">
        <v>3.2</v>
      </c>
      <c r="DA11" s="675"/>
      <c r="DB11" s="675"/>
      <c r="DC11" s="675"/>
      <c r="DD11" s="648">
        <v>56082</v>
      </c>
      <c r="DE11" s="643"/>
      <c r="DF11" s="643"/>
      <c r="DG11" s="643"/>
      <c r="DH11" s="643"/>
      <c r="DI11" s="643"/>
      <c r="DJ11" s="643"/>
      <c r="DK11" s="643"/>
      <c r="DL11" s="643"/>
      <c r="DM11" s="643"/>
      <c r="DN11" s="643"/>
      <c r="DO11" s="643"/>
      <c r="DP11" s="644"/>
      <c r="DQ11" s="648">
        <v>73811</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v>31402</v>
      </c>
      <c r="S12" s="643"/>
      <c r="T12" s="643"/>
      <c r="U12" s="643"/>
      <c r="V12" s="643"/>
      <c r="W12" s="643"/>
      <c r="X12" s="643"/>
      <c r="Y12" s="644"/>
      <c r="Z12" s="675">
        <v>0.6</v>
      </c>
      <c r="AA12" s="675"/>
      <c r="AB12" s="675"/>
      <c r="AC12" s="675"/>
      <c r="AD12" s="676">
        <v>31402</v>
      </c>
      <c r="AE12" s="676"/>
      <c r="AF12" s="676"/>
      <c r="AG12" s="676"/>
      <c r="AH12" s="676"/>
      <c r="AI12" s="676"/>
      <c r="AJ12" s="676"/>
      <c r="AK12" s="676"/>
      <c r="AL12" s="645">
        <v>1.5</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287631</v>
      </c>
      <c r="BH12" s="643"/>
      <c r="BI12" s="643"/>
      <c r="BJ12" s="643"/>
      <c r="BK12" s="643"/>
      <c r="BL12" s="643"/>
      <c r="BM12" s="643"/>
      <c r="BN12" s="644"/>
      <c r="BO12" s="675">
        <v>54.6</v>
      </c>
      <c r="BP12" s="675"/>
      <c r="BQ12" s="675"/>
      <c r="BR12" s="675"/>
      <c r="BS12" s="648" t="s">
        <v>128</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37325</v>
      </c>
      <c r="CS12" s="643"/>
      <c r="CT12" s="643"/>
      <c r="CU12" s="643"/>
      <c r="CV12" s="643"/>
      <c r="CW12" s="643"/>
      <c r="CX12" s="643"/>
      <c r="CY12" s="644"/>
      <c r="CZ12" s="675">
        <v>0.8</v>
      </c>
      <c r="DA12" s="675"/>
      <c r="DB12" s="675"/>
      <c r="DC12" s="675"/>
      <c r="DD12" s="648" t="s">
        <v>128</v>
      </c>
      <c r="DE12" s="643"/>
      <c r="DF12" s="643"/>
      <c r="DG12" s="643"/>
      <c r="DH12" s="643"/>
      <c r="DI12" s="643"/>
      <c r="DJ12" s="643"/>
      <c r="DK12" s="643"/>
      <c r="DL12" s="643"/>
      <c r="DM12" s="643"/>
      <c r="DN12" s="643"/>
      <c r="DO12" s="643"/>
      <c r="DP12" s="644"/>
      <c r="DQ12" s="648">
        <v>34982</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137</v>
      </c>
      <c r="AA13" s="675"/>
      <c r="AB13" s="675"/>
      <c r="AC13" s="675"/>
      <c r="AD13" s="676" t="s">
        <v>128</v>
      </c>
      <c r="AE13" s="676"/>
      <c r="AF13" s="676"/>
      <c r="AG13" s="676"/>
      <c r="AH13" s="676"/>
      <c r="AI13" s="676"/>
      <c r="AJ13" s="676"/>
      <c r="AK13" s="676"/>
      <c r="AL13" s="645" t="s">
        <v>137</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285658</v>
      </c>
      <c r="BH13" s="643"/>
      <c r="BI13" s="643"/>
      <c r="BJ13" s="643"/>
      <c r="BK13" s="643"/>
      <c r="BL13" s="643"/>
      <c r="BM13" s="643"/>
      <c r="BN13" s="644"/>
      <c r="BO13" s="675">
        <v>54.3</v>
      </c>
      <c r="BP13" s="675"/>
      <c r="BQ13" s="675"/>
      <c r="BR13" s="675"/>
      <c r="BS13" s="648" t="s">
        <v>128</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779502</v>
      </c>
      <c r="CS13" s="643"/>
      <c r="CT13" s="643"/>
      <c r="CU13" s="643"/>
      <c r="CV13" s="643"/>
      <c r="CW13" s="643"/>
      <c r="CX13" s="643"/>
      <c r="CY13" s="644"/>
      <c r="CZ13" s="675">
        <v>16.3</v>
      </c>
      <c r="DA13" s="675"/>
      <c r="DB13" s="675"/>
      <c r="DC13" s="675"/>
      <c r="DD13" s="648">
        <v>699023</v>
      </c>
      <c r="DE13" s="643"/>
      <c r="DF13" s="643"/>
      <c r="DG13" s="643"/>
      <c r="DH13" s="643"/>
      <c r="DI13" s="643"/>
      <c r="DJ13" s="643"/>
      <c r="DK13" s="643"/>
      <c r="DL13" s="643"/>
      <c r="DM13" s="643"/>
      <c r="DN13" s="643"/>
      <c r="DO13" s="643"/>
      <c r="DP13" s="644"/>
      <c r="DQ13" s="648">
        <v>164708</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234</v>
      </c>
      <c r="AE14" s="676"/>
      <c r="AF14" s="676"/>
      <c r="AG14" s="676"/>
      <c r="AH14" s="676"/>
      <c r="AI14" s="676"/>
      <c r="AJ14" s="676"/>
      <c r="AK14" s="676"/>
      <c r="AL14" s="645" t="s">
        <v>128</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24259</v>
      </c>
      <c r="BH14" s="643"/>
      <c r="BI14" s="643"/>
      <c r="BJ14" s="643"/>
      <c r="BK14" s="643"/>
      <c r="BL14" s="643"/>
      <c r="BM14" s="643"/>
      <c r="BN14" s="644"/>
      <c r="BO14" s="675">
        <v>4.5999999999999996</v>
      </c>
      <c r="BP14" s="675"/>
      <c r="BQ14" s="675"/>
      <c r="BR14" s="675"/>
      <c r="BS14" s="648" t="s">
        <v>128</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172008</v>
      </c>
      <c r="CS14" s="643"/>
      <c r="CT14" s="643"/>
      <c r="CU14" s="643"/>
      <c r="CV14" s="643"/>
      <c r="CW14" s="643"/>
      <c r="CX14" s="643"/>
      <c r="CY14" s="644"/>
      <c r="CZ14" s="675">
        <v>3.6</v>
      </c>
      <c r="DA14" s="675"/>
      <c r="DB14" s="675"/>
      <c r="DC14" s="675"/>
      <c r="DD14" s="648">
        <v>25506</v>
      </c>
      <c r="DE14" s="643"/>
      <c r="DF14" s="643"/>
      <c r="DG14" s="643"/>
      <c r="DH14" s="643"/>
      <c r="DI14" s="643"/>
      <c r="DJ14" s="643"/>
      <c r="DK14" s="643"/>
      <c r="DL14" s="643"/>
      <c r="DM14" s="643"/>
      <c r="DN14" s="643"/>
      <c r="DO14" s="643"/>
      <c r="DP14" s="644"/>
      <c r="DQ14" s="648">
        <v>126392</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234</v>
      </c>
      <c r="AA15" s="675"/>
      <c r="AB15" s="675"/>
      <c r="AC15" s="675"/>
      <c r="AD15" s="676" t="s">
        <v>128</v>
      </c>
      <c r="AE15" s="676"/>
      <c r="AF15" s="676"/>
      <c r="AG15" s="676"/>
      <c r="AH15" s="676"/>
      <c r="AI15" s="676"/>
      <c r="AJ15" s="676"/>
      <c r="AK15" s="676"/>
      <c r="AL15" s="645" t="s">
        <v>137</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32146</v>
      </c>
      <c r="BH15" s="643"/>
      <c r="BI15" s="643"/>
      <c r="BJ15" s="643"/>
      <c r="BK15" s="643"/>
      <c r="BL15" s="643"/>
      <c r="BM15" s="643"/>
      <c r="BN15" s="644"/>
      <c r="BO15" s="675">
        <v>6.1</v>
      </c>
      <c r="BP15" s="675"/>
      <c r="BQ15" s="675"/>
      <c r="BR15" s="675"/>
      <c r="BS15" s="648" t="s">
        <v>128</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376256</v>
      </c>
      <c r="CS15" s="643"/>
      <c r="CT15" s="643"/>
      <c r="CU15" s="643"/>
      <c r="CV15" s="643"/>
      <c r="CW15" s="643"/>
      <c r="CX15" s="643"/>
      <c r="CY15" s="644"/>
      <c r="CZ15" s="675">
        <v>7.9</v>
      </c>
      <c r="DA15" s="675"/>
      <c r="DB15" s="675"/>
      <c r="DC15" s="675"/>
      <c r="DD15" s="648">
        <v>27210</v>
      </c>
      <c r="DE15" s="643"/>
      <c r="DF15" s="643"/>
      <c r="DG15" s="643"/>
      <c r="DH15" s="643"/>
      <c r="DI15" s="643"/>
      <c r="DJ15" s="643"/>
      <c r="DK15" s="643"/>
      <c r="DL15" s="643"/>
      <c r="DM15" s="643"/>
      <c r="DN15" s="643"/>
      <c r="DO15" s="643"/>
      <c r="DP15" s="644"/>
      <c r="DQ15" s="648">
        <v>294904</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1567</v>
      </c>
      <c r="S16" s="643"/>
      <c r="T16" s="643"/>
      <c r="U16" s="643"/>
      <c r="V16" s="643"/>
      <c r="W16" s="643"/>
      <c r="X16" s="643"/>
      <c r="Y16" s="644"/>
      <c r="Z16" s="675">
        <v>0</v>
      </c>
      <c r="AA16" s="675"/>
      <c r="AB16" s="675"/>
      <c r="AC16" s="675"/>
      <c r="AD16" s="676">
        <v>1567</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56296</v>
      </c>
      <c r="CS16" s="643"/>
      <c r="CT16" s="643"/>
      <c r="CU16" s="643"/>
      <c r="CV16" s="643"/>
      <c r="CW16" s="643"/>
      <c r="CX16" s="643"/>
      <c r="CY16" s="644"/>
      <c r="CZ16" s="675">
        <v>1.2</v>
      </c>
      <c r="DA16" s="675"/>
      <c r="DB16" s="675"/>
      <c r="DC16" s="675"/>
      <c r="DD16" s="648" t="s">
        <v>128</v>
      </c>
      <c r="DE16" s="643"/>
      <c r="DF16" s="643"/>
      <c r="DG16" s="643"/>
      <c r="DH16" s="643"/>
      <c r="DI16" s="643"/>
      <c r="DJ16" s="643"/>
      <c r="DK16" s="643"/>
      <c r="DL16" s="643"/>
      <c r="DM16" s="643"/>
      <c r="DN16" s="643"/>
      <c r="DO16" s="643"/>
      <c r="DP16" s="644"/>
      <c r="DQ16" s="648">
        <v>9668</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1843</v>
      </c>
      <c r="S17" s="643"/>
      <c r="T17" s="643"/>
      <c r="U17" s="643"/>
      <c r="V17" s="643"/>
      <c r="W17" s="643"/>
      <c r="X17" s="643"/>
      <c r="Y17" s="644"/>
      <c r="Z17" s="675">
        <v>0</v>
      </c>
      <c r="AA17" s="675"/>
      <c r="AB17" s="675"/>
      <c r="AC17" s="675"/>
      <c r="AD17" s="676">
        <v>1843</v>
      </c>
      <c r="AE17" s="676"/>
      <c r="AF17" s="676"/>
      <c r="AG17" s="676"/>
      <c r="AH17" s="676"/>
      <c r="AI17" s="676"/>
      <c r="AJ17" s="676"/>
      <c r="AK17" s="676"/>
      <c r="AL17" s="645">
        <v>0.1</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137</v>
      </c>
      <c r="BP17" s="675"/>
      <c r="BQ17" s="675"/>
      <c r="BR17" s="675"/>
      <c r="BS17" s="648" t="s">
        <v>128</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462866</v>
      </c>
      <c r="CS17" s="643"/>
      <c r="CT17" s="643"/>
      <c r="CU17" s="643"/>
      <c r="CV17" s="643"/>
      <c r="CW17" s="643"/>
      <c r="CX17" s="643"/>
      <c r="CY17" s="644"/>
      <c r="CZ17" s="675">
        <v>9.6999999999999993</v>
      </c>
      <c r="DA17" s="675"/>
      <c r="DB17" s="675"/>
      <c r="DC17" s="675"/>
      <c r="DD17" s="648" t="s">
        <v>128</v>
      </c>
      <c r="DE17" s="643"/>
      <c r="DF17" s="643"/>
      <c r="DG17" s="643"/>
      <c r="DH17" s="643"/>
      <c r="DI17" s="643"/>
      <c r="DJ17" s="643"/>
      <c r="DK17" s="643"/>
      <c r="DL17" s="643"/>
      <c r="DM17" s="643"/>
      <c r="DN17" s="643"/>
      <c r="DO17" s="643"/>
      <c r="DP17" s="644"/>
      <c r="DQ17" s="648">
        <v>456954</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3674</v>
      </c>
      <c r="S18" s="643"/>
      <c r="T18" s="643"/>
      <c r="U18" s="643"/>
      <c r="V18" s="643"/>
      <c r="W18" s="643"/>
      <c r="X18" s="643"/>
      <c r="Y18" s="644"/>
      <c r="Z18" s="675">
        <v>0.1</v>
      </c>
      <c r="AA18" s="675"/>
      <c r="AB18" s="675"/>
      <c r="AC18" s="675"/>
      <c r="AD18" s="676">
        <v>3674</v>
      </c>
      <c r="AE18" s="676"/>
      <c r="AF18" s="676"/>
      <c r="AG18" s="676"/>
      <c r="AH18" s="676"/>
      <c r="AI18" s="676"/>
      <c r="AJ18" s="676"/>
      <c r="AK18" s="676"/>
      <c r="AL18" s="645">
        <v>0.2</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128</v>
      </c>
      <c r="CS18" s="643"/>
      <c r="CT18" s="643"/>
      <c r="CU18" s="643"/>
      <c r="CV18" s="643"/>
      <c r="CW18" s="643"/>
      <c r="CX18" s="643"/>
      <c r="CY18" s="644"/>
      <c r="CZ18" s="675" t="s">
        <v>234</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2530</v>
      </c>
      <c r="S19" s="643"/>
      <c r="T19" s="643"/>
      <c r="U19" s="643"/>
      <c r="V19" s="643"/>
      <c r="W19" s="643"/>
      <c r="X19" s="643"/>
      <c r="Y19" s="644"/>
      <c r="Z19" s="675">
        <v>0</v>
      </c>
      <c r="AA19" s="675"/>
      <c r="AB19" s="675"/>
      <c r="AC19" s="675"/>
      <c r="AD19" s="676">
        <v>2530</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234</v>
      </c>
      <c r="BH19" s="643"/>
      <c r="BI19" s="643"/>
      <c r="BJ19" s="643"/>
      <c r="BK19" s="643"/>
      <c r="BL19" s="643"/>
      <c r="BM19" s="643"/>
      <c r="BN19" s="644"/>
      <c r="BO19" s="675" t="s">
        <v>137</v>
      </c>
      <c r="BP19" s="675"/>
      <c r="BQ19" s="675"/>
      <c r="BR19" s="675"/>
      <c r="BS19" s="648" t="s">
        <v>128</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234</v>
      </c>
      <c r="CS19" s="643"/>
      <c r="CT19" s="643"/>
      <c r="CU19" s="643"/>
      <c r="CV19" s="643"/>
      <c r="CW19" s="643"/>
      <c r="CX19" s="643"/>
      <c r="CY19" s="644"/>
      <c r="CZ19" s="675" t="s">
        <v>128</v>
      </c>
      <c r="DA19" s="675"/>
      <c r="DB19" s="675"/>
      <c r="DC19" s="675"/>
      <c r="DD19" s="648" t="s">
        <v>137</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680</v>
      </c>
      <c r="S20" s="643"/>
      <c r="T20" s="643"/>
      <c r="U20" s="643"/>
      <c r="V20" s="643"/>
      <c r="W20" s="643"/>
      <c r="X20" s="643"/>
      <c r="Y20" s="644"/>
      <c r="Z20" s="675">
        <v>0</v>
      </c>
      <c r="AA20" s="675"/>
      <c r="AB20" s="675"/>
      <c r="AC20" s="675"/>
      <c r="AD20" s="676">
        <v>680</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128</v>
      </c>
      <c r="BH20" s="643"/>
      <c r="BI20" s="643"/>
      <c r="BJ20" s="643"/>
      <c r="BK20" s="643"/>
      <c r="BL20" s="643"/>
      <c r="BM20" s="643"/>
      <c r="BN20" s="644"/>
      <c r="BO20" s="675" t="s">
        <v>128</v>
      </c>
      <c r="BP20" s="675"/>
      <c r="BQ20" s="675"/>
      <c r="BR20" s="675"/>
      <c r="BS20" s="648" t="s">
        <v>128</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4785640</v>
      </c>
      <c r="CS20" s="643"/>
      <c r="CT20" s="643"/>
      <c r="CU20" s="643"/>
      <c r="CV20" s="643"/>
      <c r="CW20" s="643"/>
      <c r="CX20" s="643"/>
      <c r="CY20" s="644"/>
      <c r="CZ20" s="675">
        <v>100</v>
      </c>
      <c r="DA20" s="675"/>
      <c r="DB20" s="675"/>
      <c r="DC20" s="675"/>
      <c r="DD20" s="648">
        <v>942114</v>
      </c>
      <c r="DE20" s="643"/>
      <c r="DF20" s="643"/>
      <c r="DG20" s="643"/>
      <c r="DH20" s="643"/>
      <c r="DI20" s="643"/>
      <c r="DJ20" s="643"/>
      <c r="DK20" s="643"/>
      <c r="DL20" s="643"/>
      <c r="DM20" s="643"/>
      <c r="DN20" s="643"/>
      <c r="DO20" s="643"/>
      <c r="DP20" s="644"/>
      <c r="DQ20" s="648">
        <v>2634594</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464</v>
      </c>
      <c r="S21" s="643"/>
      <c r="T21" s="643"/>
      <c r="U21" s="643"/>
      <c r="V21" s="643"/>
      <c r="W21" s="643"/>
      <c r="X21" s="643"/>
      <c r="Y21" s="644"/>
      <c r="Z21" s="675">
        <v>0</v>
      </c>
      <c r="AA21" s="675"/>
      <c r="AB21" s="675"/>
      <c r="AC21" s="675"/>
      <c r="AD21" s="676">
        <v>464</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128</v>
      </c>
      <c r="BH21" s="643"/>
      <c r="BI21" s="643"/>
      <c r="BJ21" s="643"/>
      <c r="BK21" s="643"/>
      <c r="BL21" s="643"/>
      <c r="BM21" s="643"/>
      <c r="BN21" s="644"/>
      <c r="BO21" s="675" t="s">
        <v>234</v>
      </c>
      <c r="BP21" s="675"/>
      <c r="BQ21" s="675"/>
      <c r="BR21" s="675"/>
      <c r="BS21" s="648" t="s">
        <v>128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1573726</v>
      </c>
      <c r="S22" s="643"/>
      <c r="T22" s="643"/>
      <c r="U22" s="643"/>
      <c r="V22" s="643"/>
      <c r="W22" s="643"/>
      <c r="X22" s="643"/>
      <c r="Y22" s="644"/>
      <c r="Z22" s="675">
        <v>29.3</v>
      </c>
      <c r="AA22" s="675"/>
      <c r="AB22" s="675"/>
      <c r="AC22" s="675"/>
      <c r="AD22" s="676">
        <v>1350357</v>
      </c>
      <c r="AE22" s="676"/>
      <c r="AF22" s="676"/>
      <c r="AG22" s="676"/>
      <c r="AH22" s="676"/>
      <c r="AI22" s="676"/>
      <c r="AJ22" s="676"/>
      <c r="AK22" s="676"/>
      <c r="AL22" s="645">
        <v>65.5</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128</v>
      </c>
      <c r="BH22" s="643"/>
      <c r="BI22" s="643"/>
      <c r="BJ22" s="643"/>
      <c r="BK22" s="643"/>
      <c r="BL22" s="643"/>
      <c r="BM22" s="643"/>
      <c r="BN22" s="644"/>
      <c r="BO22" s="675" t="s">
        <v>137</v>
      </c>
      <c r="BP22" s="675"/>
      <c r="BQ22" s="675"/>
      <c r="BR22" s="675"/>
      <c r="BS22" s="648" t="s">
        <v>128</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1350357</v>
      </c>
      <c r="S23" s="643"/>
      <c r="T23" s="643"/>
      <c r="U23" s="643"/>
      <c r="V23" s="643"/>
      <c r="W23" s="643"/>
      <c r="X23" s="643"/>
      <c r="Y23" s="644"/>
      <c r="Z23" s="675">
        <v>25.2</v>
      </c>
      <c r="AA23" s="675"/>
      <c r="AB23" s="675"/>
      <c r="AC23" s="675"/>
      <c r="AD23" s="676">
        <v>1350357</v>
      </c>
      <c r="AE23" s="676"/>
      <c r="AF23" s="676"/>
      <c r="AG23" s="676"/>
      <c r="AH23" s="676"/>
      <c r="AI23" s="676"/>
      <c r="AJ23" s="676"/>
      <c r="AK23" s="676"/>
      <c r="AL23" s="645">
        <v>65.5</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128</v>
      </c>
      <c r="BH23" s="643"/>
      <c r="BI23" s="643"/>
      <c r="BJ23" s="643"/>
      <c r="BK23" s="643"/>
      <c r="BL23" s="643"/>
      <c r="BM23" s="643"/>
      <c r="BN23" s="644"/>
      <c r="BO23" s="675" t="s">
        <v>128</v>
      </c>
      <c r="BP23" s="675"/>
      <c r="BQ23" s="675"/>
      <c r="BR23" s="675"/>
      <c r="BS23" s="648" t="s">
        <v>234</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223369</v>
      </c>
      <c r="S24" s="643"/>
      <c r="T24" s="643"/>
      <c r="U24" s="643"/>
      <c r="V24" s="643"/>
      <c r="W24" s="643"/>
      <c r="X24" s="643"/>
      <c r="Y24" s="644"/>
      <c r="Z24" s="675">
        <v>4.2</v>
      </c>
      <c r="AA24" s="675"/>
      <c r="AB24" s="675"/>
      <c r="AC24" s="675"/>
      <c r="AD24" s="676" t="s">
        <v>128</v>
      </c>
      <c r="AE24" s="676"/>
      <c r="AF24" s="676"/>
      <c r="AG24" s="676"/>
      <c r="AH24" s="676"/>
      <c r="AI24" s="676"/>
      <c r="AJ24" s="676"/>
      <c r="AK24" s="676"/>
      <c r="AL24" s="645" t="s">
        <v>128</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128</v>
      </c>
      <c r="BP24" s="675"/>
      <c r="BQ24" s="675"/>
      <c r="BR24" s="675"/>
      <c r="BS24" s="648" t="s">
        <v>234</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1489068</v>
      </c>
      <c r="CS24" s="698"/>
      <c r="CT24" s="698"/>
      <c r="CU24" s="698"/>
      <c r="CV24" s="698"/>
      <c r="CW24" s="698"/>
      <c r="CX24" s="698"/>
      <c r="CY24" s="741"/>
      <c r="CZ24" s="742">
        <v>31.1</v>
      </c>
      <c r="DA24" s="717"/>
      <c r="DB24" s="717"/>
      <c r="DC24" s="745"/>
      <c r="DD24" s="740">
        <v>1110801</v>
      </c>
      <c r="DE24" s="698"/>
      <c r="DF24" s="698"/>
      <c r="DG24" s="698"/>
      <c r="DH24" s="698"/>
      <c r="DI24" s="698"/>
      <c r="DJ24" s="698"/>
      <c r="DK24" s="741"/>
      <c r="DL24" s="740">
        <v>989467</v>
      </c>
      <c r="DM24" s="698"/>
      <c r="DN24" s="698"/>
      <c r="DO24" s="698"/>
      <c r="DP24" s="698"/>
      <c r="DQ24" s="698"/>
      <c r="DR24" s="698"/>
      <c r="DS24" s="698"/>
      <c r="DT24" s="698"/>
      <c r="DU24" s="698"/>
      <c r="DV24" s="741"/>
      <c r="DW24" s="742">
        <v>46.5</v>
      </c>
      <c r="DX24" s="717"/>
      <c r="DY24" s="717"/>
      <c r="DZ24" s="717"/>
      <c r="EA24" s="717"/>
      <c r="EB24" s="717"/>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234</v>
      </c>
      <c r="S25" s="643"/>
      <c r="T25" s="643"/>
      <c r="U25" s="643"/>
      <c r="V25" s="643"/>
      <c r="W25" s="643"/>
      <c r="X25" s="643"/>
      <c r="Y25" s="644"/>
      <c r="Z25" s="675" t="s">
        <v>234</v>
      </c>
      <c r="AA25" s="675"/>
      <c r="AB25" s="675"/>
      <c r="AC25" s="675"/>
      <c r="AD25" s="676" t="s">
        <v>128</v>
      </c>
      <c r="AE25" s="676"/>
      <c r="AF25" s="676"/>
      <c r="AG25" s="676"/>
      <c r="AH25" s="676"/>
      <c r="AI25" s="676"/>
      <c r="AJ25" s="676"/>
      <c r="AK25" s="676"/>
      <c r="AL25" s="645" t="s">
        <v>128</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128</v>
      </c>
      <c r="BH25" s="643"/>
      <c r="BI25" s="643"/>
      <c r="BJ25" s="643"/>
      <c r="BK25" s="643"/>
      <c r="BL25" s="643"/>
      <c r="BM25" s="643"/>
      <c r="BN25" s="644"/>
      <c r="BO25" s="675" t="s">
        <v>234</v>
      </c>
      <c r="BP25" s="675"/>
      <c r="BQ25" s="675"/>
      <c r="BR25" s="675"/>
      <c r="BS25" s="648" t="s">
        <v>128</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634780</v>
      </c>
      <c r="CS25" s="661"/>
      <c r="CT25" s="661"/>
      <c r="CU25" s="661"/>
      <c r="CV25" s="661"/>
      <c r="CW25" s="661"/>
      <c r="CX25" s="661"/>
      <c r="CY25" s="662"/>
      <c r="CZ25" s="645">
        <v>13.3</v>
      </c>
      <c r="DA25" s="663"/>
      <c r="DB25" s="663"/>
      <c r="DC25" s="664"/>
      <c r="DD25" s="648">
        <v>585659</v>
      </c>
      <c r="DE25" s="661"/>
      <c r="DF25" s="661"/>
      <c r="DG25" s="661"/>
      <c r="DH25" s="661"/>
      <c r="DI25" s="661"/>
      <c r="DJ25" s="661"/>
      <c r="DK25" s="662"/>
      <c r="DL25" s="648">
        <v>558898</v>
      </c>
      <c r="DM25" s="661"/>
      <c r="DN25" s="661"/>
      <c r="DO25" s="661"/>
      <c r="DP25" s="661"/>
      <c r="DQ25" s="661"/>
      <c r="DR25" s="661"/>
      <c r="DS25" s="661"/>
      <c r="DT25" s="661"/>
      <c r="DU25" s="661"/>
      <c r="DV25" s="662"/>
      <c r="DW25" s="645">
        <v>26.3</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2283230</v>
      </c>
      <c r="S26" s="643"/>
      <c r="T26" s="643"/>
      <c r="U26" s="643"/>
      <c r="V26" s="643"/>
      <c r="W26" s="643"/>
      <c r="X26" s="643"/>
      <c r="Y26" s="644"/>
      <c r="Z26" s="675">
        <v>42.5</v>
      </c>
      <c r="AA26" s="675"/>
      <c r="AB26" s="675"/>
      <c r="AC26" s="675"/>
      <c r="AD26" s="676">
        <v>2059861</v>
      </c>
      <c r="AE26" s="676"/>
      <c r="AF26" s="676"/>
      <c r="AG26" s="676"/>
      <c r="AH26" s="676"/>
      <c r="AI26" s="676"/>
      <c r="AJ26" s="676"/>
      <c r="AK26" s="676"/>
      <c r="AL26" s="645">
        <v>99.9</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128</v>
      </c>
      <c r="BP26" s="675"/>
      <c r="BQ26" s="675"/>
      <c r="BR26" s="675"/>
      <c r="BS26" s="648" t="s">
        <v>234</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317244</v>
      </c>
      <c r="CS26" s="643"/>
      <c r="CT26" s="643"/>
      <c r="CU26" s="643"/>
      <c r="CV26" s="643"/>
      <c r="CW26" s="643"/>
      <c r="CX26" s="643"/>
      <c r="CY26" s="644"/>
      <c r="CZ26" s="645">
        <v>6.6</v>
      </c>
      <c r="DA26" s="663"/>
      <c r="DB26" s="663"/>
      <c r="DC26" s="664"/>
      <c r="DD26" s="648">
        <v>300843</v>
      </c>
      <c r="DE26" s="643"/>
      <c r="DF26" s="643"/>
      <c r="DG26" s="643"/>
      <c r="DH26" s="643"/>
      <c r="DI26" s="643"/>
      <c r="DJ26" s="643"/>
      <c r="DK26" s="644"/>
      <c r="DL26" s="648" t="s">
        <v>128</v>
      </c>
      <c r="DM26" s="643"/>
      <c r="DN26" s="643"/>
      <c r="DO26" s="643"/>
      <c r="DP26" s="643"/>
      <c r="DQ26" s="643"/>
      <c r="DR26" s="643"/>
      <c r="DS26" s="643"/>
      <c r="DT26" s="643"/>
      <c r="DU26" s="643"/>
      <c r="DV26" s="644"/>
      <c r="DW26" s="645" t="s">
        <v>234</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606</v>
      </c>
      <c r="S27" s="643"/>
      <c r="T27" s="643"/>
      <c r="U27" s="643"/>
      <c r="V27" s="643"/>
      <c r="W27" s="643"/>
      <c r="X27" s="643"/>
      <c r="Y27" s="644"/>
      <c r="Z27" s="675">
        <v>0</v>
      </c>
      <c r="AA27" s="675"/>
      <c r="AB27" s="675"/>
      <c r="AC27" s="675"/>
      <c r="AD27" s="676">
        <v>606</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526460</v>
      </c>
      <c r="BH27" s="643"/>
      <c r="BI27" s="643"/>
      <c r="BJ27" s="643"/>
      <c r="BK27" s="643"/>
      <c r="BL27" s="643"/>
      <c r="BM27" s="643"/>
      <c r="BN27" s="644"/>
      <c r="BO27" s="675">
        <v>100</v>
      </c>
      <c r="BP27" s="675"/>
      <c r="BQ27" s="675"/>
      <c r="BR27" s="675"/>
      <c r="BS27" s="648">
        <v>4509</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391422</v>
      </c>
      <c r="CS27" s="661"/>
      <c r="CT27" s="661"/>
      <c r="CU27" s="661"/>
      <c r="CV27" s="661"/>
      <c r="CW27" s="661"/>
      <c r="CX27" s="661"/>
      <c r="CY27" s="662"/>
      <c r="CZ27" s="645">
        <v>8.1999999999999993</v>
      </c>
      <c r="DA27" s="663"/>
      <c r="DB27" s="663"/>
      <c r="DC27" s="664"/>
      <c r="DD27" s="648">
        <v>68188</v>
      </c>
      <c r="DE27" s="661"/>
      <c r="DF27" s="661"/>
      <c r="DG27" s="661"/>
      <c r="DH27" s="661"/>
      <c r="DI27" s="661"/>
      <c r="DJ27" s="661"/>
      <c r="DK27" s="662"/>
      <c r="DL27" s="648">
        <v>62610</v>
      </c>
      <c r="DM27" s="661"/>
      <c r="DN27" s="661"/>
      <c r="DO27" s="661"/>
      <c r="DP27" s="661"/>
      <c r="DQ27" s="661"/>
      <c r="DR27" s="661"/>
      <c r="DS27" s="661"/>
      <c r="DT27" s="661"/>
      <c r="DU27" s="661"/>
      <c r="DV27" s="662"/>
      <c r="DW27" s="645">
        <v>2.9</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20529</v>
      </c>
      <c r="S28" s="643"/>
      <c r="T28" s="643"/>
      <c r="U28" s="643"/>
      <c r="V28" s="643"/>
      <c r="W28" s="643"/>
      <c r="X28" s="643"/>
      <c r="Y28" s="644"/>
      <c r="Z28" s="675">
        <v>0.4</v>
      </c>
      <c r="AA28" s="675"/>
      <c r="AB28" s="675"/>
      <c r="AC28" s="675"/>
      <c r="AD28" s="676" t="s">
        <v>128</v>
      </c>
      <c r="AE28" s="676"/>
      <c r="AF28" s="676"/>
      <c r="AG28" s="676"/>
      <c r="AH28" s="676"/>
      <c r="AI28" s="676"/>
      <c r="AJ28" s="676"/>
      <c r="AK28" s="676"/>
      <c r="AL28" s="645" t="s">
        <v>137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462866</v>
      </c>
      <c r="CS28" s="643"/>
      <c r="CT28" s="643"/>
      <c r="CU28" s="643"/>
      <c r="CV28" s="643"/>
      <c r="CW28" s="643"/>
      <c r="CX28" s="643"/>
      <c r="CY28" s="644"/>
      <c r="CZ28" s="645">
        <v>9.6999999999999993</v>
      </c>
      <c r="DA28" s="663"/>
      <c r="DB28" s="663"/>
      <c r="DC28" s="664"/>
      <c r="DD28" s="648">
        <v>456954</v>
      </c>
      <c r="DE28" s="643"/>
      <c r="DF28" s="643"/>
      <c r="DG28" s="643"/>
      <c r="DH28" s="643"/>
      <c r="DI28" s="643"/>
      <c r="DJ28" s="643"/>
      <c r="DK28" s="644"/>
      <c r="DL28" s="648">
        <v>367959</v>
      </c>
      <c r="DM28" s="643"/>
      <c r="DN28" s="643"/>
      <c r="DO28" s="643"/>
      <c r="DP28" s="643"/>
      <c r="DQ28" s="643"/>
      <c r="DR28" s="643"/>
      <c r="DS28" s="643"/>
      <c r="DT28" s="643"/>
      <c r="DU28" s="643"/>
      <c r="DV28" s="644"/>
      <c r="DW28" s="645">
        <v>17.3</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23867</v>
      </c>
      <c r="S29" s="643"/>
      <c r="T29" s="643"/>
      <c r="U29" s="643"/>
      <c r="V29" s="643"/>
      <c r="W29" s="643"/>
      <c r="X29" s="643"/>
      <c r="Y29" s="644"/>
      <c r="Z29" s="675">
        <v>0.4</v>
      </c>
      <c r="AA29" s="675"/>
      <c r="AB29" s="675"/>
      <c r="AC29" s="675"/>
      <c r="AD29" s="676" t="s">
        <v>234</v>
      </c>
      <c r="AE29" s="676"/>
      <c r="AF29" s="676"/>
      <c r="AG29" s="676"/>
      <c r="AH29" s="676"/>
      <c r="AI29" s="676"/>
      <c r="AJ29" s="676"/>
      <c r="AK29" s="676"/>
      <c r="AL29" s="645" t="s">
        <v>128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69</v>
      </c>
      <c r="CG29" s="686"/>
      <c r="CH29" s="686"/>
      <c r="CI29" s="686"/>
      <c r="CJ29" s="686"/>
      <c r="CK29" s="686"/>
      <c r="CL29" s="686"/>
      <c r="CM29" s="686"/>
      <c r="CN29" s="686"/>
      <c r="CO29" s="686"/>
      <c r="CP29" s="686"/>
      <c r="CQ29" s="687"/>
      <c r="CR29" s="642">
        <v>462866</v>
      </c>
      <c r="CS29" s="661"/>
      <c r="CT29" s="661"/>
      <c r="CU29" s="661"/>
      <c r="CV29" s="661"/>
      <c r="CW29" s="661"/>
      <c r="CX29" s="661"/>
      <c r="CY29" s="662"/>
      <c r="CZ29" s="645">
        <v>9.6999999999999993</v>
      </c>
      <c r="DA29" s="663"/>
      <c r="DB29" s="663"/>
      <c r="DC29" s="664"/>
      <c r="DD29" s="648">
        <v>456954</v>
      </c>
      <c r="DE29" s="661"/>
      <c r="DF29" s="661"/>
      <c r="DG29" s="661"/>
      <c r="DH29" s="661"/>
      <c r="DI29" s="661"/>
      <c r="DJ29" s="661"/>
      <c r="DK29" s="662"/>
      <c r="DL29" s="648">
        <v>367959</v>
      </c>
      <c r="DM29" s="661"/>
      <c r="DN29" s="661"/>
      <c r="DO29" s="661"/>
      <c r="DP29" s="661"/>
      <c r="DQ29" s="661"/>
      <c r="DR29" s="661"/>
      <c r="DS29" s="661"/>
      <c r="DT29" s="661"/>
      <c r="DU29" s="661"/>
      <c r="DV29" s="662"/>
      <c r="DW29" s="645">
        <v>17.3</v>
      </c>
      <c r="DX29" s="663"/>
      <c r="DY29" s="663"/>
      <c r="DZ29" s="663"/>
      <c r="EA29" s="663"/>
      <c r="EB29" s="663"/>
      <c r="EC29" s="681"/>
    </row>
    <row r="30" spans="2:133" ht="11.25" customHeight="1" x14ac:dyDescent="0.15">
      <c r="B30" s="639" t="s">
        <v>305</v>
      </c>
      <c r="C30" s="640"/>
      <c r="D30" s="640"/>
      <c r="E30" s="640"/>
      <c r="F30" s="640"/>
      <c r="G30" s="640"/>
      <c r="H30" s="640"/>
      <c r="I30" s="640"/>
      <c r="J30" s="640"/>
      <c r="K30" s="640"/>
      <c r="L30" s="640"/>
      <c r="M30" s="640"/>
      <c r="N30" s="640"/>
      <c r="O30" s="640"/>
      <c r="P30" s="640"/>
      <c r="Q30" s="641"/>
      <c r="R30" s="642">
        <v>11050</v>
      </c>
      <c r="S30" s="643"/>
      <c r="T30" s="643"/>
      <c r="U30" s="643"/>
      <c r="V30" s="643"/>
      <c r="W30" s="643"/>
      <c r="X30" s="643"/>
      <c r="Y30" s="644"/>
      <c r="Z30" s="675">
        <v>0.2</v>
      </c>
      <c r="AA30" s="675"/>
      <c r="AB30" s="675"/>
      <c r="AC30" s="675"/>
      <c r="AD30" s="676" t="s">
        <v>234</v>
      </c>
      <c r="AE30" s="676"/>
      <c r="AF30" s="676"/>
      <c r="AG30" s="676"/>
      <c r="AH30" s="676"/>
      <c r="AI30" s="676"/>
      <c r="AJ30" s="676"/>
      <c r="AK30" s="676"/>
      <c r="AL30" s="645" t="s">
        <v>128</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447874</v>
      </c>
      <c r="CS30" s="643"/>
      <c r="CT30" s="643"/>
      <c r="CU30" s="643"/>
      <c r="CV30" s="643"/>
      <c r="CW30" s="643"/>
      <c r="CX30" s="643"/>
      <c r="CY30" s="644"/>
      <c r="CZ30" s="645">
        <v>9.4</v>
      </c>
      <c r="DA30" s="663"/>
      <c r="DB30" s="663"/>
      <c r="DC30" s="664"/>
      <c r="DD30" s="648">
        <v>441962</v>
      </c>
      <c r="DE30" s="643"/>
      <c r="DF30" s="643"/>
      <c r="DG30" s="643"/>
      <c r="DH30" s="643"/>
      <c r="DI30" s="643"/>
      <c r="DJ30" s="643"/>
      <c r="DK30" s="644"/>
      <c r="DL30" s="648">
        <v>352967</v>
      </c>
      <c r="DM30" s="643"/>
      <c r="DN30" s="643"/>
      <c r="DO30" s="643"/>
      <c r="DP30" s="643"/>
      <c r="DQ30" s="643"/>
      <c r="DR30" s="643"/>
      <c r="DS30" s="643"/>
      <c r="DT30" s="643"/>
      <c r="DU30" s="643"/>
      <c r="DV30" s="644"/>
      <c r="DW30" s="645">
        <v>16.600000000000001</v>
      </c>
      <c r="DX30" s="663"/>
      <c r="DY30" s="663"/>
      <c r="DZ30" s="663"/>
      <c r="EA30" s="663"/>
      <c r="EB30" s="663"/>
      <c r="EC30" s="681"/>
    </row>
    <row r="31" spans="2:133" ht="11.25" customHeight="1" x14ac:dyDescent="0.15">
      <c r="B31" s="639" t="s">
        <v>309</v>
      </c>
      <c r="C31" s="640"/>
      <c r="D31" s="640"/>
      <c r="E31" s="640"/>
      <c r="F31" s="640"/>
      <c r="G31" s="640"/>
      <c r="H31" s="640"/>
      <c r="I31" s="640"/>
      <c r="J31" s="640"/>
      <c r="K31" s="640"/>
      <c r="L31" s="640"/>
      <c r="M31" s="640"/>
      <c r="N31" s="640"/>
      <c r="O31" s="640"/>
      <c r="P31" s="640"/>
      <c r="Q31" s="641"/>
      <c r="R31" s="642">
        <v>1152180</v>
      </c>
      <c r="S31" s="643"/>
      <c r="T31" s="643"/>
      <c r="U31" s="643"/>
      <c r="V31" s="643"/>
      <c r="W31" s="643"/>
      <c r="X31" s="643"/>
      <c r="Y31" s="644"/>
      <c r="Z31" s="675">
        <v>21.5</v>
      </c>
      <c r="AA31" s="675"/>
      <c r="AB31" s="675"/>
      <c r="AC31" s="675"/>
      <c r="AD31" s="676" t="s">
        <v>128</v>
      </c>
      <c r="AE31" s="676"/>
      <c r="AF31" s="676"/>
      <c r="AG31" s="676"/>
      <c r="AH31" s="676"/>
      <c r="AI31" s="676"/>
      <c r="AJ31" s="676"/>
      <c r="AK31" s="676"/>
      <c r="AL31" s="645" t="s">
        <v>128</v>
      </c>
      <c r="AM31" s="646"/>
      <c r="AN31" s="646"/>
      <c r="AO31" s="677"/>
      <c r="AP31" s="719" t="s">
        <v>310</v>
      </c>
      <c r="AQ31" s="720"/>
      <c r="AR31" s="720"/>
      <c r="AS31" s="720"/>
      <c r="AT31" s="725" t="s">
        <v>311</v>
      </c>
      <c r="AU31" s="231"/>
      <c r="AV31" s="231"/>
      <c r="AW31" s="231"/>
      <c r="AX31" s="712" t="s">
        <v>186</v>
      </c>
      <c r="AY31" s="713"/>
      <c r="AZ31" s="713"/>
      <c r="BA31" s="713"/>
      <c r="BB31" s="713"/>
      <c r="BC31" s="713"/>
      <c r="BD31" s="713"/>
      <c r="BE31" s="713"/>
      <c r="BF31" s="714"/>
      <c r="BG31" s="715">
        <v>98.9</v>
      </c>
      <c r="BH31" s="716"/>
      <c r="BI31" s="716"/>
      <c r="BJ31" s="716"/>
      <c r="BK31" s="716"/>
      <c r="BL31" s="716"/>
      <c r="BM31" s="717">
        <v>97</v>
      </c>
      <c r="BN31" s="716"/>
      <c r="BO31" s="716"/>
      <c r="BP31" s="716"/>
      <c r="BQ31" s="718"/>
      <c r="BR31" s="715">
        <v>99.3</v>
      </c>
      <c r="BS31" s="716"/>
      <c r="BT31" s="716"/>
      <c r="BU31" s="716"/>
      <c r="BV31" s="716"/>
      <c r="BW31" s="716"/>
      <c r="BX31" s="717">
        <v>97</v>
      </c>
      <c r="BY31" s="716"/>
      <c r="BZ31" s="716"/>
      <c r="CA31" s="716"/>
      <c r="CB31" s="718"/>
      <c r="CD31" s="733"/>
      <c r="CE31" s="734"/>
      <c r="CF31" s="689" t="s">
        <v>312</v>
      </c>
      <c r="CG31" s="686"/>
      <c r="CH31" s="686"/>
      <c r="CI31" s="686"/>
      <c r="CJ31" s="686"/>
      <c r="CK31" s="686"/>
      <c r="CL31" s="686"/>
      <c r="CM31" s="686"/>
      <c r="CN31" s="686"/>
      <c r="CO31" s="686"/>
      <c r="CP31" s="686"/>
      <c r="CQ31" s="687"/>
      <c r="CR31" s="642">
        <v>14992</v>
      </c>
      <c r="CS31" s="661"/>
      <c r="CT31" s="661"/>
      <c r="CU31" s="661"/>
      <c r="CV31" s="661"/>
      <c r="CW31" s="661"/>
      <c r="CX31" s="661"/>
      <c r="CY31" s="662"/>
      <c r="CZ31" s="645">
        <v>0.3</v>
      </c>
      <c r="DA31" s="663"/>
      <c r="DB31" s="663"/>
      <c r="DC31" s="664"/>
      <c r="DD31" s="648">
        <v>14992</v>
      </c>
      <c r="DE31" s="661"/>
      <c r="DF31" s="661"/>
      <c r="DG31" s="661"/>
      <c r="DH31" s="661"/>
      <c r="DI31" s="661"/>
      <c r="DJ31" s="661"/>
      <c r="DK31" s="662"/>
      <c r="DL31" s="648">
        <v>14992</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15">
      <c r="B32" s="709" t="s">
        <v>313</v>
      </c>
      <c r="C32" s="710"/>
      <c r="D32" s="710"/>
      <c r="E32" s="710"/>
      <c r="F32" s="710"/>
      <c r="G32" s="710"/>
      <c r="H32" s="710"/>
      <c r="I32" s="710"/>
      <c r="J32" s="710"/>
      <c r="K32" s="710"/>
      <c r="L32" s="710"/>
      <c r="M32" s="710"/>
      <c r="N32" s="710"/>
      <c r="O32" s="710"/>
      <c r="P32" s="710"/>
      <c r="Q32" s="711"/>
      <c r="R32" s="642" t="s">
        <v>128</v>
      </c>
      <c r="S32" s="643"/>
      <c r="T32" s="643"/>
      <c r="U32" s="643"/>
      <c r="V32" s="643"/>
      <c r="W32" s="643"/>
      <c r="X32" s="643"/>
      <c r="Y32" s="644"/>
      <c r="Z32" s="675" t="s">
        <v>234</v>
      </c>
      <c r="AA32" s="675"/>
      <c r="AB32" s="675"/>
      <c r="AC32" s="675"/>
      <c r="AD32" s="676" t="s">
        <v>128</v>
      </c>
      <c r="AE32" s="676"/>
      <c r="AF32" s="676"/>
      <c r="AG32" s="676"/>
      <c r="AH32" s="676"/>
      <c r="AI32" s="676"/>
      <c r="AJ32" s="676"/>
      <c r="AK32" s="676"/>
      <c r="AL32" s="645" t="s">
        <v>128</v>
      </c>
      <c r="AM32" s="646"/>
      <c r="AN32" s="646"/>
      <c r="AO32" s="677"/>
      <c r="AP32" s="721"/>
      <c r="AQ32" s="722"/>
      <c r="AR32" s="722"/>
      <c r="AS32" s="722"/>
      <c r="AT32" s="726"/>
      <c r="AU32" s="230" t="s">
        <v>314</v>
      </c>
      <c r="AV32" s="230"/>
      <c r="AW32" s="230"/>
      <c r="AX32" s="639" t="s">
        <v>315</v>
      </c>
      <c r="AY32" s="640"/>
      <c r="AZ32" s="640"/>
      <c r="BA32" s="640"/>
      <c r="BB32" s="640"/>
      <c r="BC32" s="640"/>
      <c r="BD32" s="640"/>
      <c r="BE32" s="640"/>
      <c r="BF32" s="641"/>
      <c r="BG32" s="707">
        <v>99.5</v>
      </c>
      <c r="BH32" s="661"/>
      <c r="BI32" s="661"/>
      <c r="BJ32" s="661"/>
      <c r="BK32" s="661"/>
      <c r="BL32" s="661"/>
      <c r="BM32" s="646">
        <v>96.5</v>
      </c>
      <c r="BN32" s="708"/>
      <c r="BO32" s="708"/>
      <c r="BP32" s="708"/>
      <c r="BQ32" s="685"/>
      <c r="BR32" s="707">
        <v>99</v>
      </c>
      <c r="BS32" s="661"/>
      <c r="BT32" s="661"/>
      <c r="BU32" s="661"/>
      <c r="BV32" s="661"/>
      <c r="BW32" s="661"/>
      <c r="BX32" s="646">
        <v>95.7</v>
      </c>
      <c r="BY32" s="708"/>
      <c r="BZ32" s="708"/>
      <c r="CA32" s="708"/>
      <c r="CB32" s="685"/>
      <c r="CD32" s="735"/>
      <c r="CE32" s="736"/>
      <c r="CF32" s="689" t="s">
        <v>316</v>
      </c>
      <c r="CG32" s="686"/>
      <c r="CH32" s="686"/>
      <c r="CI32" s="686"/>
      <c r="CJ32" s="686"/>
      <c r="CK32" s="686"/>
      <c r="CL32" s="686"/>
      <c r="CM32" s="686"/>
      <c r="CN32" s="686"/>
      <c r="CO32" s="686"/>
      <c r="CP32" s="686"/>
      <c r="CQ32" s="687"/>
      <c r="CR32" s="642" t="s">
        <v>128</v>
      </c>
      <c r="CS32" s="643"/>
      <c r="CT32" s="643"/>
      <c r="CU32" s="643"/>
      <c r="CV32" s="643"/>
      <c r="CW32" s="643"/>
      <c r="CX32" s="643"/>
      <c r="CY32" s="644"/>
      <c r="CZ32" s="645" t="s">
        <v>128</v>
      </c>
      <c r="DA32" s="663"/>
      <c r="DB32" s="663"/>
      <c r="DC32" s="664"/>
      <c r="DD32" s="648" t="s">
        <v>234</v>
      </c>
      <c r="DE32" s="643"/>
      <c r="DF32" s="643"/>
      <c r="DG32" s="643"/>
      <c r="DH32" s="643"/>
      <c r="DI32" s="643"/>
      <c r="DJ32" s="643"/>
      <c r="DK32" s="644"/>
      <c r="DL32" s="648" t="s">
        <v>128</v>
      </c>
      <c r="DM32" s="643"/>
      <c r="DN32" s="643"/>
      <c r="DO32" s="643"/>
      <c r="DP32" s="643"/>
      <c r="DQ32" s="643"/>
      <c r="DR32" s="643"/>
      <c r="DS32" s="643"/>
      <c r="DT32" s="643"/>
      <c r="DU32" s="643"/>
      <c r="DV32" s="644"/>
      <c r="DW32" s="645" t="s">
        <v>234</v>
      </c>
      <c r="DX32" s="663"/>
      <c r="DY32" s="663"/>
      <c r="DZ32" s="663"/>
      <c r="EA32" s="663"/>
      <c r="EB32" s="663"/>
      <c r="EC32" s="681"/>
    </row>
    <row r="33" spans="2:133" ht="11.25" customHeight="1" x14ac:dyDescent="0.15">
      <c r="B33" s="639" t="s">
        <v>317</v>
      </c>
      <c r="C33" s="640"/>
      <c r="D33" s="640"/>
      <c r="E33" s="640"/>
      <c r="F33" s="640"/>
      <c r="G33" s="640"/>
      <c r="H33" s="640"/>
      <c r="I33" s="640"/>
      <c r="J33" s="640"/>
      <c r="K33" s="640"/>
      <c r="L33" s="640"/>
      <c r="M33" s="640"/>
      <c r="N33" s="640"/>
      <c r="O33" s="640"/>
      <c r="P33" s="640"/>
      <c r="Q33" s="641"/>
      <c r="R33" s="642">
        <v>368746</v>
      </c>
      <c r="S33" s="643"/>
      <c r="T33" s="643"/>
      <c r="U33" s="643"/>
      <c r="V33" s="643"/>
      <c r="W33" s="643"/>
      <c r="X33" s="643"/>
      <c r="Y33" s="644"/>
      <c r="Z33" s="675">
        <v>6.9</v>
      </c>
      <c r="AA33" s="675"/>
      <c r="AB33" s="675"/>
      <c r="AC33" s="675"/>
      <c r="AD33" s="676" t="s">
        <v>137</v>
      </c>
      <c r="AE33" s="676"/>
      <c r="AF33" s="676"/>
      <c r="AG33" s="676"/>
      <c r="AH33" s="676"/>
      <c r="AI33" s="676"/>
      <c r="AJ33" s="676"/>
      <c r="AK33" s="676"/>
      <c r="AL33" s="645" t="s">
        <v>128</v>
      </c>
      <c r="AM33" s="646"/>
      <c r="AN33" s="646"/>
      <c r="AO33" s="677"/>
      <c r="AP33" s="723"/>
      <c r="AQ33" s="724"/>
      <c r="AR33" s="724"/>
      <c r="AS33" s="724"/>
      <c r="AT33" s="727"/>
      <c r="AU33" s="232"/>
      <c r="AV33" s="232"/>
      <c r="AW33" s="232"/>
      <c r="AX33" s="623" t="s">
        <v>318</v>
      </c>
      <c r="AY33" s="624"/>
      <c r="AZ33" s="624"/>
      <c r="BA33" s="624"/>
      <c r="BB33" s="624"/>
      <c r="BC33" s="624"/>
      <c r="BD33" s="624"/>
      <c r="BE33" s="624"/>
      <c r="BF33" s="625"/>
      <c r="BG33" s="706">
        <v>98.6</v>
      </c>
      <c r="BH33" s="627"/>
      <c r="BI33" s="627"/>
      <c r="BJ33" s="627"/>
      <c r="BK33" s="627"/>
      <c r="BL33" s="627"/>
      <c r="BM33" s="669">
        <v>97.4</v>
      </c>
      <c r="BN33" s="627"/>
      <c r="BO33" s="627"/>
      <c r="BP33" s="627"/>
      <c r="BQ33" s="671"/>
      <c r="BR33" s="706">
        <v>99.5</v>
      </c>
      <c r="BS33" s="627"/>
      <c r="BT33" s="627"/>
      <c r="BU33" s="627"/>
      <c r="BV33" s="627"/>
      <c r="BW33" s="627"/>
      <c r="BX33" s="669">
        <v>97.8</v>
      </c>
      <c r="BY33" s="627"/>
      <c r="BZ33" s="627"/>
      <c r="CA33" s="627"/>
      <c r="CB33" s="671"/>
      <c r="CD33" s="689" t="s">
        <v>319</v>
      </c>
      <c r="CE33" s="686"/>
      <c r="CF33" s="686"/>
      <c r="CG33" s="686"/>
      <c r="CH33" s="686"/>
      <c r="CI33" s="686"/>
      <c r="CJ33" s="686"/>
      <c r="CK33" s="686"/>
      <c r="CL33" s="686"/>
      <c r="CM33" s="686"/>
      <c r="CN33" s="686"/>
      <c r="CO33" s="686"/>
      <c r="CP33" s="686"/>
      <c r="CQ33" s="687"/>
      <c r="CR33" s="642">
        <v>2298162</v>
      </c>
      <c r="CS33" s="661"/>
      <c r="CT33" s="661"/>
      <c r="CU33" s="661"/>
      <c r="CV33" s="661"/>
      <c r="CW33" s="661"/>
      <c r="CX33" s="661"/>
      <c r="CY33" s="662"/>
      <c r="CZ33" s="645">
        <v>48</v>
      </c>
      <c r="DA33" s="663"/>
      <c r="DB33" s="663"/>
      <c r="DC33" s="664"/>
      <c r="DD33" s="648">
        <v>1396251</v>
      </c>
      <c r="DE33" s="661"/>
      <c r="DF33" s="661"/>
      <c r="DG33" s="661"/>
      <c r="DH33" s="661"/>
      <c r="DI33" s="661"/>
      <c r="DJ33" s="661"/>
      <c r="DK33" s="662"/>
      <c r="DL33" s="648">
        <v>835444</v>
      </c>
      <c r="DM33" s="661"/>
      <c r="DN33" s="661"/>
      <c r="DO33" s="661"/>
      <c r="DP33" s="661"/>
      <c r="DQ33" s="661"/>
      <c r="DR33" s="661"/>
      <c r="DS33" s="661"/>
      <c r="DT33" s="661"/>
      <c r="DU33" s="661"/>
      <c r="DV33" s="662"/>
      <c r="DW33" s="645">
        <v>39.200000000000003</v>
      </c>
      <c r="DX33" s="663"/>
      <c r="DY33" s="663"/>
      <c r="DZ33" s="663"/>
      <c r="EA33" s="663"/>
      <c r="EB33" s="663"/>
      <c r="EC33" s="681"/>
    </row>
    <row r="34" spans="2:133" ht="11.25" customHeight="1" x14ac:dyDescent="0.15">
      <c r="B34" s="639" t="s">
        <v>320</v>
      </c>
      <c r="C34" s="640"/>
      <c r="D34" s="640"/>
      <c r="E34" s="640"/>
      <c r="F34" s="640"/>
      <c r="G34" s="640"/>
      <c r="H34" s="640"/>
      <c r="I34" s="640"/>
      <c r="J34" s="640"/>
      <c r="K34" s="640"/>
      <c r="L34" s="640"/>
      <c r="M34" s="640"/>
      <c r="N34" s="640"/>
      <c r="O34" s="640"/>
      <c r="P34" s="640"/>
      <c r="Q34" s="641"/>
      <c r="R34" s="642">
        <v>24191</v>
      </c>
      <c r="S34" s="643"/>
      <c r="T34" s="643"/>
      <c r="U34" s="643"/>
      <c r="V34" s="643"/>
      <c r="W34" s="643"/>
      <c r="X34" s="643"/>
      <c r="Y34" s="644"/>
      <c r="Z34" s="675">
        <v>0.5</v>
      </c>
      <c r="AA34" s="675"/>
      <c r="AB34" s="675"/>
      <c r="AC34" s="675"/>
      <c r="AD34" s="676" t="s">
        <v>234</v>
      </c>
      <c r="AE34" s="676"/>
      <c r="AF34" s="676"/>
      <c r="AG34" s="676"/>
      <c r="AH34" s="676"/>
      <c r="AI34" s="676"/>
      <c r="AJ34" s="676"/>
      <c r="AK34" s="676"/>
      <c r="AL34" s="645" t="s">
        <v>128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627272</v>
      </c>
      <c r="CS34" s="643"/>
      <c r="CT34" s="643"/>
      <c r="CU34" s="643"/>
      <c r="CV34" s="643"/>
      <c r="CW34" s="643"/>
      <c r="CX34" s="643"/>
      <c r="CY34" s="644"/>
      <c r="CZ34" s="645">
        <v>13.1</v>
      </c>
      <c r="DA34" s="663"/>
      <c r="DB34" s="663"/>
      <c r="DC34" s="664"/>
      <c r="DD34" s="648">
        <v>371974</v>
      </c>
      <c r="DE34" s="643"/>
      <c r="DF34" s="643"/>
      <c r="DG34" s="643"/>
      <c r="DH34" s="643"/>
      <c r="DI34" s="643"/>
      <c r="DJ34" s="643"/>
      <c r="DK34" s="644"/>
      <c r="DL34" s="648">
        <v>251496</v>
      </c>
      <c r="DM34" s="643"/>
      <c r="DN34" s="643"/>
      <c r="DO34" s="643"/>
      <c r="DP34" s="643"/>
      <c r="DQ34" s="643"/>
      <c r="DR34" s="643"/>
      <c r="DS34" s="643"/>
      <c r="DT34" s="643"/>
      <c r="DU34" s="643"/>
      <c r="DV34" s="644"/>
      <c r="DW34" s="645">
        <v>11.8</v>
      </c>
      <c r="DX34" s="663"/>
      <c r="DY34" s="663"/>
      <c r="DZ34" s="663"/>
      <c r="EA34" s="663"/>
      <c r="EB34" s="663"/>
      <c r="EC34" s="681"/>
    </row>
    <row r="35" spans="2:133" ht="11.25" customHeight="1" x14ac:dyDescent="0.15">
      <c r="B35" s="639" t="s">
        <v>322</v>
      </c>
      <c r="C35" s="640"/>
      <c r="D35" s="640"/>
      <c r="E35" s="640"/>
      <c r="F35" s="640"/>
      <c r="G35" s="640"/>
      <c r="H35" s="640"/>
      <c r="I35" s="640"/>
      <c r="J35" s="640"/>
      <c r="K35" s="640"/>
      <c r="L35" s="640"/>
      <c r="M35" s="640"/>
      <c r="N35" s="640"/>
      <c r="O35" s="640"/>
      <c r="P35" s="640"/>
      <c r="Q35" s="641"/>
      <c r="R35" s="642">
        <v>173904</v>
      </c>
      <c r="S35" s="643"/>
      <c r="T35" s="643"/>
      <c r="U35" s="643"/>
      <c r="V35" s="643"/>
      <c r="W35" s="643"/>
      <c r="X35" s="643"/>
      <c r="Y35" s="644"/>
      <c r="Z35" s="675">
        <v>3.2</v>
      </c>
      <c r="AA35" s="675"/>
      <c r="AB35" s="675"/>
      <c r="AC35" s="675"/>
      <c r="AD35" s="676" t="s">
        <v>128</v>
      </c>
      <c r="AE35" s="676"/>
      <c r="AF35" s="676"/>
      <c r="AG35" s="676"/>
      <c r="AH35" s="676"/>
      <c r="AI35" s="676"/>
      <c r="AJ35" s="676"/>
      <c r="AK35" s="676"/>
      <c r="AL35" s="645" t="s">
        <v>234</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20619</v>
      </c>
      <c r="CS35" s="661"/>
      <c r="CT35" s="661"/>
      <c r="CU35" s="661"/>
      <c r="CV35" s="661"/>
      <c r="CW35" s="661"/>
      <c r="CX35" s="661"/>
      <c r="CY35" s="662"/>
      <c r="CZ35" s="645">
        <v>0.4</v>
      </c>
      <c r="DA35" s="663"/>
      <c r="DB35" s="663"/>
      <c r="DC35" s="664"/>
      <c r="DD35" s="648">
        <v>11619</v>
      </c>
      <c r="DE35" s="661"/>
      <c r="DF35" s="661"/>
      <c r="DG35" s="661"/>
      <c r="DH35" s="661"/>
      <c r="DI35" s="661"/>
      <c r="DJ35" s="661"/>
      <c r="DK35" s="662"/>
      <c r="DL35" s="648">
        <v>11261</v>
      </c>
      <c r="DM35" s="661"/>
      <c r="DN35" s="661"/>
      <c r="DO35" s="661"/>
      <c r="DP35" s="661"/>
      <c r="DQ35" s="661"/>
      <c r="DR35" s="661"/>
      <c r="DS35" s="661"/>
      <c r="DT35" s="661"/>
      <c r="DU35" s="661"/>
      <c r="DV35" s="662"/>
      <c r="DW35" s="645">
        <v>0.5</v>
      </c>
      <c r="DX35" s="663"/>
      <c r="DY35" s="663"/>
      <c r="DZ35" s="663"/>
      <c r="EA35" s="663"/>
      <c r="EB35" s="663"/>
      <c r="EC35" s="681"/>
    </row>
    <row r="36" spans="2:133" ht="11.25" customHeight="1" x14ac:dyDescent="0.15">
      <c r="B36" s="639" t="s">
        <v>326</v>
      </c>
      <c r="C36" s="640"/>
      <c r="D36" s="640"/>
      <c r="E36" s="640"/>
      <c r="F36" s="640"/>
      <c r="G36" s="640"/>
      <c r="H36" s="640"/>
      <c r="I36" s="640"/>
      <c r="J36" s="640"/>
      <c r="K36" s="640"/>
      <c r="L36" s="640"/>
      <c r="M36" s="640"/>
      <c r="N36" s="640"/>
      <c r="O36" s="640"/>
      <c r="P36" s="640"/>
      <c r="Q36" s="641"/>
      <c r="R36" s="642">
        <v>357010</v>
      </c>
      <c r="S36" s="643"/>
      <c r="T36" s="643"/>
      <c r="U36" s="643"/>
      <c r="V36" s="643"/>
      <c r="W36" s="643"/>
      <c r="X36" s="643"/>
      <c r="Y36" s="644"/>
      <c r="Z36" s="675">
        <v>6.7</v>
      </c>
      <c r="AA36" s="675"/>
      <c r="AB36" s="675"/>
      <c r="AC36" s="675"/>
      <c r="AD36" s="676" t="s">
        <v>234</v>
      </c>
      <c r="AE36" s="676"/>
      <c r="AF36" s="676"/>
      <c r="AG36" s="676"/>
      <c r="AH36" s="676"/>
      <c r="AI36" s="676"/>
      <c r="AJ36" s="676"/>
      <c r="AK36" s="676"/>
      <c r="AL36" s="645" t="s">
        <v>137</v>
      </c>
      <c r="AM36" s="646"/>
      <c r="AN36" s="646"/>
      <c r="AO36" s="677"/>
      <c r="AP36" s="235"/>
      <c r="AQ36" s="694" t="s">
        <v>327</v>
      </c>
      <c r="AR36" s="695"/>
      <c r="AS36" s="695"/>
      <c r="AT36" s="695"/>
      <c r="AU36" s="695"/>
      <c r="AV36" s="695"/>
      <c r="AW36" s="695"/>
      <c r="AX36" s="695"/>
      <c r="AY36" s="696"/>
      <c r="AZ36" s="697">
        <v>248888</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6869</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1114709</v>
      </c>
      <c r="CS36" s="643"/>
      <c r="CT36" s="643"/>
      <c r="CU36" s="643"/>
      <c r="CV36" s="643"/>
      <c r="CW36" s="643"/>
      <c r="CX36" s="643"/>
      <c r="CY36" s="644"/>
      <c r="CZ36" s="645">
        <v>23.3</v>
      </c>
      <c r="DA36" s="663"/>
      <c r="DB36" s="663"/>
      <c r="DC36" s="664"/>
      <c r="DD36" s="648">
        <v>550301</v>
      </c>
      <c r="DE36" s="643"/>
      <c r="DF36" s="643"/>
      <c r="DG36" s="643"/>
      <c r="DH36" s="643"/>
      <c r="DI36" s="643"/>
      <c r="DJ36" s="643"/>
      <c r="DK36" s="644"/>
      <c r="DL36" s="648">
        <v>397824</v>
      </c>
      <c r="DM36" s="643"/>
      <c r="DN36" s="643"/>
      <c r="DO36" s="643"/>
      <c r="DP36" s="643"/>
      <c r="DQ36" s="643"/>
      <c r="DR36" s="643"/>
      <c r="DS36" s="643"/>
      <c r="DT36" s="643"/>
      <c r="DU36" s="643"/>
      <c r="DV36" s="644"/>
      <c r="DW36" s="645">
        <v>18.7</v>
      </c>
      <c r="DX36" s="663"/>
      <c r="DY36" s="663"/>
      <c r="DZ36" s="663"/>
      <c r="EA36" s="663"/>
      <c r="EB36" s="663"/>
      <c r="EC36" s="681"/>
    </row>
    <row r="37" spans="2:133" ht="11.25" customHeight="1" x14ac:dyDescent="0.15">
      <c r="B37" s="639" t="s">
        <v>330</v>
      </c>
      <c r="C37" s="640"/>
      <c r="D37" s="640"/>
      <c r="E37" s="640"/>
      <c r="F37" s="640"/>
      <c r="G37" s="640"/>
      <c r="H37" s="640"/>
      <c r="I37" s="640"/>
      <c r="J37" s="640"/>
      <c r="K37" s="640"/>
      <c r="L37" s="640"/>
      <c r="M37" s="640"/>
      <c r="N37" s="640"/>
      <c r="O37" s="640"/>
      <c r="P37" s="640"/>
      <c r="Q37" s="641"/>
      <c r="R37" s="642">
        <v>365579</v>
      </c>
      <c r="S37" s="643"/>
      <c r="T37" s="643"/>
      <c r="U37" s="643"/>
      <c r="V37" s="643"/>
      <c r="W37" s="643"/>
      <c r="X37" s="643"/>
      <c r="Y37" s="644"/>
      <c r="Z37" s="675">
        <v>6.8</v>
      </c>
      <c r="AA37" s="675"/>
      <c r="AB37" s="675"/>
      <c r="AC37" s="675"/>
      <c r="AD37" s="676" t="s">
        <v>128</v>
      </c>
      <c r="AE37" s="676"/>
      <c r="AF37" s="676"/>
      <c r="AG37" s="676"/>
      <c r="AH37" s="676"/>
      <c r="AI37" s="676"/>
      <c r="AJ37" s="676"/>
      <c r="AK37" s="676"/>
      <c r="AL37" s="645" t="s">
        <v>137</v>
      </c>
      <c r="AM37" s="646"/>
      <c r="AN37" s="646"/>
      <c r="AO37" s="677"/>
      <c r="AQ37" s="682" t="s">
        <v>331</v>
      </c>
      <c r="AR37" s="683"/>
      <c r="AS37" s="683"/>
      <c r="AT37" s="683"/>
      <c r="AU37" s="683"/>
      <c r="AV37" s="683"/>
      <c r="AW37" s="683"/>
      <c r="AX37" s="683"/>
      <c r="AY37" s="684"/>
      <c r="AZ37" s="642">
        <v>36372</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-2605</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303256</v>
      </c>
      <c r="CS37" s="661"/>
      <c r="CT37" s="661"/>
      <c r="CU37" s="661"/>
      <c r="CV37" s="661"/>
      <c r="CW37" s="661"/>
      <c r="CX37" s="661"/>
      <c r="CY37" s="662"/>
      <c r="CZ37" s="645">
        <v>6.3</v>
      </c>
      <c r="DA37" s="663"/>
      <c r="DB37" s="663"/>
      <c r="DC37" s="664"/>
      <c r="DD37" s="648">
        <v>295642</v>
      </c>
      <c r="DE37" s="661"/>
      <c r="DF37" s="661"/>
      <c r="DG37" s="661"/>
      <c r="DH37" s="661"/>
      <c r="DI37" s="661"/>
      <c r="DJ37" s="661"/>
      <c r="DK37" s="662"/>
      <c r="DL37" s="648">
        <v>241103</v>
      </c>
      <c r="DM37" s="661"/>
      <c r="DN37" s="661"/>
      <c r="DO37" s="661"/>
      <c r="DP37" s="661"/>
      <c r="DQ37" s="661"/>
      <c r="DR37" s="661"/>
      <c r="DS37" s="661"/>
      <c r="DT37" s="661"/>
      <c r="DU37" s="661"/>
      <c r="DV37" s="662"/>
      <c r="DW37" s="645">
        <v>11.3</v>
      </c>
      <c r="DX37" s="663"/>
      <c r="DY37" s="663"/>
      <c r="DZ37" s="663"/>
      <c r="EA37" s="663"/>
      <c r="EB37" s="663"/>
      <c r="EC37" s="681"/>
    </row>
    <row r="38" spans="2:133" ht="11.25" customHeight="1" x14ac:dyDescent="0.15">
      <c r="B38" s="639" t="s">
        <v>334</v>
      </c>
      <c r="C38" s="640"/>
      <c r="D38" s="640"/>
      <c r="E38" s="640"/>
      <c r="F38" s="640"/>
      <c r="G38" s="640"/>
      <c r="H38" s="640"/>
      <c r="I38" s="640"/>
      <c r="J38" s="640"/>
      <c r="K38" s="640"/>
      <c r="L38" s="640"/>
      <c r="M38" s="640"/>
      <c r="N38" s="640"/>
      <c r="O38" s="640"/>
      <c r="P38" s="640"/>
      <c r="Q38" s="641"/>
      <c r="R38" s="642">
        <v>40566</v>
      </c>
      <c r="S38" s="643"/>
      <c r="T38" s="643"/>
      <c r="U38" s="643"/>
      <c r="V38" s="643"/>
      <c r="W38" s="643"/>
      <c r="X38" s="643"/>
      <c r="Y38" s="644"/>
      <c r="Z38" s="675">
        <v>0.8</v>
      </c>
      <c r="AA38" s="675"/>
      <c r="AB38" s="675"/>
      <c r="AC38" s="675"/>
      <c r="AD38" s="676">
        <v>945</v>
      </c>
      <c r="AE38" s="676"/>
      <c r="AF38" s="676"/>
      <c r="AG38" s="676"/>
      <c r="AH38" s="676"/>
      <c r="AI38" s="676"/>
      <c r="AJ38" s="676"/>
      <c r="AK38" s="676"/>
      <c r="AL38" s="645">
        <v>0</v>
      </c>
      <c r="AM38" s="646"/>
      <c r="AN38" s="646"/>
      <c r="AO38" s="677"/>
      <c r="AQ38" s="682" t="s">
        <v>335</v>
      </c>
      <c r="AR38" s="683"/>
      <c r="AS38" s="683"/>
      <c r="AT38" s="683"/>
      <c r="AU38" s="683"/>
      <c r="AV38" s="683"/>
      <c r="AW38" s="683"/>
      <c r="AX38" s="683"/>
      <c r="AY38" s="684"/>
      <c r="AZ38" s="642" t="s">
        <v>128</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829</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248888</v>
      </c>
      <c r="CS38" s="643"/>
      <c r="CT38" s="643"/>
      <c r="CU38" s="643"/>
      <c r="CV38" s="643"/>
      <c r="CW38" s="643"/>
      <c r="CX38" s="643"/>
      <c r="CY38" s="644"/>
      <c r="CZ38" s="645">
        <v>5.2</v>
      </c>
      <c r="DA38" s="663"/>
      <c r="DB38" s="663"/>
      <c r="DC38" s="664"/>
      <c r="DD38" s="648">
        <v>187602</v>
      </c>
      <c r="DE38" s="643"/>
      <c r="DF38" s="643"/>
      <c r="DG38" s="643"/>
      <c r="DH38" s="643"/>
      <c r="DI38" s="643"/>
      <c r="DJ38" s="643"/>
      <c r="DK38" s="644"/>
      <c r="DL38" s="648">
        <v>174863</v>
      </c>
      <c r="DM38" s="643"/>
      <c r="DN38" s="643"/>
      <c r="DO38" s="643"/>
      <c r="DP38" s="643"/>
      <c r="DQ38" s="643"/>
      <c r="DR38" s="643"/>
      <c r="DS38" s="643"/>
      <c r="DT38" s="643"/>
      <c r="DU38" s="643"/>
      <c r="DV38" s="644"/>
      <c r="DW38" s="645">
        <v>8.1999999999999993</v>
      </c>
      <c r="DX38" s="663"/>
      <c r="DY38" s="663"/>
      <c r="DZ38" s="663"/>
      <c r="EA38" s="663"/>
      <c r="EB38" s="663"/>
      <c r="EC38" s="681"/>
    </row>
    <row r="39" spans="2:133" ht="11.25" customHeight="1" x14ac:dyDescent="0.15">
      <c r="B39" s="639" t="s">
        <v>338</v>
      </c>
      <c r="C39" s="640"/>
      <c r="D39" s="640"/>
      <c r="E39" s="640"/>
      <c r="F39" s="640"/>
      <c r="G39" s="640"/>
      <c r="H39" s="640"/>
      <c r="I39" s="640"/>
      <c r="J39" s="640"/>
      <c r="K39" s="640"/>
      <c r="L39" s="640"/>
      <c r="M39" s="640"/>
      <c r="N39" s="640"/>
      <c r="O39" s="640"/>
      <c r="P39" s="640"/>
      <c r="Q39" s="641"/>
      <c r="R39" s="642">
        <v>544657</v>
      </c>
      <c r="S39" s="643"/>
      <c r="T39" s="643"/>
      <c r="U39" s="643"/>
      <c r="V39" s="643"/>
      <c r="W39" s="643"/>
      <c r="X39" s="643"/>
      <c r="Y39" s="644"/>
      <c r="Z39" s="675">
        <v>10.1</v>
      </c>
      <c r="AA39" s="675"/>
      <c r="AB39" s="675"/>
      <c r="AC39" s="675"/>
      <c r="AD39" s="676" t="s">
        <v>128</v>
      </c>
      <c r="AE39" s="676"/>
      <c r="AF39" s="676"/>
      <c r="AG39" s="676"/>
      <c r="AH39" s="676"/>
      <c r="AI39" s="676"/>
      <c r="AJ39" s="676"/>
      <c r="AK39" s="676"/>
      <c r="AL39" s="645" t="s">
        <v>128</v>
      </c>
      <c r="AM39" s="646"/>
      <c r="AN39" s="646"/>
      <c r="AO39" s="677"/>
      <c r="AQ39" s="682" t="s">
        <v>339</v>
      </c>
      <c r="AR39" s="683"/>
      <c r="AS39" s="683"/>
      <c r="AT39" s="683"/>
      <c r="AU39" s="683"/>
      <c r="AV39" s="683"/>
      <c r="AW39" s="683"/>
      <c r="AX39" s="683"/>
      <c r="AY39" s="684"/>
      <c r="AZ39" s="642" t="s">
        <v>128</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1236</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282594</v>
      </c>
      <c r="CS39" s="661"/>
      <c r="CT39" s="661"/>
      <c r="CU39" s="661"/>
      <c r="CV39" s="661"/>
      <c r="CW39" s="661"/>
      <c r="CX39" s="661"/>
      <c r="CY39" s="662"/>
      <c r="CZ39" s="645">
        <v>5.9</v>
      </c>
      <c r="DA39" s="663"/>
      <c r="DB39" s="663"/>
      <c r="DC39" s="664"/>
      <c r="DD39" s="648">
        <v>272014</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1"/>
    </row>
    <row r="40" spans="2:133" ht="11.25" customHeight="1" x14ac:dyDescent="0.15">
      <c r="B40" s="639" t="s">
        <v>342</v>
      </c>
      <c r="C40" s="640"/>
      <c r="D40" s="640"/>
      <c r="E40" s="640"/>
      <c r="F40" s="640"/>
      <c r="G40" s="640"/>
      <c r="H40" s="640"/>
      <c r="I40" s="640"/>
      <c r="J40" s="640"/>
      <c r="K40" s="640"/>
      <c r="L40" s="640"/>
      <c r="M40" s="640"/>
      <c r="N40" s="640"/>
      <c r="O40" s="640"/>
      <c r="P40" s="640"/>
      <c r="Q40" s="641"/>
      <c r="R40" s="642" t="s">
        <v>137</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137</v>
      </c>
      <c r="AM40" s="646"/>
      <c r="AN40" s="646"/>
      <c r="AO40" s="677"/>
      <c r="AQ40" s="682" t="s">
        <v>343</v>
      </c>
      <c r="AR40" s="683"/>
      <c r="AS40" s="683"/>
      <c r="AT40" s="683"/>
      <c r="AU40" s="683"/>
      <c r="AV40" s="683"/>
      <c r="AW40" s="683"/>
      <c r="AX40" s="683"/>
      <c r="AY40" s="684"/>
      <c r="AZ40" s="642" t="s">
        <v>234</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81</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v>4080</v>
      </c>
      <c r="CS40" s="643"/>
      <c r="CT40" s="643"/>
      <c r="CU40" s="643"/>
      <c r="CV40" s="643"/>
      <c r="CW40" s="643"/>
      <c r="CX40" s="643"/>
      <c r="CY40" s="644"/>
      <c r="CZ40" s="645">
        <v>0.1</v>
      </c>
      <c r="DA40" s="663"/>
      <c r="DB40" s="663"/>
      <c r="DC40" s="664"/>
      <c r="DD40" s="648">
        <v>2741</v>
      </c>
      <c r="DE40" s="643"/>
      <c r="DF40" s="643"/>
      <c r="DG40" s="643"/>
      <c r="DH40" s="643"/>
      <c r="DI40" s="643"/>
      <c r="DJ40" s="643"/>
      <c r="DK40" s="644"/>
      <c r="DL40" s="648" t="s">
        <v>128</v>
      </c>
      <c r="DM40" s="643"/>
      <c r="DN40" s="643"/>
      <c r="DO40" s="643"/>
      <c r="DP40" s="643"/>
      <c r="DQ40" s="643"/>
      <c r="DR40" s="643"/>
      <c r="DS40" s="643"/>
      <c r="DT40" s="643"/>
      <c r="DU40" s="643"/>
      <c r="DV40" s="644"/>
      <c r="DW40" s="645" t="s">
        <v>128</v>
      </c>
      <c r="DX40" s="663"/>
      <c r="DY40" s="663"/>
      <c r="DZ40" s="663"/>
      <c r="EA40" s="663"/>
      <c r="EB40" s="663"/>
      <c r="EC40" s="681"/>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234</v>
      </c>
      <c r="AM41" s="646"/>
      <c r="AN41" s="646"/>
      <c r="AO41" s="677"/>
      <c r="AQ41" s="682" t="s">
        <v>348</v>
      </c>
      <c r="AR41" s="683"/>
      <c r="AS41" s="683"/>
      <c r="AT41" s="683"/>
      <c r="AU41" s="683"/>
      <c r="AV41" s="683"/>
      <c r="AW41" s="683"/>
      <c r="AX41" s="683"/>
      <c r="AY41" s="684"/>
      <c r="AZ41" s="642">
        <v>69500</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v>2</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128</v>
      </c>
      <c r="CS41" s="661"/>
      <c r="CT41" s="661"/>
      <c r="CU41" s="661"/>
      <c r="CV41" s="661"/>
      <c r="CW41" s="661"/>
      <c r="CX41" s="661"/>
      <c r="CY41" s="662"/>
      <c r="CZ41" s="645" t="s">
        <v>137</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67411</v>
      </c>
      <c r="S42" s="643"/>
      <c r="T42" s="643"/>
      <c r="U42" s="643"/>
      <c r="V42" s="643"/>
      <c r="W42" s="643"/>
      <c r="X42" s="643"/>
      <c r="Y42" s="644"/>
      <c r="Z42" s="675">
        <v>1.3</v>
      </c>
      <c r="AA42" s="675"/>
      <c r="AB42" s="675"/>
      <c r="AC42" s="675"/>
      <c r="AD42" s="676" t="s">
        <v>128</v>
      </c>
      <c r="AE42" s="676"/>
      <c r="AF42" s="676"/>
      <c r="AG42" s="676"/>
      <c r="AH42" s="676"/>
      <c r="AI42" s="676"/>
      <c r="AJ42" s="676"/>
      <c r="AK42" s="676"/>
      <c r="AL42" s="645" t="s">
        <v>234</v>
      </c>
      <c r="AM42" s="646"/>
      <c r="AN42" s="646"/>
      <c r="AO42" s="677"/>
      <c r="AQ42" s="678" t="s">
        <v>352</v>
      </c>
      <c r="AR42" s="679"/>
      <c r="AS42" s="679"/>
      <c r="AT42" s="679"/>
      <c r="AU42" s="679"/>
      <c r="AV42" s="679"/>
      <c r="AW42" s="679"/>
      <c r="AX42" s="679"/>
      <c r="AY42" s="680"/>
      <c r="AZ42" s="626">
        <v>143016</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388</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998410</v>
      </c>
      <c r="CS42" s="643"/>
      <c r="CT42" s="643"/>
      <c r="CU42" s="643"/>
      <c r="CV42" s="643"/>
      <c r="CW42" s="643"/>
      <c r="CX42" s="643"/>
      <c r="CY42" s="644"/>
      <c r="CZ42" s="645">
        <v>20.9</v>
      </c>
      <c r="DA42" s="646"/>
      <c r="DB42" s="646"/>
      <c r="DC42" s="647"/>
      <c r="DD42" s="648">
        <v>127542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5366115</v>
      </c>
      <c r="S43" s="665"/>
      <c r="T43" s="665"/>
      <c r="U43" s="665"/>
      <c r="V43" s="665"/>
      <c r="W43" s="665"/>
      <c r="X43" s="665"/>
      <c r="Y43" s="666"/>
      <c r="Z43" s="667">
        <v>100</v>
      </c>
      <c r="AA43" s="667"/>
      <c r="AB43" s="667"/>
      <c r="AC43" s="667"/>
      <c r="AD43" s="668">
        <v>2061412</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26313</v>
      </c>
      <c r="CS43" s="661"/>
      <c r="CT43" s="661"/>
      <c r="CU43" s="661"/>
      <c r="CV43" s="661"/>
      <c r="CW43" s="661"/>
      <c r="CX43" s="661"/>
      <c r="CY43" s="662"/>
      <c r="CZ43" s="645">
        <v>0.5</v>
      </c>
      <c r="DA43" s="663"/>
      <c r="DB43" s="663"/>
      <c r="DC43" s="664"/>
      <c r="DD43" s="648">
        <v>4245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357</v>
      </c>
      <c r="CG44" s="640"/>
      <c r="CH44" s="640"/>
      <c r="CI44" s="640"/>
      <c r="CJ44" s="640"/>
      <c r="CK44" s="640"/>
      <c r="CL44" s="640"/>
      <c r="CM44" s="640"/>
      <c r="CN44" s="640"/>
      <c r="CO44" s="640"/>
      <c r="CP44" s="640"/>
      <c r="CQ44" s="641"/>
      <c r="CR44" s="642">
        <v>942114</v>
      </c>
      <c r="CS44" s="643"/>
      <c r="CT44" s="643"/>
      <c r="CU44" s="643"/>
      <c r="CV44" s="643"/>
      <c r="CW44" s="643"/>
      <c r="CX44" s="643"/>
      <c r="CY44" s="644"/>
      <c r="CZ44" s="645">
        <v>19.7</v>
      </c>
      <c r="DA44" s="646"/>
      <c r="DB44" s="646"/>
      <c r="DC44" s="647"/>
      <c r="DD44" s="648">
        <v>117874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566008</v>
      </c>
      <c r="CS45" s="661"/>
      <c r="CT45" s="661"/>
      <c r="CU45" s="661"/>
      <c r="CV45" s="661"/>
      <c r="CW45" s="661"/>
      <c r="CX45" s="661"/>
      <c r="CY45" s="662"/>
      <c r="CZ45" s="645">
        <v>11.8</v>
      </c>
      <c r="DA45" s="663"/>
      <c r="DB45" s="663"/>
      <c r="DC45" s="664"/>
      <c r="DD45" s="648">
        <v>75348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358749</v>
      </c>
      <c r="CS46" s="643"/>
      <c r="CT46" s="643"/>
      <c r="CU46" s="643"/>
      <c r="CV46" s="643"/>
      <c r="CW46" s="643"/>
      <c r="CX46" s="643"/>
      <c r="CY46" s="644"/>
      <c r="CZ46" s="645">
        <v>7.5</v>
      </c>
      <c r="DA46" s="646"/>
      <c r="DB46" s="646"/>
      <c r="DC46" s="647"/>
      <c r="DD46" s="648">
        <v>37365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56296</v>
      </c>
      <c r="CS47" s="661"/>
      <c r="CT47" s="661"/>
      <c r="CU47" s="661"/>
      <c r="CV47" s="661"/>
      <c r="CW47" s="661"/>
      <c r="CX47" s="661"/>
      <c r="CY47" s="662"/>
      <c r="CZ47" s="645">
        <v>1.2</v>
      </c>
      <c r="DA47" s="663"/>
      <c r="DB47" s="663"/>
      <c r="DC47" s="664"/>
      <c r="DD47" s="648">
        <v>9668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4785640</v>
      </c>
      <c r="CS49" s="627"/>
      <c r="CT49" s="627"/>
      <c r="CU49" s="627"/>
      <c r="CV49" s="627"/>
      <c r="CW49" s="627"/>
      <c r="CX49" s="627"/>
      <c r="CY49" s="628"/>
      <c r="CZ49" s="629">
        <v>100</v>
      </c>
      <c r="DA49" s="630"/>
      <c r="DB49" s="630"/>
      <c r="DC49" s="631"/>
      <c r="DD49" s="632">
        <v>2634594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3aTlCe0A17zFY0L4x7P3SCC3tVs/ISWgF0qoK3tCBaJ1dWMMk7gkYy/5haNmbVipSNfrh+YRgqzJ43jos0yW2Q==" saltValue="E22Y5vIJhjiSSyWgcb6I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62" zoomScale="70" zoomScaleNormal="70" zoomScaleSheetLayoutView="70" workbookViewId="0">
      <selection activeCell="AZ80" sqref="AZ80:BD8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5353</v>
      </c>
      <c r="R7" s="1162"/>
      <c r="S7" s="1162"/>
      <c r="T7" s="1162"/>
      <c r="U7" s="1162"/>
      <c r="V7" s="1162">
        <v>4780</v>
      </c>
      <c r="W7" s="1162"/>
      <c r="X7" s="1162"/>
      <c r="Y7" s="1162"/>
      <c r="Z7" s="1162"/>
      <c r="AA7" s="1162">
        <v>573</v>
      </c>
      <c r="AB7" s="1162"/>
      <c r="AC7" s="1162"/>
      <c r="AD7" s="1162"/>
      <c r="AE7" s="1163"/>
      <c r="AF7" s="1164">
        <v>27</v>
      </c>
      <c r="AG7" s="1165"/>
      <c r="AH7" s="1165"/>
      <c r="AI7" s="1165"/>
      <c r="AJ7" s="1166"/>
      <c r="AK7" s="1148">
        <v>357</v>
      </c>
      <c r="AL7" s="1149"/>
      <c r="AM7" s="1149"/>
      <c r="AN7" s="1149"/>
      <c r="AO7" s="1149"/>
      <c r="AP7" s="1149">
        <v>3928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t="s">
        <v>389</v>
      </c>
      <c r="C8" s="1089"/>
      <c r="D8" s="1089"/>
      <c r="E8" s="1089"/>
      <c r="F8" s="1089"/>
      <c r="G8" s="1089"/>
      <c r="H8" s="1089"/>
      <c r="I8" s="1089"/>
      <c r="J8" s="1089"/>
      <c r="K8" s="1089"/>
      <c r="L8" s="1089"/>
      <c r="M8" s="1089"/>
      <c r="N8" s="1089"/>
      <c r="O8" s="1089"/>
      <c r="P8" s="1090"/>
      <c r="Q8" s="1100">
        <v>13</v>
      </c>
      <c r="R8" s="1101"/>
      <c r="S8" s="1101"/>
      <c r="T8" s="1101"/>
      <c r="U8" s="1101"/>
      <c r="V8" s="1101">
        <v>6</v>
      </c>
      <c r="W8" s="1101"/>
      <c r="X8" s="1101"/>
      <c r="Y8" s="1101"/>
      <c r="Z8" s="1101"/>
      <c r="AA8" s="1101">
        <v>7</v>
      </c>
      <c r="AB8" s="1101"/>
      <c r="AC8" s="1101"/>
      <c r="AD8" s="1101"/>
      <c r="AE8" s="1102"/>
      <c r="AF8" s="1094">
        <v>7</v>
      </c>
      <c r="AG8" s="1095"/>
      <c r="AH8" s="1095"/>
      <c r="AI8" s="1095"/>
      <c r="AJ8" s="1096"/>
      <c r="AK8" s="1143">
        <v>0</v>
      </c>
      <c r="AL8" s="1144"/>
      <c r="AM8" s="1144"/>
      <c r="AN8" s="1144"/>
      <c r="AO8" s="1144"/>
      <c r="AP8" s="1144">
        <v>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5366</v>
      </c>
      <c r="R23" s="1126"/>
      <c r="S23" s="1126"/>
      <c r="T23" s="1126"/>
      <c r="U23" s="1126"/>
      <c r="V23" s="1126">
        <v>4786</v>
      </c>
      <c r="W23" s="1126"/>
      <c r="X23" s="1126"/>
      <c r="Y23" s="1126"/>
      <c r="Z23" s="1126"/>
      <c r="AA23" s="1126">
        <v>580</v>
      </c>
      <c r="AB23" s="1126"/>
      <c r="AC23" s="1126"/>
      <c r="AD23" s="1126"/>
      <c r="AE23" s="1127"/>
      <c r="AF23" s="1128">
        <v>34</v>
      </c>
      <c r="AG23" s="1126"/>
      <c r="AH23" s="1126"/>
      <c r="AI23" s="1126"/>
      <c r="AJ23" s="1129"/>
      <c r="AK23" s="1130"/>
      <c r="AL23" s="1131"/>
      <c r="AM23" s="1131"/>
      <c r="AN23" s="1131"/>
      <c r="AO23" s="1131"/>
      <c r="AP23" s="1126">
        <v>3929</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678</v>
      </c>
      <c r="R28" s="1111"/>
      <c r="S28" s="1111"/>
      <c r="T28" s="1111"/>
      <c r="U28" s="1111"/>
      <c r="V28" s="1111">
        <v>671</v>
      </c>
      <c r="W28" s="1111"/>
      <c r="X28" s="1111"/>
      <c r="Y28" s="1111"/>
      <c r="Z28" s="1111"/>
      <c r="AA28" s="1111">
        <v>7</v>
      </c>
      <c r="AB28" s="1111"/>
      <c r="AC28" s="1111"/>
      <c r="AD28" s="1111"/>
      <c r="AE28" s="1112"/>
      <c r="AF28" s="1113">
        <v>7</v>
      </c>
      <c r="AG28" s="1111"/>
      <c r="AH28" s="1111"/>
      <c r="AI28" s="1111"/>
      <c r="AJ28" s="1114"/>
      <c r="AK28" s="1115">
        <v>70</v>
      </c>
      <c r="AL28" s="1103"/>
      <c r="AM28" s="1103"/>
      <c r="AN28" s="1103"/>
      <c r="AO28" s="1103"/>
      <c r="AP28" s="1103" t="s">
        <v>598</v>
      </c>
      <c r="AQ28" s="1103"/>
      <c r="AR28" s="1103"/>
      <c r="AS28" s="1103"/>
      <c r="AT28" s="1103"/>
      <c r="AU28" s="1103" t="s">
        <v>598</v>
      </c>
      <c r="AV28" s="1103"/>
      <c r="AW28" s="1103"/>
      <c r="AX28" s="1103"/>
      <c r="AY28" s="1103"/>
      <c r="AZ28" s="1104" t="s">
        <v>598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736</v>
      </c>
      <c r="R29" s="1101"/>
      <c r="S29" s="1101"/>
      <c r="T29" s="1101"/>
      <c r="U29" s="1101"/>
      <c r="V29" s="1101">
        <v>733</v>
      </c>
      <c r="W29" s="1101"/>
      <c r="X29" s="1101"/>
      <c r="Y29" s="1101"/>
      <c r="Z29" s="1101"/>
      <c r="AA29" s="1101">
        <v>3</v>
      </c>
      <c r="AB29" s="1101"/>
      <c r="AC29" s="1101"/>
      <c r="AD29" s="1101"/>
      <c r="AE29" s="1102"/>
      <c r="AF29" s="1094">
        <v>3</v>
      </c>
      <c r="AG29" s="1095"/>
      <c r="AH29" s="1095"/>
      <c r="AI29" s="1095"/>
      <c r="AJ29" s="1096"/>
      <c r="AK29" s="1037">
        <v>109</v>
      </c>
      <c r="AL29" s="1028"/>
      <c r="AM29" s="1028"/>
      <c r="AN29" s="1028"/>
      <c r="AO29" s="1028"/>
      <c r="AP29" s="1028" t="s">
        <v>598</v>
      </c>
      <c r="AQ29" s="1028"/>
      <c r="AR29" s="1028"/>
      <c r="AS29" s="1028"/>
      <c r="AT29" s="1028"/>
      <c r="AU29" s="1028" t="s">
        <v>598</v>
      </c>
      <c r="AV29" s="1028"/>
      <c r="AW29" s="1028"/>
      <c r="AX29" s="1028"/>
      <c r="AY29" s="1028"/>
      <c r="AZ29" s="1099" t="s">
        <v>598</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93</v>
      </c>
      <c r="R30" s="1101"/>
      <c r="S30" s="1101"/>
      <c r="T30" s="1101"/>
      <c r="U30" s="1101"/>
      <c r="V30" s="1101">
        <v>91</v>
      </c>
      <c r="W30" s="1101"/>
      <c r="X30" s="1101"/>
      <c r="Y30" s="1101"/>
      <c r="Z30" s="1101"/>
      <c r="AA30" s="1101">
        <v>2</v>
      </c>
      <c r="AB30" s="1101"/>
      <c r="AC30" s="1101"/>
      <c r="AD30" s="1101"/>
      <c r="AE30" s="1102"/>
      <c r="AF30" s="1094">
        <v>2</v>
      </c>
      <c r="AG30" s="1095"/>
      <c r="AH30" s="1095"/>
      <c r="AI30" s="1095"/>
      <c r="AJ30" s="1096"/>
      <c r="AK30" s="1037">
        <v>31</v>
      </c>
      <c r="AL30" s="1028"/>
      <c r="AM30" s="1028"/>
      <c r="AN30" s="1028"/>
      <c r="AO30" s="1028"/>
      <c r="AP30" s="1028" t="s">
        <v>598</v>
      </c>
      <c r="AQ30" s="1028"/>
      <c r="AR30" s="1028"/>
      <c r="AS30" s="1028"/>
      <c r="AT30" s="1028"/>
      <c r="AU30" s="1028" t="s">
        <v>598</v>
      </c>
      <c r="AV30" s="1028"/>
      <c r="AW30" s="1028"/>
      <c r="AX30" s="1028"/>
      <c r="AY30" s="1028"/>
      <c r="AZ30" s="1099" t="s">
        <v>598</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186</v>
      </c>
      <c r="R31" s="1101"/>
      <c r="S31" s="1101"/>
      <c r="T31" s="1101"/>
      <c r="U31" s="1101"/>
      <c r="V31" s="1101">
        <v>181</v>
      </c>
      <c r="W31" s="1101"/>
      <c r="X31" s="1101"/>
      <c r="Y31" s="1101"/>
      <c r="Z31" s="1101"/>
      <c r="AA31" s="1101">
        <v>5</v>
      </c>
      <c r="AB31" s="1101"/>
      <c r="AC31" s="1101"/>
      <c r="AD31" s="1101"/>
      <c r="AE31" s="1102"/>
      <c r="AF31" s="1094">
        <v>5</v>
      </c>
      <c r="AG31" s="1095"/>
      <c r="AH31" s="1095"/>
      <c r="AI31" s="1095"/>
      <c r="AJ31" s="1096"/>
      <c r="AK31" s="1037">
        <v>7</v>
      </c>
      <c r="AL31" s="1028"/>
      <c r="AM31" s="1028"/>
      <c r="AN31" s="1028"/>
      <c r="AO31" s="1028"/>
      <c r="AP31" s="1028">
        <v>1002</v>
      </c>
      <c r="AQ31" s="1028"/>
      <c r="AR31" s="1028"/>
      <c r="AS31" s="1028"/>
      <c r="AT31" s="1028"/>
      <c r="AU31" s="1028">
        <v>501</v>
      </c>
      <c r="AV31" s="1028"/>
      <c r="AW31" s="1028"/>
      <c r="AX31" s="1028"/>
      <c r="AY31" s="1028"/>
      <c r="AZ31" s="1099" t="s">
        <v>598</v>
      </c>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17</v>
      </c>
      <c r="AG63" s="1016"/>
      <c r="AH63" s="1016"/>
      <c r="AI63" s="1016"/>
      <c r="AJ63" s="1081"/>
      <c r="AK63" s="1082"/>
      <c r="AL63" s="1020"/>
      <c r="AM63" s="1020"/>
      <c r="AN63" s="1020"/>
      <c r="AO63" s="1020"/>
      <c r="AP63" s="1016">
        <v>1002</v>
      </c>
      <c r="AQ63" s="1016"/>
      <c r="AR63" s="1016"/>
      <c r="AS63" s="1016"/>
      <c r="AT63" s="1016"/>
      <c r="AU63" s="1016">
        <v>501</v>
      </c>
      <c r="AV63" s="1016"/>
      <c r="AW63" s="1016"/>
      <c r="AX63" s="1016"/>
      <c r="AY63" s="1016"/>
      <c r="AZ63" s="1076"/>
      <c r="BA63" s="1076"/>
      <c r="BB63" s="1076"/>
      <c r="BC63" s="1076"/>
      <c r="BD63" s="1076"/>
      <c r="BE63" s="1017"/>
      <c r="BF63" s="1017"/>
      <c r="BG63" s="1017"/>
      <c r="BH63" s="1017"/>
      <c r="BI63" s="1018"/>
      <c r="BJ63" s="1077" t="s">
        <v>128</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413</v>
      </c>
      <c r="R66" s="1059"/>
      <c r="S66" s="1059"/>
      <c r="T66" s="1059"/>
      <c r="U66" s="1060"/>
      <c r="V66" s="1058" t="s">
        <v>414</v>
      </c>
      <c r="W66" s="1059"/>
      <c r="X66" s="1059"/>
      <c r="Y66" s="1059"/>
      <c r="Z66" s="1060"/>
      <c r="AA66" s="1058" t="s">
        <v>415</v>
      </c>
      <c r="AB66" s="1059"/>
      <c r="AC66" s="1059"/>
      <c r="AD66" s="1059"/>
      <c r="AE66" s="1060"/>
      <c r="AF66" s="1064" t="s">
        <v>416</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587</v>
      </c>
      <c r="C68" s="1043"/>
      <c r="D68" s="1043"/>
      <c r="E68" s="1043"/>
      <c r="F68" s="1043"/>
      <c r="G68" s="1043"/>
      <c r="H68" s="1043"/>
      <c r="I68" s="1043"/>
      <c r="J68" s="1043"/>
      <c r="K68" s="1043"/>
      <c r="L68" s="1043"/>
      <c r="M68" s="1043"/>
      <c r="N68" s="1043"/>
      <c r="O68" s="1043"/>
      <c r="P68" s="1044"/>
      <c r="Q68" s="1045">
        <v>250</v>
      </c>
      <c r="R68" s="1039"/>
      <c r="S68" s="1039"/>
      <c r="T68" s="1039"/>
      <c r="U68" s="1039"/>
      <c r="V68" s="1039">
        <v>209</v>
      </c>
      <c r="W68" s="1039"/>
      <c r="X68" s="1039"/>
      <c r="Y68" s="1039"/>
      <c r="Z68" s="1039"/>
      <c r="AA68" s="1039">
        <v>41</v>
      </c>
      <c r="AB68" s="1039"/>
      <c r="AC68" s="1039"/>
      <c r="AD68" s="1039"/>
      <c r="AE68" s="1039"/>
      <c r="AF68" s="1039">
        <v>41</v>
      </c>
      <c r="AG68" s="1039"/>
      <c r="AH68" s="1039"/>
      <c r="AI68" s="1039"/>
      <c r="AJ68" s="1039"/>
      <c r="AK68" s="1039" t="s">
        <v>598</v>
      </c>
      <c r="AL68" s="1039"/>
      <c r="AM68" s="1039"/>
      <c r="AN68" s="1039"/>
      <c r="AO68" s="1039"/>
      <c r="AP68" s="1039" t="s">
        <v>598</v>
      </c>
      <c r="AQ68" s="1039"/>
      <c r="AR68" s="1039"/>
      <c r="AS68" s="1039"/>
      <c r="AT68" s="1039"/>
      <c r="AU68" s="1039" t="s">
        <v>598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588</v>
      </c>
      <c r="C69" s="1032"/>
      <c r="D69" s="1032"/>
      <c r="E69" s="1032"/>
      <c r="F69" s="1032"/>
      <c r="G69" s="1032"/>
      <c r="H69" s="1032"/>
      <c r="I69" s="1032"/>
      <c r="J69" s="1032"/>
      <c r="K69" s="1032"/>
      <c r="L69" s="1032"/>
      <c r="M69" s="1032"/>
      <c r="N69" s="1032"/>
      <c r="O69" s="1032"/>
      <c r="P69" s="1033"/>
      <c r="Q69" s="1034">
        <v>197</v>
      </c>
      <c r="R69" s="1028"/>
      <c r="S69" s="1028"/>
      <c r="T69" s="1028"/>
      <c r="U69" s="1028"/>
      <c r="V69" s="1028">
        <v>176</v>
      </c>
      <c r="W69" s="1028"/>
      <c r="X69" s="1028"/>
      <c r="Y69" s="1028"/>
      <c r="Z69" s="1028"/>
      <c r="AA69" s="1028">
        <v>21</v>
      </c>
      <c r="AB69" s="1028"/>
      <c r="AC69" s="1028"/>
      <c r="AD69" s="1028"/>
      <c r="AE69" s="1028"/>
      <c r="AF69" s="1028">
        <v>14</v>
      </c>
      <c r="AG69" s="1028"/>
      <c r="AH69" s="1028"/>
      <c r="AI69" s="1028"/>
      <c r="AJ69" s="1028"/>
      <c r="AK69" s="1028" t="s">
        <v>598</v>
      </c>
      <c r="AL69" s="1028"/>
      <c r="AM69" s="1028"/>
      <c r="AN69" s="1028"/>
      <c r="AO69" s="1028"/>
      <c r="AP69" s="1028">
        <v>107</v>
      </c>
      <c r="AQ69" s="1028"/>
      <c r="AR69" s="1028"/>
      <c r="AS69" s="1028"/>
      <c r="AT69" s="1028"/>
      <c r="AU69" s="1028">
        <v>93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589</v>
      </c>
      <c r="C70" s="1032"/>
      <c r="D70" s="1032"/>
      <c r="E70" s="1032"/>
      <c r="F70" s="1032"/>
      <c r="G70" s="1032"/>
      <c r="H70" s="1032"/>
      <c r="I70" s="1032"/>
      <c r="J70" s="1032"/>
      <c r="K70" s="1032"/>
      <c r="L70" s="1032"/>
      <c r="M70" s="1032"/>
      <c r="N70" s="1032"/>
      <c r="O70" s="1032"/>
      <c r="P70" s="1033"/>
      <c r="Q70" s="1034">
        <v>543</v>
      </c>
      <c r="R70" s="1028"/>
      <c r="S70" s="1028"/>
      <c r="T70" s="1028"/>
      <c r="U70" s="1028"/>
      <c r="V70" s="1028">
        <v>520</v>
      </c>
      <c r="W70" s="1028"/>
      <c r="X70" s="1028"/>
      <c r="Y70" s="1028"/>
      <c r="Z70" s="1028"/>
      <c r="AA70" s="1028">
        <v>23</v>
      </c>
      <c r="AB70" s="1028"/>
      <c r="AC70" s="1028"/>
      <c r="AD70" s="1028"/>
      <c r="AE70" s="1028"/>
      <c r="AF70" s="1028">
        <v>23</v>
      </c>
      <c r="AG70" s="1028"/>
      <c r="AH70" s="1028"/>
      <c r="AI70" s="1028"/>
      <c r="AJ70" s="1028"/>
      <c r="AK70" s="1028" t="s">
        <v>598</v>
      </c>
      <c r="AL70" s="1028"/>
      <c r="AM70" s="1028"/>
      <c r="AN70" s="1028"/>
      <c r="AO70" s="1028"/>
      <c r="AP70" s="1028">
        <v>12</v>
      </c>
      <c r="AQ70" s="1028"/>
      <c r="AR70" s="1028"/>
      <c r="AS70" s="1028"/>
      <c r="AT70" s="1028"/>
      <c r="AU70" s="1028">
        <v>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590</v>
      </c>
      <c r="C71" s="1032"/>
      <c r="D71" s="1032"/>
      <c r="E71" s="1032"/>
      <c r="F71" s="1032"/>
      <c r="G71" s="1032"/>
      <c r="H71" s="1032"/>
      <c r="I71" s="1032"/>
      <c r="J71" s="1032"/>
      <c r="K71" s="1032"/>
      <c r="L71" s="1032"/>
      <c r="M71" s="1032"/>
      <c r="N71" s="1032"/>
      <c r="O71" s="1032"/>
      <c r="P71" s="1033"/>
      <c r="Q71" s="1034">
        <v>15</v>
      </c>
      <c r="R71" s="1028"/>
      <c r="S71" s="1028"/>
      <c r="T71" s="1028"/>
      <c r="U71" s="1028"/>
      <c r="V71" s="1028">
        <v>13</v>
      </c>
      <c r="W71" s="1028"/>
      <c r="X71" s="1028"/>
      <c r="Y71" s="1028"/>
      <c r="Z71" s="1028"/>
      <c r="AA71" s="1028">
        <v>2</v>
      </c>
      <c r="AB71" s="1028"/>
      <c r="AC71" s="1028"/>
      <c r="AD71" s="1028"/>
      <c r="AE71" s="1028"/>
      <c r="AF71" s="1028">
        <v>2</v>
      </c>
      <c r="AG71" s="1028"/>
      <c r="AH71" s="1028"/>
      <c r="AI71" s="1028"/>
      <c r="AJ71" s="1028"/>
      <c r="AK71" s="1028" t="s">
        <v>598</v>
      </c>
      <c r="AL71" s="1028"/>
      <c r="AM71" s="1028"/>
      <c r="AN71" s="1028"/>
      <c r="AO71" s="1028"/>
      <c r="AP71" s="1028" t="s">
        <v>598</v>
      </c>
      <c r="AQ71" s="1028"/>
      <c r="AR71" s="1028"/>
      <c r="AS71" s="1028"/>
      <c r="AT71" s="1028"/>
      <c r="AU71" s="1028" t="s">
        <v>598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591</v>
      </c>
      <c r="C72" s="1032"/>
      <c r="D72" s="1032"/>
      <c r="E72" s="1032"/>
      <c r="F72" s="1032"/>
      <c r="G72" s="1032"/>
      <c r="H72" s="1032"/>
      <c r="I72" s="1032"/>
      <c r="J72" s="1032"/>
      <c r="K72" s="1032"/>
      <c r="L72" s="1032"/>
      <c r="M72" s="1032"/>
      <c r="N72" s="1032"/>
      <c r="O72" s="1032"/>
      <c r="P72" s="1033"/>
      <c r="Q72" s="1034">
        <v>27</v>
      </c>
      <c r="R72" s="1028"/>
      <c r="S72" s="1028"/>
      <c r="T72" s="1028"/>
      <c r="U72" s="1028"/>
      <c r="V72" s="1028">
        <v>12</v>
      </c>
      <c r="W72" s="1028"/>
      <c r="X72" s="1028"/>
      <c r="Y72" s="1028"/>
      <c r="Z72" s="1028"/>
      <c r="AA72" s="1028">
        <v>15</v>
      </c>
      <c r="AB72" s="1028"/>
      <c r="AC72" s="1028"/>
      <c r="AD72" s="1028"/>
      <c r="AE72" s="1028"/>
      <c r="AF72" s="1028">
        <v>15</v>
      </c>
      <c r="AG72" s="1028"/>
      <c r="AH72" s="1028"/>
      <c r="AI72" s="1028"/>
      <c r="AJ72" s="1028"/>
      <c r="AK72" s="1028" t="s">
        <v>598</v>
      </c>
      <c r="AL72" s="1028"/>
      <c r="AM72" s="1028"/>
      <c r="AN72" s="1028"/>
      <c r="AO72" s="1028"/>
      <c r="AP72" s="1028" t="s">
        <v>598</v>
      </c>
      <c r="AQ72" s="1028"/>
      <c r="AR72" s="1028"/>
      <c r="AS72" s="1028"/>
      <c r="AT72" s="1028"/>
      <c r="AU72" s="1028" t="s">
        <v>598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592</v>
      </c>
      <c r="C73" s="1032"/>
      <c r="D73" s="1032"/>
      <c r="E73" s="1032"/>
      <c r="F73" s="1032"/>
      <c r="G73" s="1032"/>
      <c r="H73" s="1032"/>
      <c r="I73" s="1032"/>
      <c r="J73" s="1032"/>
      <c r="K73" s="1032"/>
      <c r="L73" s="1032"/>
      <c r="M73" s="1032"/>
      <c r="N73" s="1032"/>
      <c r="O73" s="1032"/>
      <c r="P73" s="1033"/>
      <c r="Q73" s="1034">
        <v>584</v>
      </c>
      <c r="R73" s="1028"/>
      <c r="S73" s="1028"/>
      <c r="T73" s="1028"/>
      <c r="U73" s="1028"/>
      <c r="V73" s="1028">
        <v>536</v>
      </c>
      <c r="W73" s="1028"/>
      <c r="X73" s="1028"/>
      <c r="Y73" s="1028"/>
      <c r="Z73" s="1028"/>
      <c r="AA73" s="1028">
        <v>48</v>
      </c>
      <c r="AB73" s="1028"/>
      <c r="AC73" s="1028"/>
      <c r="AD73" s="1028"/>
      <c r="AE73" s="1028"/>
      <c r="AF73" s="1028">
        <v>48</v>
      </c>
      <c r="AG73" s="1028"/>
      <c r="AH73" s="1028"/>
      <c r="AI73" s="1028"/>
      <c r="AJ73" s="1028"/>
      <c r="AK73" s="1028" t="s">
        <v>598</v>
      </c>
      <c r="AL73" s="1028"/>
      <c r="AM73" s="1028"/>
      <c r="AN73" s="1028"/>
      <c r="AO73" s="1028"/>
      <c r="AP73" s="1028" t="s">
        <v>598</v>
      </c>
      <c r="AQ73" s="1028"/>
      <c r="AR73" s="1028"/>
      <c r="AS73" s="1028"/>
      <c r="AT73" s="1028"/>
      <c r="AU73" s="1028" t="s">
        <v>598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593</v>
      </c>
      <c r="C74" s="1032"/>
      <c r="D74" s="1032"/>
      <c r="E74" s="1032"/>
      <c r="F74" s="1032"/>
      <c r="G74" s="1032"/>
      <c r="H74" s="1032"/>
      <c r="I74" s="1032"/>
      <c r="J74" s="1032"/>
      <c r="K74" s="1032"/>
      <c r="L74" s="1032"/>
      <c r="M74" s="1032"/>
      <c r="N74" s="1032"/>
      <c r="O74" s="1032"/>
      <c r="P74" s="1033"/>
      <c r="Q74" s="1034">
        <v>125</v>
      </c>
      <c r="R74" s="1028"/>
      <c r="S74" s="1028"/>
      <c r="T74" s="1028"/>
      <c r="U74" s="1028"/>
      <c r="V74" s="1028">
        <v>113</v>
      </c>
      <c r="W74" s="1028"/>
      <c r="X74" s="1028"/>
      <c r="Y74" s="1028"/>
      <c r="Z74" s="1028"/>
      <c r="AA74" s="1028">
        <v>12</v>
      </c>
      <c r="AB74" s="1028"/>
      <c r="AC74" s="1028"/>
      <c r="AD74" s="1028"/>
      <c r="AE74" s="1028"/>
      <c r="AF74" s="1028">
        <v>12</v>
      </c>
      <c r="AG74" s="1028"/>
      <c r="AH74" s="1028"/>
      <c r="AI74" s="1028"/>
      <c r="AJ74" s="1028"/>
      <c r="AK74" s="1028" t="s">
        <v>598</v>
      </c>
      <c r="AL74" s="1028"/>
      <c r="AM74" s="1028"/>
      <c r="AN74" s="1028"/>
      <c r="AO74" s="1028"/>
      <c r="AP74" s="1028" t="s">
        <v>598</v>
      </c>
      <c r="AQ74" s="1028"/>
      <c r="AR74" s="1028"/>
      <c r="AS74" s="1028"/>
      <c r="AT74" s="1028"/>
      <c r="AU74" s="1028" t="s">
        <v>598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594</v>
      </c>
      <c r="C75" s="1032"/>
      <c r="D75" s="1032"/>
      <c r="E75" s="1032"/>
      <c r="F75" s="1032"/>
      <c r="G75" s="1032"/>
      <c r="H75" s="1032"/>
      <c r="I75" s="1032"/>
      <c r="J75" s="1032"/>
      <c r="K75" s="1032"/>
      <c r="L75" s="1032"/>
      <c r="M75" s="1032"/>
      <c r="N75" s="1032"/>
      <c r="O75" s="1032"/>
      <c r="P75" s="1033"/>
      <c r="Q75" s="1035">
        <v>5261</v>
      </c>
      <c r="R75" s="1036"/>
      <c r="S75" s="1036"/>
      <c r="T75" s="1036"/>
      <c r="U75" s="1037"/>
      <c r="V75" s="1038">
        <v>4318</v>
      </c>
      <c r="W75" s="1036"/>
      <c r="X75" s="1036"/>
      <c r="Y75" s="1036"/>
      <c r="Z75" s="1037"/>
      <c r="AA75" s="1038">
        <v>943</v>
      </c>
      <c r="AB75" s="1036"/>
      <c r="AC75" s="1036"/>
      <c r="AD75" s="1036"/>
      <c r="AE75" s="1037"/>
      <c r="AF75" s="1038">
        <v>943</v>
      </c>
      <c r="AG75" s="1036"/>
      <c r="AH75" s="1036"/>
      <c r="AI75" s="1036"/>
      <c r="AJ75" s="1037"/>
      <c r="AK75" s="1028">
        <v>3</v>
      </c>
      <c r="AL75" s="1028"/>
      <c r="AM75" s="1028"/>
      <c r="AN75" s="1028"/>
      <c r="AO75" s="1028"/>
      <c r="AP75" s="1028" t="s">
        <v>598</v>
      </c>
      <c r="AQ75" s="1028"/>
      <c r="AR75" s="1028"/>
      <c r="AS75" s="1028"/>
      <c r="AT75" s="1028"/>
      <c r="AU75" s="1028" t="s">
        <v>598</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595</v>
      </c>
      <c r="C76" s="1032"/>
      <c r="D76" s="1032"/>
      <c r="E76" s="1032"/>
      <c r="F76" s="1032"/>
      <c r="G76" s="1032"/>
      <c r="H76" s="1032"/>
      <c r="I76" s="1032"/>
      <c r="J76" s="1032"/>
      <c r="K76" s="1032"/>
      <c r="L76" s="1032"/>
      <c r="M76" s="1032"/>
      <c r="N76" s="1032"/>
      <c r="O76" s="1032"/>
      <c r="P76" s="1033"/>
      <c r="Q76" s="1035">
        <v>8</v>
      </c>
      <c r="R76" s="1036"/>
      <c r="S76" s="1036"/>
      <c r="T76" s="1036"/>
      <c r="U76" s="1037"/>
      <c r="V76" s="1038">
        <v>8</v>
      </c>
      <c r="W76" s="1036"/>
      <c r="X76" s="1036"/>
      <c r="Y76" s="1036"/>
      <c r="Z76" s="1037"/>
      <c r="AA76" s="1038">
        <v>0</v>
      </c>
      <c r="AB76" s="1036"/>
      <c r="AC76" s="1036"/>
      <c r="AD76" s="1036"/>
      <c r="AE76" s="1037"/>
      <c r="AF76" s="1038">
        <v>0</v>
      </c>
      <c r="AG76" s="1036"/>
      <c r="AH76" s="1036"/>
      <c r="AI76" s="1036"/>
      <c r="AJ76" s="1037"/>
      <c r="AK76" s="1028" t="s">
        <v>598</v>
      </c>
      <c r="AL76" s="1028"/>
      <c r="AM76" s="1028"/>
      <c r="AN76" s="1028"/>
      <c r="AO76" s="1028"/>
      <c r="AP76" s="1028" t="s">
        <v>598</v>
      </c>
      <c r="AQ76" s="1028"/>
      <c r="AR76" s="1028"/>
      <c r="AS76" s="1028"/>
      <c r="AT76" s="1028"/>
      <c r="AU76" s="1028" t="s">
        <v>598</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596</v>
      </c>
      <c r="C77" s="1032"/>
      <c r="D77" s="1032"/>
      <c r="E77" s="1032"/>
      <c r="F77" s="1032"/>
      <c r="G77" s="1032"/>
      <c r="H77" s="1032"/>
      <c r="I77" s="1032"/>
      <c r="J77" s="1032"/>
      <c r="K77" s="1032"/>
      <c r="L77" s="1032"/>
      <c r="M77" s="1032"/>
      <c r="N77" s="1032"/>
      <c r="O77" s="1032"/>
      <c r="P77" s="1033"/>
      <c r="Q77" s="1035">
        <v>65</v>
      </c>
      <c r="R77" s="1036"/>
      <c r="S77" s="1036"/>
      <c r="T77" s="1036"/>
      <c r="U77" s="1037"/>
      <c r="V77" s="1038">
        <v>57</v>
      </c>
      <c r="W77" s="1036"/>
      <c r="X77" s="1036"/>
      <c r="Y77" s="1036"/>
      <c r="Z77" s="1037"/>
      <c r="AA77" s="1038">
        <v>8</v>
      </c>
      <c r="AB77" s="1036"/>
      <c r="AC77" s="1036"/>
      <c r="AD77" s="1036"/>
      <c r="AE77" s="1037"/>
      <c r="AF77" s="1038">
        <v>8</v>
      </c>
      <c r="AG77" s="1036"/>
      <c r="AH77" s="1036"/>
      <c r="AI77" s="1036"/>
      <c r="AJ77" s="1037"/>
      <c r="AK77" s="1028" t="s">
        <v>598</v>
      </c>
      <c r="AL77" s="1028"/>
      <c r="AM77" s="1028"/>
      <c r="AN77" s="1028"/>
      <c r="AO77" s="1028"/>
      <c r="AP77" s="1028" t="s">
        <v>598</v>
      </c>
      <c r="AQ77" s="1028"/>
      <c r="AR77" s="1028"/>
      <c r="AS77" s="1028"/>
      <c r="AT77" s="1028"/>
      <c r="AU77" s="1028" t="s">
        <v>598</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597</v>
      </c>
      <c r="C78" s="1032"/>
      <c r="D78" s="1032"/>
      <c r="E78" s="1032"/>
      <c r="F78" s="1032"/>
      <c r="G78" s="1032"/>
      <c r="H78" s="1032"/>
      <c r="I78" s="1032"/>
      <c r="J78" s="1032"/>
      <c r="K78" s="1032"/>
      <c r="L78" s="1032"/>
      <c r="M78" s="1032"/>
      <c r="N78" s="1032"/>
      <c r="O78" s="1032"/>
      <c r="P78" s="1033"/>
      <c r="Q78" s="1034">
        <v>143922</v>
      </c>
      <c r="R78" s="1028"/>
      <c r="S78" s="1028"/>
      <c r="T78" s="1028"/>
      <c r="U78" s="1028"/>
      <c r="V78" s="1028">
        <v>193309</v>
      </c>
      <c r="W78" s="1028"/>
      <c r="X78" s="1028"/>
      <c r="Y78" s="1028"/>
      <c r="Z78" s="1028"/>
      <c r="AA78" s="1028">
        <v>4612</v>
      </c>
      <c r="AB78" s="1028"/>
      <c r="AC78" s="1028"/>
      <c r="AD78" s="1028"/>
      <c r="AE78" s="1028"/>
      <c r="AF78" s="1028">
        <v>4612</v>
      </c>
      <c r="AG78" s="1028"/>
      <c r="AH78" s="1028"/>
      <c r="AI78" s="1028"/>
      <c r="AJ78" s="1028"/>
      <c r="AK78" s="1028" t="s">
        <v>598</v>
      </c>
      <c r="AL78" s="1028"/>
      <c r="AM78" s="1028"/>
      <c r="AN78" s="1028"/>
      <c r="AO78" s="1028"/>
      <c r="AP78" s="1028" t="s">
        <v>598</v>
      </c>
      <c r="AQ78" s="1028"/>
      <c r="AR78" s="1028"/>
      <c r="AS78" s="1028"/>
      <c r="AT78" s="1028"/>
      <c r="AU78" s="1028" t="s">
        <v>598</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AF68+AF69+AF70+AF71+AF72+AF73+AF74+AF75+AF76+AF77+AF78</f>
        <v>5718</v>
      </c>
      <c r="AG88" s="1016"/>
      <c r="AH88" s="1016"/>
      <c r="AI88" s="1016"/>
      <c r="AJ88" s="1016"/>
      <c r="AK88" s="1020"/>
      <c r="AL88" s="1020"/>
      <c r="AM88" s="1020"/>
      <c r="AN88" s="1020"/>
      <c r="AO88" s="1020"/>
      <c r="AP88" s="1016">
        <f>AP69+AP70</f>
        <v>119</v>
      </c>
      <c r="AQ88" s="1016"/>
      <c r="AR88" s="1016"/>
      <c r="AS88" s="1016"/>
      <c r="AT88" s="1016"/>
      <c r="AU88" s="1016">
        <f>AU69+AU70</f>
        <v>96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306</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306</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306</v>
      </c>
      <c r="DR109" s="951"/>
      <c r="DS109" s="951"/>
      <c r="DT109" s="951"/>
      <c r="DU109" s="952"/>
      <c r="DV109" s="953" t="s">
        <v>431</v>
      </c>
      <c r="DW109" s="951"/>
      <c r="DX109" s="951"/>
      <c r="DY109" s="951"/>
      <c r="DZ109" s="982"/>
    </row>
    <row r="110" spans="1:131" s="248" customFormat="1" ht="26.25" customHeight="1" x14ac:dyDescent="0.15">
      <c r="A110" s="855" t="s">
        <v>433</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3">
        <v>377343</v>
      </c>
      <c r="AB110" s="944"/>
      <c r="AC110" s="944"/>
      <c r="AD110" s="944"/>
      <c r="AE110" s="945"/>
      <c r="AF110" s="946">
        <v>357520</v>
      </c>
      <c r="AG110" s="944"/>
      <c r="AH110" s="944"/>
      <c r="AI110" s="944"/>
      <c r="AJ110" s="945"/>
      <c r="AK110" s="946">
        <v>373871</v>
      </c>
      <c r="AL110" s="944"/>
      <c r="AM110" s="944"/>
      <c r="AN110" s="944"/>
      <c r="AO110" s="945"/>
      <c r="AP110" s="947">
        <v>20.2</v>
      </c>
      <c r="AQ110" s="948"/>
      <c r="AR110" s="948"/>
      <c r="AS110" s="948"/>
      <c r="AT110" s="949"/>
      <c r="AU110" s="983" t="s">
        <v>72</v>
      </c>
      <c r="AV110" s="984"/>
      <c r="AW110" s="984"/>
      <c r="AX110" s="984"/>
      <c r="AY110" s="984"/>
      <c r="AZ110" s="909" t="s">
        <v>434</v>
      </c>
      <c r="BA110" s="856"/>
      <c r="BB110" s="856"/>
      <c r="BC110" s="856"/>
      <c r="BD110" s="856"/>
      <c r="BE110" s="856"/>
      <c r="BF110" s="856"/>
      <c r="BG110" s="856"/>
      <c r="BH110" s="856"/>
      <c r="BI110" s="856"/>
      <c r="BJ110" s="856"/>
      <c r="BK110" s="856"/>
      <c r="BL110" s="856"/>
      <c r="BM110" s="856"/>
      <c r="BN110" s="856"/>
      <c r="BO110" s="856"/>
      <c r="BP110" s="857"/>
      <c r="BQ110" s="910">
        <v>3123356</v>
      </c>
      <c r="BR110" s="891"/>
      <c r="BS110" s="891"/>
      <c r="BT110" s="891"/>
      <c r="BU110" s="891"/>
      <c r="BV110" s="891">
        <v>3832195</v>
      </c>
      <c r="BW110" s="891"/>
      <c r="BX110" s="891"/>
      <c r="BY110" s="891"/>
      <c r="BZ110" s="891"/>
      <c r="CA110" s="891">
        <v>3928978</v>
      </c>
      <c r="CB110" s="891"/>
      <c r="CC110" s="891"/>
      <c r="CD110" s="891"/>
      <c r="CE110" s="891"/>
      <c r="CF110" s="915">
        <v>212.6</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437</v>
      </c>
      <c r="DH110" s="891"/>
      <c r="DI110" s="891"/>
      <c r="DJ110" s="891"/>
      <c r="DK110" s="891"/>
      <c r="DL110" s="891" t="s">
        <v>128</v>
      </c>
      <c r="DM110" s="891"/>
      <c r="DN110" s="891"/>
      <c r="DO110" s="891"/>
      <c r="DP110" s="891"/>
      <c r="DQ110" s="891" t="s">
        <v>438</v>
      </c>
      <c r="DR110" s="891"/>
      <c r="DS110" s="891"/>
      <c r="DT110" s="891"/>
      <c r="DU110" s="891"/>
      <c r="DV110" s="892" t="s">
        <v>437</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440</v>
      </c>
      <c r="AG111" s="972"/>
      <c r="AH111" s="972"/>
      <c r="AI111" s="972"/>
      <c r="AJ111" s="973"/>
      <c r="AK111" s="974" t="s">
        <v>441</v>
      </c>
      <c r="AL111" s="972"/>
      <c r="AM111" s="972"/>
      <c r="AN111" s="972"/>
      <c r="AO111" s="973"/>
      <c r="AP111" s="975" t="s">
        <v>128</v>
      </c>
      <c r="AQ111" s="976"/>
      <c r="AR111" s="976"/>
      <c r="AS111" s="976"/>
      <c r="AT111" s="977"/>
      <c r="AU111" s="985"/>
      <c r="AV111" s="986"/>
      <c r="AW111" s="986"/>
      <c r="AX111" s="986"/>
      <c r="AY111" s="986"/>
      <c r="AZ111" s="863" t="s">
        <v>442</v>
      </c>
      <c r="BA111" s="796"/>
      <c r="BB111" s="796"/>
      <c r="BC111" s="796"/>
      <c r="BD111" s="796"/>
      <c r="BE111" s="796"/>
      <c r="BF111" s="796"/>
      <c r="BG111" s="796"/>
      <c r="BH111" s="796"/>
      <c r="BI111" s="796"/>
      <c r="BJ111" s="796"/>
      <c r="BK111" s="796"/>
      <c r="BL111" s="796"/>
      <c r="BM111" s="796"/>
      <c r="BN111" s="796"/>
      <c r="BO111" s="796"/>
      <c r="BP111" s="797"/>
      <c r="BQ111" s="835">
        <v>25449</v>
      </c>
      <c r="BR111" s="836"/>
      <c r="BS111" s="836"/>
      <c r="BT111" s="836"/>
      <c r="BU111" s="836"/>
      <c r="BV111" s="836">
        <v>58383</v>
      </c>
      <c r="BW111" s="836"/>
      <c r="BX111" s="836"/>
      <c r="BY111" s="836"/>
      <c r="BZ111" s="836"/>
      <c r="CA111" s="836">
        <v>78453</v>
      </c>
      <c r="CB111" s="836"/>
      <c r="CC111" s="836"/>
      <c r="CD111" s="836"/>
      <c r="CE111" s="836"/>
      <c r="CF111" s="924">
        <v>4.2</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35" t="s">
        <v>128</v>
      </c>
      <c r="DH111" s="836"/>
      <c r="DI111" s="836"/>
      <c r="DJ111" s="836"/>
      <c r="DK111" s="836"/>
      <c r="DL111" s="836" t="s">
        <v>444</v>
      </c>
      <c r="DM111" s="836"/>
      <c r="DN111" s="836"/>
      <c r="DO111" s="836"/>
      <c r="DP111" s="836"/>
      <c r="DQ111" s="836" t="s">
        <v>128</v>
      </c>
      <c r="DR111" s="836"/>
      <c r="DS111" s="836"/>
      <c r="DT111" s="836"/>
      <c r="DU111" s="836"/>
      <c r="DV111" s="842" t="s">
        <v>445</v>
      </c>
      <c r="DW111" s="842"/>
      <c r="DX111" s="842"/>
      <c r="DY111" s="842"/>
      <c r="DZ111" s="843"/>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448</v>
      </c>
      <c r="AB112" s="826"/>
      <c r="AC112" s="826"/>
      <c r="AD112" s="826"/>
      <c r="AE112" s="827"/>
      <c r="AF112" s="828" t="s">
        <v>448</v>
      </c>
      <c r="AG112" s="826"/>
      <c r="AH112" s="826"/>
      <c r="AI112" s="826"/>
      <c r="AJ112" s="827"/>
      <c r="AK112" s="828" t="s">
        <v>444</v>
      </c>
      <c r="AL112" s="826"/>
      <c r="AM112" s="826"/>
      <c r="AN112" s="826"/>
      <c r="AO112" s="827"/>
      <c r="AP112" s="873" t="s">
        <v>444</v>
      </c>
      <c r="AQ112" s="874"/>
      <c r="AR112" s="874"/>
      <c r="AS112" s="874"/>
      <c r="AT112" s="875"/>
      <c r="AU112" s="985"/>
      <c r="AV112" s="986"/>
      <c r="AW112" s="986"/>
      <c r="AX112" s="986"/>
      <c r="AY112" s="986"/>
      <c r="AZ112" s="863" t="s">
        <v>449</v>
      </c>
      <c r="BA112" s="796"/>
      <c r="BB112" s="796"/>
      <c r="BC112" s="796"/>
      <c r="BD112" s="796"/>
      <c r="BE112" s="796"/>
      <c r="BF112" s="796"/>
      <c r="BG112" s="796"/>
      <c r="BH112" s="796"/>
      <c r="BI112" s="796"/>
      <c r="BJ112" s="796"/>
      <c r="BK112" s="796"/>
      <c r="BL112" s="796"/>
      <c r="BM112" s="796"/>
      <c r="BN112" s="796"/>
      <c r="BO112" s="796"/>
      <c r="BP112" s="797"/>
      <c r="BQ112" s="835">
        <v>505053</v>
      </c>
      <c r="BR112" s="836"/>
      <c r="BS112" s="836"/>
      <c r="BT112" s="836"/>
      <c r="BU112" s="836"/>
      <c r="BV112" s="836">
        <v>509577</v>
      </c>
      <c r="BW112" s="836"/>
      <c r="BX112" s="836"/>
      <c r="BY112" s="836"/>
      <c r="BZ112" s="836"/>
      <c r="CA112" s="836">
        <v>500919</v>
      </c>
      <c r="CB112" s="836"/>
      <c r="CC112" s="836"/>
      <c r="CD112" s="836"/>
      <c r="CE112" s="836"/>
      <c r="CF112" s="924">
        <v>27.1</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35" t="s">
        <v>451</v>
      </c>
      <c r="DH112" s="836"/>
      <c r="DI112" s="836"/>
      <c r="DJ112" s="836"/>
      <c r="DK112" s="836"/>
      <c r="DL112" s="836" t="s">
        <v>441</v>
      </c>
      <c r="DM112" s="836"/>
      <c r="DN112" s="836"/>
      <c r="DO112" s="836"/>
      <c r="DP112" s="836"/>
      <c r="DQ112" s="836" t="s">
        <v>438</v>
      </c>
      <c r="DR112" s="836"/>
      <c r="DS112" s="836"/>
      <c r="DT112" s="836"/>
      <c r="DU112" s="836"/>
      <c r="DV112" s="842" t="s">
        <v>128</v>
      </c>
      <c r="DW112" s="842"/>
      <c r="DX112" s="842"/>
      <c r="DY112" s="842"/>
      <c r="DZ112" s="843"/>
    </row>
    <row r="113" spans="1:130" s="248" customFormat="1" ht="26.25" customHeight="1" x14ac:dyDescent="0.15">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35239</v>
      </c>
      <c r="AB113" s="972"/>
      <c r="AC113" s="972"/>
      <c r="AD113" s="972"/>
      <c r="AE113" s="973"/>
      <c r="AF113" s="974">
        <v>36109</v>
      </c>
      <c r="AG113" s="972"/>
      <c r="AH113" s="972"/>
      <c r="AI113" s="972"/>
      <c r="AJ113" s="973"/>
      <c r="AK113" s="974">
        <v>36373</v>
      </c>
      <c r="AL113" s="972"/>
      <c r="AM113" s="972"/>
      <c r="AN113" s="972"/>
      <c r="AO113" s="973"/>
      <c r="AP113" s="975">
        <v>2</v>
      </c>
      <c r="AQ113" s="976"/>
      <c r="AR113" s="976"/>
      <c r="AS113" s="976"/>
      <c r="AT113" s="977"/>
      <c r="AU113" s="985"/>
      <c r="AV113" s="986"/>
      <c r="AW113" s="986"/>
      <c r="AX113" s="986"/>
      <c r="AY113" s="986"/>
      <c r="AZ113" s="863" t="s">
        <v>453</v>
      </c>
      <c r="BA113" s="796"/>
      <c r="BB113" s="796"/>
      <c r="BC113" s="796"/>
      <c r="BD113" s="796"/>
      <c r="BE113" s="796"/>
      <c r="BF113" s="796"/>
      <c r="BG113" s="796"/>
      <c r="BH113" s="796"/>
      <c r="BI113" s="796"/>
      <c r="BJ113" s="796"/>
      <c r="BK113" s="796"/>
      <c r="BL113" s="796"/>
      <c r="BM113" s="796"/>
      <c r="BN113" s="796"/>
      <c r="BO113" s="796"/>
      <c r="BP113" s="797"/>
      <c r="BQ113" s="835">
        <v>54937</v>
      </c>
      <c r="BR113" s="836"/>
      <c r="BS113" s="836"/>
      <c r="BT113" s="836"/>
      <c r="BU113" s="836"/>
      <c r="BV113" s="836">
        <v>104927</v>
      </c>
      <c r="BW113" s="836"/>
      <c r="BX113" s="836"/>
      <c r="BY113" s="836"/>
      <c r="BZ113" s="836"/>
      <c r="CA113" s="836">
        <v>95360</v>
      </c>
      <c r="CB113" s="836"/>
      <c r="CC113" s="836"/>
      <c r="CD113" s="836"/>
      <c r="CE113" s="836"/>
      <c r="CF113" s="924">
        <v>5.2</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445</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15">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28071</v>
      </c>
      <c r="AB114" s="826"/>
      <c r="AC114" s="826"/>
      <c r="AD114" s="826"/>
      <c r="AE114" s="827"/>
      <c r="AF114" s="828">
        <v>28372</v>
      </c>
      <c r="AG114" s="826"/>
      <c r="AH114" s="826"/>
      <c r="AI114" s="826"/>
      <c r="AJ114" s="827"/>
      <c r="AK114" s="828">
        <v>13517</v>
      </c>
      <c r="AL114" s="826"/>
      <c r="AM114" s="826"/>
      <c r="AN114" s="826"/>
      <c r="AO114" s="827"/>
      <c r="AP114" s="873">
        <v>0.7</v>
      </c>
      <c r="AQ114" s="874"/>
      <c r="AR114" s="874"/>
      <c r="AS114" s="874"/>
      <c r="AT114" s="875"/>
      <c r="AU114" s="985"/>
      <c r="AV114" s="986"/>
      <c r="AW114" s="986"/>
      <c r="AX114" s="986"/>
      <c r="AY114" s="986"/>
      <c r="AZ114" s="863" t="s">
        <v>456</v>
      </c>
      <c r="BA114" s="796"/>
      <c r="BB114" s="796"/>
      <c r="BC114" s="796"/>
      <c r="BD114" s="796"/>
      <c r="BE114" s="796"/>
      <c r="BF114" s="796"/>
      <c r="BG114" s="796"/>
      <c r="BH114" s="796"/>
      <c r="BI114" s="796"/>
      <c r="BJ114" s="796"/>
      <c r="BK114" s="796"/>
      <c r="BL114" s="796"/>
      <c r="BM114" s="796"/>
      <c r="BN114" s="796"/>
      <c r="BO114" s="796"/>
      <c r="BP114" s="797"/>
      <c r="BQ114" s="835">
        <v>257145</v>
      </c>
      <c r="BR114" s="836"/>
      <c r="BS114" s="836"/>
      <c r="BT114" s="836"/>
      <c r="BU114" s="836"/>
      <c r="BV114" s="836">
        <v>241193</v>
      </c>
      <c r="BW114" s="836"/>
      <c r="BX114" s="836"/>
      <c r="BY114" s="836"/>
      <c r="BZ114" s="836"/>
      <c r="CA114" s="836">
        <v>231874</v>
      </c>
      <c r="CB114" s="836"/>
      <c r="CC114" s="836"/>
      <c r="CD114" s="836"/>
      <c r="CE114" s="836"/>
      <c r="CF114" s="924">
        <v>12.5</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437</v>
      </c>
      <c r="DR114" s="826"/>
      <c r="DS114" s="826"/>
      <c r="DT114" s="826"/>
      <c r="DU114" s="827"/>
      <c r="DV114" s="873" t="s">
        <v>128</v>
      </c>
      <c r="DW114" s="874"/>
      <c r="DX114" s="874"/>
      <c r="DY114" s="874"/>
      <c r="DZ114" s="875"/>
    </row>
    <row r="115" spans="1:130" s="248" customFormat="1" ht="26.25" customHeight="1" x14ac:dyDescent="0.15">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441</v>
      </c>
      <c r="AB115" s="972"/>
      <c r="AC115" s="972"/>
      <c r="AD115" s="972"/>
      <c r="AE115" s="973"/>
      <c r="AF115" s="974" t="s">
        <v>448</v>
      </c>
      <c r="AG115" s="972"/>
      <c r="AH115" s="972"/>
      <c r="AI115" s="972"/>
      <c r="AJ115" s="973"/>
      <c r="AK115" s="974" t="s">
        <v>393</v>
      </c>
      <c r="AL115" s="972"/>
      <c r="AM115" s="972"/>
      <c r="AN115" s="972"/>
      <c r="AO115" s="973"/>
      <c r="AP115" s="975" t="s">
        <v>445</v>
      </c>
      <c r="AQ115" s="976"/>
      <c r="AR115" s="976"/>
      <c r="AS115" s="976"/>
      <c r="AT115" s="977"/>
      <c r="AU115" s="985"/>
      <c r="AV115" s="986"/>
      <c r="AW115" s="986"/>
      <c r="AX115" s="986"/>
      <c r="AY115" s="986"/>
      <c r="AZ115" s="863" t="s">
        <v>459</v>
      </c>
      <c r="BA115" s="796"/>
      <c r="BB115" s="796"/>
      <c r="BC115" s="796"/>
      <c r="BD115" s="796"/>
      <c r="BE115" s="796"/>
      <c r="BF115" s="796"/>
      <c r="BG115" s="796"/>
      <c r="BH115" s="796"/>
      <c r="BI115" s="796"/>
      <c r="BJ115" s="796"/>
      <c r="BK115" s="796"/>
      <c r="BL115" s="796"/>
      <c r="BM115" s="796"/>
      <c r="BN115" s="796"/>
      <c r="BO115" s="796"/>
      <c r="BP115" s="797"/>
      <c r="BQ115" s="835" t="s">
        <v>438</v>
      </c>
      <c r="BR115" s="836"/>
      <c r="BS115" s="836"/>
      <c r="BT115" s="836"/>
      <c r="BU115" s="836"/>
      <c r="BV115" s="836" t="s">
        <v>460</v>
      </c>
      <c r="BW115" s="836"/>
      <c r="BX115" s="836"/>
      <c r="BY115" s="836"/>
      <c r="BZ115" s="836"/>
      <c r="CA115" s="836" t="s">
        <v>128</v>
      </c>
      <c r="CB115" s="836"/>
      <c r="CC115" s="836"/>
      <c r="CD115" s="836"/>
      <c r="CE115" s="836"/>
      <c r="CF115" s="924" t="s">
        <v>448</v>
      </c>
      <c r="CG115" s="925"/>
      <c r="CH115" s="925"/>
      <c r="CI115" s="925"/>
      <c r="CJ115" s="925"/>
      <c r="CK115" s="980"/>
      <c r="CL115" s="867"/>
      <c r="CM115" s="863"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438</v>
      </c>
      <c r="DH115" s="826"/>
      <c r="DI115" s="826"/>
      <c r="DJ115" s="826"/>
      <c r="DK115" s="827"/>
      <c r="DL115" s="828" t="s">
        <v>440</v>
      </c>
      <c r="DM115" s="826"/>
      <c r="DN115" s="826"/>
      <c r="DO115" s="826"/>
      <c r="DP115" s="827"/>
      <c r="DQ115" s="828" t="s">
        <v>128</v>
      </c>
      <c r="DR115" s="826"/>
      <c r="DS115" s="826"/>
      <c r="DT115" s="826"/>
      <c r="DU115" s="827"/>
      <c r="DV115" s="873" t="s">
        <v>128</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451</v>
      </c>
      <c r="AB116" s="826"/>
      <c r="AC116" s="826"/>
      <c r="AD116" s="826"/>
      <c r="AE116" s="827"/>
      <c r="AF116" s="828" t="s">
        <v>445</v>
      </c>
      <c r="AG116" s="826"/>
      <c r="AH116" s="826"/>
      <c r="AI116" s="826"/>
      <c r="AJ116" s="827"/>
      <c r="AK116" s="828" t="s">
        <v>441</v>
      </c>
      <c r="AL116" s="826"/>
      <c r="AM116" s="826"/>
      <c r="AN116" s="826"/>
      <c r="AO116" s="827"/>
      <c r="AP116" s="873" t="s">
        <v>441</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35" t="s">
        <v>128</v>
      </c>
      <c r="BR116" s="836"/>
      <c r="BS116" s="836"/>
      <c r="BT116" s="836"/>
      <c r="BU116" s="836"/>
      <c r="BV116" s="836" t="s">
        <v>448</v>
      </c>
      <c r="BW116" s="836"/>
      <c r="BX116" s="836"/>
      <c r="BY116" s="836"/>
      <c r="BZ116" s="836"/>
      <c r="CA116" s="836" t="s">
        <v>445</v>
      </c>
      <c r="CB116" s="836"/>
      <c r="CC116" s="836"/>
      <c r="CD116" s="836"/>
      <c r="CE116" s="836"/>
      <c r="CF116" s="924" t="s">
        <v>451</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444</v>
      </c>
      <c r="DH116" s="826"/>
      <c r="DI116" s="826"/>
      <c r="DJ116" s="826"/>
      <c r="DK116" s="827"/>
      <c r="DL116" s="828" t="s">
        <v>460</v>
      </c>
      <c r="DM116" s="826"/>
      <c r="DN116" s="826"/>
      <c r="DO116" s="826"/>
      <c r="DP116" s="827"/>
      <c r="DQ116" s="828" t="s">
        <v>445</v>
      </c>
      <c r="DR116" s="826"/>
      <c r="DS116" s="826"/>
      <c r="DT116" s="826"/>
      <c r="DU116" s="827"/>
      <c r="DV116" s="873" t="s">
        <v>438</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440653</v>
      </c>
      <c r="AB117" s="958"/>
      <c r="AC117" s="958"/>
      <c r="AD117" s="958"/>
      <c r="AE117" s="959"/>
      <c r="AF117" s="960">
        <v>422001</v>
      </c>
      <c r="AG117" s="958"/>
      <c r="AH117" s="958"/>
      <c r="AI117" s="958"/>
      <c r="AJ117" s="959"/>
      <c r="AK117" s="960">
        <v>423761</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35" t="s">
        <v>444</v>
      </c>
      <c r="BR117" s="836"/>
      <c r="BS117" s="836"/>
      <c r="BT117" s="836"/>
      <c r="BU117" s="836"/>
      <c r="BV117" s="836" t="s">
        <v>444</v>
      </c>
      <c r="BW117" s="836"/>
      <c r="BX117" s="836"/>
      <c r="BY117" s="836"/>
      <c r="BZ117" s="836"/>
      <c r="CA117" s="836" t="s">
        <v>128</v>
      </c>
      <c r="CB117" s="836"/>
      <c r="CC117" s="836"/>
      <c r="CD117" s="836"/>
      <c r="CE117" s="836"/>
      <c r="CF117" s="924" t="s">
        <v>444</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v>25449</v>
      </c>
      <c r="DH117" s="826"/>
      <c r="DI117" s="826"/>
      <c r="DJ117" s="826"/>
      <c r="DK117" s="827"/>
      <c r="DL117" s="828">
        <v>58383</v>
      </c>
      <c r="DM117" s="826"/>
      <c r="DN117" s="826"/>
      <c r="DO117" s="826"/>
      <c r="DP117" s="827"/>
      <c r="DQ117" s="828">
        <v>78453</v>
      </c>
      <c r="DR117" s="826"/>
      <c r="DS117" s="826"/>
      <c r="DT117" s="826"/>
      <c r="DU117" s="827"/>
      <c r="DV117" s="873">
        <v>4.2</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306</v>
      </c>
      <c r="AL118" s="951"/>
      <c r="AM118" s="951"/>
      <c r="AN118" s="951"/>
      <c r="AO118" s="952"/>
      <c r="AP118" s="954" t="s">
        <v>431</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444</v>
      </c>
      <c r="BW118" s="894"/>
      <c r="BX118" s="894"/>
      <c r="BY118" s="894"/>
      <c r="BZ118" s="894"/>
      <c r="CA118" s="894" t="s">
        <v>128</v>
      </c>
      <c r="CB118" s="894"/>
      <c r="CC118" s="894"/>
      <c r="CD118" s="894"/>
      <c r="CE118" s="894"/>
      <c r="CF118" s="924" t="s">
        <v>444</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444</v>
      </c>
      <c r="DH118" s="826"/>
      <c r="DI118" s="826"/>
      <c r="DJ118" s="826"/>
      <c r="DK118" s="827"/>
      <c r="DL118" s="828" t="s">
        <v>128</v>
      </c>
      <c r="DM118" s="826"/>
      <c r="DN118" s="826"/>
      <c r="DO118" s="826"/>
      <c r="DP118" s="827"/>
      <c r="DQ118" s="828" t="s">
        <v>437</v>
      </c>
      <c r="DR118" s="826"/>
      <c r="DS118" s="826"/>
      <c r="DT118" s="826"/>
      <c r="DU118" s="827"/>
      <c r="DV118" s="873" t="s">
        <v>437</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441</v>
      </c>
      <c r="AB119" s="944"/>
      <c r="AC119" s="944"/>
      <c r="AD119" s="944"/>
      <c r="AE119" s="945"/>
      <c r="AF119" s="946" t="s">
        <v>437</v>
      </c>
      <c r="AG119" s="944"/>
      <c r="AH119" s="944"/>
      <c r="AI119" s="944"/>
      <c r="AJ119" s="945"/>
      <c r="AK119" s="946" t="s">
        <v>128</v>
      </c>
      <c r="AL119" s="944"/>
      <c r="AM119" s="944"/>
      <c r="AN119" s="944"/>
      <c r="AO119" s="945"/>
      <c r="AP119" s="947" t="s">
        <v>437</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470</v>
      </c>
      <c r="BP119" s="927"/>
      <c r="BQ119" s="931">
        <v>3965940</v>
      </c>
      <c r="BR119" s="894"/>
      <c r="BS119" s="894"/>
      <c r="BT119" s="894"/>
      <c r="BU119" s="894"/>
      <c r="BV119" s="894">
        <v>4746275</v>
      </c>
      <c r="BW119" s="894"/>
      <c r="BX119" s="894"/>
      <c r="BY119" s="894"/>
      <c r="BZ119" s="894"/>
      <c r="CA119" s="894">
        <v>4835584</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440</v>
      </c>
      <c r="DH119" s="809"/>
      <c r="DI119" s="809"/>
      <c r="DJ119" s="809"/>
      <c r="DK119" s="810"/>
      <c r="DL119" s="811" t="s">
        <v>444</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128</v>
      </c>
      <c r="AG120" s="826"/>
      <c r="AH120" s="826"/>
      <c r="AI120" s="826"/>
      <c r="AJ120" s="827"/>
      <c r="AK120" s="828" t="s">
        <v>437</v>
      </c>
      <c r="AL120" s="826"/>
      <c r="AM120" s="826"/>
      <c r="AN120" s="826"/>
      <c r="AO120" s="827"/>
      <c r="AP120" s="873" t="s">
        <v>393</v>
      </c>
      <c r="AQ120" s="874"/>
      <c r="AR120" s="874"/>
      <c r="AS120" s="874"/>
      <c r="AT120" s="875"/>
      <c r="AU120" s="932" t="s">
        <v>472</v>
      </c>
      <c r="AV120" s="933"/>
      <c r="AW120" s="933"/>
      <c r="AX120" s="933"/>
      <c r="AY120" s="934"/>
      <c r="AZ120" s="909" t="s">
        <v>473</v>
      </c>
      <c r="BA120" s="856"/>
      <c r="BB120" s="856"/>
      <c r="BC120" s="856"/>
      <c r="BD120" s="856"/>
      <c r="BE120" s="856"/>
      <c r="BF120" s="856"/>
      <c r="BG120" s="856"/>
      <c r="BH120" s="856"/>
      <c r="BI120" s="856"/>
      <c r="BJ120" s="856"/>
      <c r="BK120" s="856"/>
      <c r="BL120" s="856"/>
      <c r="BM120" s="856"/>
      <c r="BN120" s="856"/>
      <c r="BO120" s="856"/>
      <c r="BP120" s="857"/>
      <c r="BQ120" s="910">
        <v>2101451</v>
      </c>
      <c r="BR120" s="891"/>
      <c r="BS120" s="891"/>
      <c r="BT120" s="891"/>
      <c r="BU120" s="891"/>
      <c r="BV120" s="891">
        <v>1850129</v>
      </c>
      <c r="BW120" s="891"/>
      <c r="BX120" s="891"/>
      <c r="BY120" s="891"/>
      <c r="BZ120" s="891"/>
      <c r="CA120" s="891">
        <v>1820015</v>
      </c>
      <c r="CB120" s="891"/>
      <c r="CC120" s="891"/>
      <c r="CD120" s="891"/>
      <c r="CE120" s="891"/>
      <c r="CF120" s="915">
        <v>98.5</v>
      </c>
      <c r="CG120" s="916"/>
      <c r="CH120" s="916"/>
      <c r="CI120" s="916"/>
      <c r="CJ120" s="916"/>
      <c r="CK120" s="917" t="s">
        <v>474</v>
      </c>
      <c r="CL120" s="901"/>
      <c r="CM120" s="901"/>
      <c r="CN120" s="901"/>
      <c r="CO120" s="902"/>
      <c r="CP120" s="921" t="s">
        <v>475</v>
      </c>
      <c r="CQ120" s="922"/>
      <c r="CR120" s="922"/>
      <c r="CS120" s="922"/>
      <c r="CT120" s="922"/>
      <c r="CU120" s="922"/>
      <c r="CV120" s="922"/>
      <c r="CW120" s="922"/>
      <c r="CX120" s="922"/>
      <c r="CY120" s="922"/>
      <c r="CZ120" s="922"/>
      <c r="DA120" s="922"/>
      <c r="DB120" s="922"/>
      <c r="DC120" s="922"/>
      <c r="DD120" s="922"/>
      <c r="DE120" s="922"/>
      <c r="DF120" s="923"/>
      <c r="DG120" s="910">
        <v>505053</v>
      </c>
      <c r="DH120" s="891"/>
      <c r="DI120" s="891"/>
      <c r="DJ120" s="891"/>
      <c r="DK120" s="891"/>
      <c r="DL120" s="891">
        <v>509577</v>
      </c>
      <c r="DM120" s="891"/>
      <c r="DN120" s="891"/>
      <c r="DO120" s="891"/>
      <c r="DP120" s="891"/>
      <c r="DQ120" s="891">
        <v>500919</v>
      </c>
      <c r="DR120" s="891"/>
      <c r="DS120" s="891"/>
      <c r="DT120" s="891"/>
      <c r="DU120" s="891"/>
      <c r="DV120" s="892">
        <v>27.1</v>
      </c>
      <c r="DW120" s="892"/>
      <c r="DX120" s="892"/>
      <c r="DY120" s="892"/>
      <c r="DZ120" s="893"/>
    </row>
    <row r="121" spans="1:130" s="248" customFormat="1" ht="26.25" customHeight="1" x14ac:dyDescent="0.15">
      <c r="A121" s="866"/>
      <c r="B121" s="867"/>
      <c r="C121" s="912" t="s">
        <v>476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444</v>
      </c>
      <c r="AB121" s="826"/>
      <c r="AC121" s="826"/>
      <c r="AD121" s="826"/>
      <c r="AE121" s="827"/>
      <c r="AF121" s="828" t="s">
        <v>128</v>
      </c>
      <c r="AG121" s="826"/>
      <c r="AH121" s="826"/>
      <c r="AI121" s="826"/>
      <c r="AJ121" s="827"/>
      <c r="AK121" s="828" t="s">
        <v>437</v>
      </c>
      <c r="AL121" s="826"/>
      <c r="AM121" s="826"/>
      <c r="AN121" s="826"/>
      <c r="AO121" s="827"/>
      <c r="AP121" s="873" t="s">
        <v>128</v>
      </c>
      <c r="AQ121" s="874"/>
      <c r="AR121" s="874"/>
      <c r="AS121" s="874"/>
      <c r="AT121" s="875"/>
      <c r="AU121" s="935"/>
      <c r="AV121" s="936"/>
      <c r="AW121" s="936"/>
      <c r="AX121" s="936"/>
      <c r="AY121" s="937"/>
      <c r="AZ121" s="863" t="s">
        <v>477</v>
      </c>
      <c r="BA121" s="796"/>
      <c r="BB121" s="796"/>
      <c r="BC121" s="796"/>
      <c r="BD121" s="796"/>
      <c r="BE121" s="796"/>
      <c r="BF121" s="796"/>
      <c r="BG121" s="796"/>
      <c r="BH121" s="796"/>
      <c r="BI121" s="796"/>
      <c r="BJ121" s="796"/>
      <c r="BK121" s="796"/>
      <c r="BL121" s="796"/>
      <c r="BM121" s="796"/>
      <c r="BN121" s="796"/>
      <c r="BO121" s="796"/>
      <c r="BP121" s="797"/>
      <c r="BQ121" s="835">
        <v>14063</v>
      </c>
      <c r="BR121" s="836"/>
      <c r="BS121" s="836"/>
      <c r="BT121" s="836"/>
      <c r="BU121" s="836"/>
      <c r="BV121" s="836">
        <v>4570</v>
      </c>
      <c r="BW121" s="836"/>
      <c r="BX121" s="836"/>
      <c r="BY121" s="836"/>
      <c r="BZ121" s="836"/>
      <c r="CA121" s="836">
        <v>3510</v>
      </c>
      <c r="CB121" s="836"/>
      <c r="CC121" s="836"/>
      <c r="CD121" s="836"/>
      <c r="CE121" s="836"/>
      <c r="CF121" s="924">
        <v>0.2</v>
      </c>
      <c r="CG121" s="925"/>
      <c r="CH121" s="925"/>
      <c r="CI121" s="925"/>
      <c r="CJ121" s="925"/>
      <c r="CK121" s="918"/>
      <c r="CL121" s="904"/>
      <c r="CM121" s="904"/>
      <c r="CN121" s="904"/>
      <c r="CO121" s="905"/>
      <c r="CP121" s="884" t="s">
        <v>478</v>
      </c>
      <c r="CQ121" s="885"/>
      <c r="CR121" s="885"/>
      <c r="CS121" s="885"/>
      <c r="CT121" s="885"/>
      <c r="CU121" s="885"/>
      <c r="CV121" s="885"/>
      <c r="CW121" s="885"/>
      <c r="CX121" s="885"/>
      <c r="CY121" s="885"/>
      <c r="CZ121" s="885"/>
      <c r="DA121" s="885"/>
      <c r="DB121" s="885"/>
      <c r="DC121" s="885"/>
      <c r="DD121" s="885"/>
      <c r="DE121" s="885"/>
      <c r="DF121" s="886"/>
      <c r="DG121" s="835" t="s">
        <v>128</v>
      </c>
      <c r="DH121" s="836"/>
      <c r="DI121" s="836"/>
      <c r="DJ121" s="836"/>
      <c r="DK121" s="836"/>
      <c r="DL121" s="836" t="s">
        <v>128</v>
      </c>
      <c r="DM121" s="836"/>
      <c r="DN121" s="836"/>
      <c r="DO121" s="836"/>
      <c r="DP121" s="836"/>
      <c r="DQ121" s="836" t="s">
        <v>128</v>
      </c>
      <c r="DR121" s="836"/>
      <c r="DS121" s="836"/>
      <c r="DT121" s="836"/>
      <c r="DU121" s="836"/>
      <c r="DV121" s="842" t="s">
        <v>128</v>
      </c>
      <c r="DW121" s="842"/>
      <c r="DX121" s="842"/>
      <c r="DY121" s="842"/>
      <c r="DZ121" s="843"/>
    </row>
    <row r="122" spans="1:130" s="248" customFormat="1" ht="26.25" customHeight="1" x14ac:dyDescent="0.15">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444</v>
      </c>
      <c r="AG122" s="826"/>
      <c r="AH122" s="826"/>
      <c r="AI122" s="826"/>
      <c r="AJ122" s="827"/>
      <c r="AK122" s="828" t="s">
        <v>128</v>
      </c>
      <c r="AL122" s="826"/>
      <c r="AM122" s="826"/>
      <c r="AN122" s="826"/>
      <c r="AO122" s="827"/>
      <c r="AP122" s="873" t="s">
        <v>437</v>
      </c>
      <c r="AQ122" s="874"/>
      <c r="AR122" s="874"/>
      <c r="AS122" s="874"/>
      <c r="AT122" s="875"/>
      <c r="AU122" s="935"/>
      <c r="AV122" s="936"/>
      <c r="AW122" s="936"/>
      <c r="AX122" s="936"/>
      <c r="AY122" s="937"/>
      <c r="AZ122" s="928" t="s">
        <v>479</v>
      </c>
      <c r="BA122" s="929"/>
      <c r="BB122" s="929"/>
      <c r="BC122" s="929"/>
      <c r="BD122" s="929"/>
      <c r="BE122" s="929"/>
      <c r="BF122" s="929"/>
      <c r="BG122" s="929"/>
      <c r="BH122" s="929"/>
      <c r="BI122" s="929"/>
      <c r="BJ122" s="929"/>
      <c r="BK122" s="929"/>
      <c r="BL122" s="929"/>
      <c r="BM122" s="929"/>
      <c r="BN122" s="929"/>
      <c r="BO122" s="929"/>
      <c r="BP122" s="930"/>
      <c r="BQ122" s="931">
        <v>2725803</v>
      </c>
      <c r="BR122" s="894"/>
      <c r="BS122" s="894"/>
      <c r="BT122" s="894"/>
      <c r="BU122" s="894"/>
      <c r="BV122" s="894">
        <v>3234460</v>
      </c>
      <c r="BW122" s="894"/>
      <c r="BX122" s="894"/>
      <c r="BY122" s="894"/>
      <c r="BZ122" s="894"/>
      <c r="CA122" s="894">
        <v>3593007</v>
      </c>
      <c r="CB122" s="894"/>
      <c r="CC122" s="894"/>
      <c r="CD122" s="894"/>
      <c r="CE122" s="894"/>
      <c r="CF122" s="895">
        <v>194.4</v>
      </c>
      <c r="CG122" s="896"/>
      <c r="CH122" s="896"/>
      <c r="CI122" s="896"/>
      <c r="CJ122" s="896"/>
      <c r="CK122" s="918"/>
      <c r="CL122" s="904"/>
      <c r="CM122" s="904"/>
      <c r="CN122" s="904"/>
      <c r="CO122" s="905"/>
      <c r="CP122" s="884" t="s">
        <v>480</v>
      </c>
      <c r="CQ122" s="885"/>
      <c r="CR122" s="885"/>
      <c r="CS122" s="885"/>
      <c r="CT122" s="885"/>
      <c r="CU122" s="885"/>
      <c r="CV122" s="885"/>
      <c r="CW122" s="885"/>
      <c r="CX122" s="885"/>
      <c r="CY122" s="885"/>
      <c r="CZ122" s="885"/>
      <c r="DA122" s="885"/>
      <c r="DB122" s="885"/>
      <c r="DC122" s="885"/>
      <c r="DD122" s="885"/>
      <c r="DE122" s="885"/>
      <c r="DF122" s="886"/>
      <c r="DG122" s="835" t="s">
        <v>437</v>
      </c>
      <c r="DH122" s="836"/>
      <c r="DI122" s="836"/>
      <c r="DJ122" s="836"/>
      <c r="DK122" s="836"/>
      <c r="DL122" s="836" t="s">
        <v>128</v>
      </c>
      <c r="DM122" s="836"/>
      <c r="DN122" s="836"/>
      <c r="DO122" s="836"/>
      <c r="DP122" s="836"/>
      <c r="DQ122" s="836" t="s">
        <v>437</v>
      </c>
      <c r="DR122" s="836"/>
      <c r="DS122" s="836"/>
      <c r="DT122" s="836"/>
      <c r="DU122" s="836"/>
      <c r="DV122" s="842" t="s">
        <v>444</v>
      </c>
      <c r="DW122" s="842"/>
      <c r="DX122" s="842"/>
      <c r="DY122" s="842"/>
      <c r="DZ122" s="843"/>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437</v>
      </c>
      <c r="AB123" s="826"/>
      <c r="AC123" s="826"/>
      <c r="AD123" s="826"/>
      <c r="AE123" s="827"/>
      <c r="AF123" s="828" t="s">
        <v>444</v>
      </c>
      <c r="AG123" s="826"/>
      <c r="AH123" s="826"/>
      <c r="AI123" s="826"/>
      <c r="AJ123" s="827"/>
      <c r="AK123" s="828" t="s">
        <v>437</v>
      </c>
      <c r="AL123" s="826"/>
      <c r="AM123" s="826"/>
      <c r="AN123" s="826"/>
      <c r="AO123" s="827"/>
      <c r="AP123" s="873" t="s">
        <v>393</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481</v>
      </c>
      <c r="BP123" s="927"/>
      <c r="BQ123" s="881">
        <v>4841317</v>
      </c>
      <c r="BR123" s="882"/>
      <c r="BS123" s="882"/>
      <c r="BT123" s="882"/>
      <c r="BU123" s="882"/>
      <c r="BV123" s="882">
        <v>5089159</v>
      </c>
      <c r="BW123" s="882"/>
      <c r="BX123" s="882"/>
      <c r="BY123" s="882"/>
      <c r="BZ123" s="882"/>
      <c r="CA123" s="882">
        <v>5416532</v>
      </c>
      <c r="CB123" s="882"/>
      <c r="CC123" s="882"/>
      <c r="CD123" s="882"/>
      <c r="CE123" s="882"/>
      <c r="CF123" s="792"/>
      <c r="CG123" s="793"/>
      <c r="CH123" s="793"/>
      <c r="CI123" s="793"/>
      <c r="CJ123" s="883"/>
      <c r="CK123" s="918"/>
      <c r="CL123" s="904"/>
      <c r="CM123" s="904"/>
      <c r="CN123" s="904"/>
      <c r="CO123" s="905"/>
      <c r="CP123" s="884" t="s">
        <v>404</v>
      </c>
      <c r="CQ123" s="885"/>
      <c r="CR123" s="885"/>
      <c r="CS123" s="885"/>
      <c r="CT123" s="885"/>
      <c r="CU123" s="885"/>
      <c r="CV123" s="885"/>
      <c r="CW123" s="885"/>
      <c r="CX123" s="885"/>
      <c r="CY123" s="885"/>
      <c r="CZ123" s="885"/>
      <c r="DA123" s="885"/>
      <c r="DB123" s="885"/>
      <c r="DC123" s="885"/>
      <c r="DD123" s="885"/>
      <c r="DE123" s="885"/>
      <c r="DF123" s="886"/>
      <c r="DG123" s="825" t="s">
        <v>444</v>
      </c>
      <c r="DH123" s="826"/>
      <c r="DI123" s="826"/>
      <c r="DJ123" s="826"/>
      <c r="DK123" s="827"/>
      <c r="DL123" s="828" t="s">
        <v>128</v>
      </c>
      <c r="DM123" s="826"/>
      <c r="DN123" s="826"/>
      <c r="DO123" s="826"/>
      <c r="DP123" s="827"/>
      <c r="DQ123" s="828" t="s">
        <v>437</v>
      </c>
      <c r="DR123" s="826"/>
      <c r="DS123" s="826"/>
      <c r="DT123" s="826"/>
      <c r="DU123" s="827"/>
      <c r="DV123" s="873" t="s">
        <v>437</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441</v>
      </c>
      <c r="AG124" s="826"/>
      <c r="AH124" s="826"/>
      <c r="AI124" s="826"/>
      <c r="AJ124" s="827"/>
      <c r="AK124" s="828" t="s">
        <v>441</v>
      </c>
      <c r="AL124" s="826"/>
      <c r="AM124" s="826"/>
      <c r="AN124" s="826"/>
      <c r="AO124" s="827"/>
      <c r="AP124" s="873" t="s">
        <v>128</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444</v>
      </c>
      <c r="BR124" s="880"/>
      <c r="BS124" s="880"/>
      <c r="BT124" s="880"/>
      <c r="BU124" s="880"/>
      <c r="BV124" s="880" t="s">
        <v>437</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t="s">
        <v>444</v>
      </c>
      <c r="DH124" s="809"/>
      <c r="DI124" s="809"/>
      <c r="DJ124" s="809"/>
      <c r="DK124" s="810"/>
      <c r="DL124" s="811" t="s">
        <v>437</v>
      </c>
      <c r="DM124" s="809"/>
      <c r="DN124" s="809"/>
      <c r="DO124" s="809"/>
      <c r="DP124" s="810"/>
      <c r="DQ124" s="811" t="s">
        <v>437</v>
      </c>
      <c r="DR124" s="809"/>
      <c r="DS124" s="809"/>
      <c r="DT124" s="809"/>
      <c r="DU124" s="810"/>
      <c r="DV124" s="897" t="s">
        <v>444</v>
      </c>
      <c r="DW124" s="898"/>
      <c r="DX124" s="898"/>
      <c r="DY124" s="898"/>
      <c r="DZ124" s="899"/>
    </row>
    <row r="125" spans="1:130" s="248" customFormat="1" ht="26.25" customHeight="1" x14ac:dyDescent="0.15">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444</v>
      </c>
      <c r="AB125" s="826"/>
      <c r="AC125" s="826"/>
      <c r="AD125" s="826"/>
      <c r="AE125" s="827"/>
      <c r="AF125" s="828" t="s">
        <v>444</v>
      </c>
      <c r="AG125" s="826"/>
      <c r="AH125" s="826"/>
      <c r="AI125" s="826"/>
      <c r="AJ125" s="827"/>
      <c r="AK125" s="828" t="s">
        <v>128</v>
      </c>
      <c r="AL125" s="826"/>
      <c r="AM125" s="826"/>
      <c r="AN125" s="826"/>
      <c r="AO125" s="827"/>
      <c r="AP125" s="873" t="s">
        <v>444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6"/>
      <c r="CR125" s="856"/>
      <c r="CS125" s="856"/>
      <c r="CT125" s="856"/>
      <c r="CU125" s="856"/>
      <c r="CV125" s="856"/>
      <c r="CW125" s="856"/>
      <c r="CX125" s="856"/>
      <c r="CY125" s="856"/>
      <c r="CZ125" s="856"/>
      <c r="DA125" s="856"/>
      <c r="DB125" s="856"/>
      <c r="DC125" s="856"/>
      <c r="DD125" s="856"/>
      <c r="DE125" s="856"/>
      <c r="DF125" s="857"/>
      <c r="DG125" s="910" t="s">
        <v>128</v>
      </c>
      <c r="DH125" s="891"/>
      <c r="DI125" s="891"/>
      <c r="DJ125" s="891"/>
      <c r="DK125" s="891"/>
      <c r="DL125" s="891" t="s">
        <v>444</v>
      </c>
      <c r="DM125" s="891"/>
      <c r="DN125" s="891"/>
      <c r="DO125" s="891"/>
      <c r="DP125" s="891"/>
      <c r="DQ125" s="891" t="s">
        <v>128</v>
      </c>
      <c r="DR125" s="891"/>
      <c r="DS125" s="891"/>
      <c r="DT125" s="891"/>
      <c r="DU125" s="891"/>
      <c r="DV125" s="892" t="s">
        <v>444</v>
      </c>
      <c r="DW125" s="892"/>
      <c r="DX125" s="892"/>
      <c r="DY125" s="892"/>
      <c r="DZ125" s="893"/>
    </row>
    <row r="126" spans="1:130" s="248" customFormat="1" ht="26.25" customHeight="1" thickBot="1" x14ac:dyDescent="0.2">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128</v>
      </c>
      <c r="AG126" s="826"/>
      <c r="AH126" s="826"/>
      <c r="AI126" s="826"/>
      <c r="AJ126" s="827"/>
      <c r="AK126" s="828" t="s">
        <v>437</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3" t="s">
        <v>486</v>
      </c>
      <c r="CQ126" s="796"/>
      <c r="CR126" s="796"/>
      <c r="CS126" s="796"/>
      <c r="CT126" s="796"/>
      <c r="CU126" s="796"/>
      <c r="CV126" s="796"/>
      <c r="CW126" s="796"/>
      <c r="CX126" s="796"/>
      <c r="CY126" s="796"/>
      <c r="CZ126" s="796"/>
      <c r="DA126" s="796"/>
      <c r="DB126" s="796"/>
      <c r="DC126" s="796"/>
      <c r="DD126" s="796"/>
      <c r="DE126" s="796"/>
      <c r="DF126" s="797"/>
      <c r="DG126" s="835" t="s">
        <v>128</v>
      </c>
      <c r="DH126" s="836"/>
      <c r="DI126" s="836"/>
      <c r="DJ126" s="836"/>
      <c r="DK126" s="836"/>
      <c r="DL126" s="836" t="s">
        <v>128</v>
      </c>
      <c r="DM126" s="836"/>
      <c r="DN126" s="836"/>
      <c r="DO126" s="836"/>
      <c r="DP126" s="836"/>
      <c r="DQ126" s="836" t="s">
        <v>128</v>
      </c>
      <c r="DR126" s="836"/>
      <c r="DS126" s="836"/>
      <c r="DT126" s="836"/>
      <c r="DU126" s="836"/>
      <c r="DV126" s="842" t="s">
        <v>444</v>
      </c>
      <c r="DW126" s="842"/>
      <c r="DX126" s="842"/>
      <c r="DY126" s="842"/>
      <c r="DZ126" s="843"/>
    </row>
    <row r="127" spans="1:130" s="248" customFormat="1" ht="26.25" customHeight="1" x14ac:dyDescent="0.15">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444</v>
      </c>
      <c r="AB127" s="826"/>
      <c r="AC127" s="826"/>
      <c r="AD127" s="826"/>
      <c r="AE127" s="827"/>
      <c r="AF127" s="828" t="s">
        <v>128</v>
      </c>
      <c r="AG127" s="826"/>
      <c r="AH127" s="826"/>
      <c r="AI127" s="826"/>
      <c r="AJ127" s="827"/>
      <c r="AK127" s="828" t="s">
        <v>128</v>
      </c>
      <c r="AL127" s="826"/>
      <c r="AM127" s="826"/>
      <c r="AN127" s="826"/>
      <c r="AO127" s="827"/>
      <c r="AP127" s="873" t="s">
        <v>444</v>
      </c>
      <c r="AQ127" s="874"/>
      <c r="AR127" s="874"/>
      <c r="AS127" s="874"/>
      <c r="AT127" s="875"/>
      <c r="AU127" s="284"/>
      <c r="AV127" s="284"/>
      <c r="AW127" s="284"/>
      <c r="AX127" s="890" t="s">
        <v>488</v>
      </c>
      <c r="AY127" s="860"/>
      <c r="AZ127" s="860"/>
      <c r="BA127" s="860"/>
      <c r="BB127" s="860"/>
      <c r="BC127" s="860"/>
      <c r="BD127" s="860"/>
      <c r="BE127" s="861"/>
      <c r="BF127" s="859" t="s">
        <v>489</v>
      </c>
      <c r="BG127" s="860"/>
      <c r="BH127" s="860"/>
      <c r="BI127" s="860"/>
      <c r="BJ127" s="860"/>
      <c r="BK127" s="860"/>
      <c r="BL127" s="861"/>
      <c r="BM127" s="859" t="s">
        <v>490</v>
      </c>
      <c r="BN127" s="860"/>
      <c r="BO127" s="860"/>
      <c r="BP127" s="860"/>
      <c r="BQ127" s="860"/>
      <c r="BR127" s="860"/>
      <c r="BS127" s="861"/>
      <c r="BT127" s="859" t="s">
        <v>491</v>
      </c>
      <c r="BU127" s="860"/>
      <c r="BV127" s="860"/>
      <c r="BW127" s="860"/>
      <c r="BX127" s="860"/>
      <c r="BY127" s="860"/>
      <c r="BZ127" s="862"/>
      <c r="CA127" s="284"/>
      <c r="CB127" s="284"/>
      <c r="CC127" s="284"/>
      <c r="CD127" s="285"/>
      <c r="CE127" s="285"/>
      <c r="CF127" s="285"/>
      <c r="CG127" s="282"/>
      <c r="CH127" s="282"/>
      <c r="CI127" s="282"/>
      <c r="CJ127" s="283"/>
      <c r="CK127" s="903"/>
      <c r="CL127" s="904"/>
      <c r="CM127" s="904"/>
      <c r="CN127" s="904"/>
      <c r="CO127" s="905"/>
      <c r="CP127" s="863" t="s">
        <v>492</v>
      </c>
      <c r="CQ127" s="796"/>
      <c r="CR127" s="796"/>
      <c r="CS127" s="796"/>
      <c r="CT127" s="796"/>
      <c r="CU127" s="796"/>
      <c r="CV127" s="796"/>
      <c r="CW127" s="796"/>
      <c r="CX127" s="796"/>
      <c r="CY127" s="796"/>
      <c r="CZ127" s="796"/>
      <c r="DA127" s="796"/>
      <c r="DB127" s="796"/>
      <c r="DC127" s="796"/>
      <c r="DD127" s="796"/>
      <c r="DE127" s="796"/>
      <c r="DF127" s="797"/>
      <c r="DG127" s="835" t="s">
        <v>444</v>
      </c>
      <c r="DH127" s="836"/>
      <c r="DI127" s="836"/>
      <c r="DJ127" s="836"/>
      <c r="DK127" s="836"/>
      <c r="DL127" s="836" t="s">
        <v>437</v>
      </c>
      <c r="DM127" s="836"/>
      <c r="DN127" s="836"/>
      <c r="DO127" s="836"/>
      <c r="DP127" s="836"/>
      <c r="DQ127" s="836" t="s">
        <v>128</v>
      </c>
      <c r="DR127" s="836"/>
      <c r="DS127" s="836"/>
      <c r="DT127" s="836"/>
      <c r="DU127" s="836"/>
      <c r="DV127" s="842" t="s">
        <v>128</v>
      </c>
      <c r="DW127" s="842"/>
      <c r="DX127" s="842"/>
      <c r="DY127" s="842"/>
      <c r="DZ127" s="843"/>
    </row>
    <row r="128" spans="1:130" s="248" customFormat="1" ht="26.25" customHeight="1" thickBot="1" x14ac:dyDescent="0.2">
      <c r="A128" s="844" t="s">
        <v>493</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494</v>
      </c>
      <c r="X128" s="846"/>
      <c r="Y128" s="846"/>
      <c r="Z128" s="847"/>
      <c r="AA128" s="848">
        <v>4497</v>
      </c>
      <c r="AB128" s="849"/>
      <c r="AC128" s="849"/>
      <c r="AD128" s="849"/>
      <c r="AE128" s="850"/>
      <c r="AF128" s="851">
        <v>5195</v>
      </c>
      <c r="AG128" s="849"/>
      <c r="AH128" s="849"/>
      <c r="AI128" s="849"/>
      <c r="AJ128" s="850"/>
      <c r="AK128" s="851">
        <v>5912</v>
      </c>
      <c r="AL128" s="849"/>
      <c r="AM128" s="849"/>
      <c r="AN128" s="849"/>
      <c r="AO128" s="850"/>
      <c r="AP128" s="852"/>
      <c r="AQ128" s="853"/>
      <c r="AR128" s="853"/>
      <c r="AS128" s="853"/>
      <c r="AT128" s="854"/>
      <c r="AU128" s="284"/>
      <c r="AV128" s="284"/>
      <c r="AW128" s="284"/>
      <c r="AX128" s="855" t="s">
        <v>495</v>
      </c>
      <c r="AY128" s="856"/>
      <c r="AZ128" s="856"/>
      <c r="BA128" s="856"/>
      <c r="BB128" s="856"/>
      <c r="BC128" s="856"/>
      <c r="BD128" s="856"/>
      <c r="BE128" s="857"/>
      <c r="BF128" s="832" t="s">
        <v>444</v>
      </c>
      <c r="BG128" s="833"/>
      <c r="BH128" s="833"/>
      <c r="BI128" s="833"/>
      <c r="BJ128" s="833"/>
      <c r="BK128" s="833"/>
      <c r="BL128" s="858"/>
      <c r="BM128" s="832">
        <v>15</v>
      </c>
      <c r="BN128" s="833"/>
      <c r="BO128" s="833"/>
      <c r="BP128" s="833"/>
      <c r="BQ128" s="833"/>
      <c r="BR128" s="833"/>
      <c r="BS128" s="858"/>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7" t="s">
        <v>496</v>
      </c>
      <c r="CQ128" s="774"/>
      <c r="CR128" s="774"/>
      <c r="CS128" s="774"/>
      <c r="CT128" s="774"/>
      <c r="CU128" s="774"/>
      <c r="CV128" s="774"/>
      <c r="CW128" s="774"/>
      <c r="CX128" s="774"/>
      <c r="CY128" s="774"/>
      <c r="CZ128" s="774"/>
      <c r="DA128" s="774"/>
      <c r="DB128" s="774"/>
      <c r="DC128" s="774"/>
      <c r="DD128" s="774"/>
      <c r="DE128" s="774"/>
      <c r="DF128" s="775"/>
      <c r="DG128" s="838" t="s">
        <v>393</v>
      </c>
      <c r="DH128" s="839"/>
      <c r="DI128" s="839"/>
      <c r="DJ128" s="839"/>
      <c r="DK128" s="839"/>
      <c r="DL128" s="839" t="s">
        <v>444</v>
      </c>
      <c r="DM128" s="839"/>
      <c r="DN128" s="839"/>
      <c r="DO128" s="839"/>
      <c r="DP128" s="839"/>
      <c r="DQ128" s="839" t="s">
        <v>444</v>
      </c>
      <c r="DR128" s="839"/>
      <c r="DS128" s="839"/>
      <c r="DT128" s="839"/>
      <c r="DU128" s="839"/>
      <c r="DV128" s="840" t="s">
        <v>444</v>
      </c>
      <c r="DW128" s="840"/>
      <c r="DX128" s="840"/>
      <c r="DY128" s="840"/>
      <c r="DZ128" s="841"/>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1994192</v>
      </c>
      <c r="AB129" s="826"/>
      <c r="AC129" s="826"/>
      <c r="AD129" s="826"/>
      <c r="AE129" s="827"/>
      <c r="AF129" s="828">
        <v>2007180</v>
      </c>
      <c r="AG129" s="826"/>
      <c r="AH129" s="826"/>
      <c r="AI129" s="826"/>
      <c r="AJ129" s="827"/>
      <c r="AK129" s="828">
        <v>2117490</v>
      </c>
      <c r="AL129" s="826"/>
      <c r="AM129" s="826"/>
      <c r="AN129" s="826"/>
      <c r="AO129" s="827"/>
      <c r="AP129" s="829"/>
      <c r="AQ129" s="830"/>
      <c r="AR129" s="830"/>
      <c r="AS129" s="830"/>
      <c r="AT129" s="831"/>
      <c r="AU129" s="286"/>
      <c r="AV129" s="286"/>
      <c r="AW129" s="286"/>
      <c r="AX129" s="795" t="s">
        <v>498</v>
      </c>
      <c r="AY129" s="796"/>
      <c r="AZ129" s="796"/>
      <c r="BA129" s="796"/>
      <c r="BB129" s="796"/>
      <c r="BC129" s="796"/>
      <c r="BD129" s="796"/>
      <c r="BE129" s="797"/>
      <c r="BF129" s="815" t="s">
        <v>393</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274704</v>
      </c>
      <c r="AB130" s="826"/>
      <c r="AC130" s="826"/>
      <c r="AD130" s="826"/>
      <c r="AE130" s="827"/>
      <c r="AF130" s="828">
        <v>270722</v>
      </c>
      <c r="AG130" s="826"/>
      <c r="AH130" s="826"/>
      <c r="AI130" s="826"/>
      <c r="AJ130" s="827"/>
      <c r="AK130" s="828">
        <v>269072</v>
      </c>
      <c r="AL130" s="826"/>
      <c r="AM130" s="826"/>
      <c r="AN130" s="826"/>
      <c r="AO130" s="827"/>
      <c r="AP130" s="829"/>
      <c r="AQ130" s="830"/>
      <c r="AR130" s="830"/>
      <c r="AS130" s="830"/>
      <c r="AT130" s="831"/>
      <c r="AU130" s="286"/>
      <c r="AV130" s="286"/>
      <c r="AW130" s="286"/>
      <c r="AX130" s="795" t="s">
        <v>501</v>
      </c>
      <c r="AY130" s="796"/>
      <c r="AZ130" s="796"/>
      <c r="BA130" s="796"/>
      <c r="BB130" s="796"/>
      <c r="BC130" s="796"/>
      <c r="BD130" s="796"/>
      <c r="BE130" s="797"/>
      <c r="BF130" s="798">
        <v>8.6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1719488</v>
      </c>
      <c r="AB131" s="809"/>
      <c r="AC131" s="809"/>
      <c r="AD131" s="809"/>
      <c r="AE131" s="810"/>
      <c r="AF131" s="811">
        <v>1736458</v>
      </c>
      <c r="AG131" s="809"/>
      <c r="AH131" s="809"/>
      <c r="AI131" s="809"/>
      <c r="AJ131" s="810"/>
      <c r="AK131" s="811">
        <v>1848418</v>
      </c>
      <c r="AL131" s="809"/>
      <c r="AM131" s="809"/>
      <c r="AN131" s="809"/>
      <c r="AO131" s="810"/>
      <c r="AP131" s="812"/>
      <c r="AQ131" s="813"/>
      <c r="AR131" s="813"/>
      <c r="AS131" s="813"/>
      <c r="AT131" s="814"/>
      <c r="AU131" s="286"/>
      <c r="AV131" s="286"/>
      <c r="AW131" s="286"/>
      <c r="AX131" s="773" t="s">
        <v>503</v>
      </c>
      <c r="AY131" s="774"/>
      <c r="AZ131" s="774"/>
      <c r="BA131" s="774"/>
      <c r="BB131" s="774"/>
      <c r="BC131" s="774"/>
      <c r="BD131" s="774"/>
      <c r="BE131" s="775"/>
      <c r="BF131" s="776" t="s">
        <v>444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9.3895392120000007</v>
      </c>
      <c r="AB132" s="789"/>
      <c r="AC132" s="789"/>
      <c r="AD132" s="789"/>
      <c r="AE132" s="790"/>
      <c r="AF132" s="791">
        <v>8.4127574640000002</v>
      </c>
      <c r="AG132" s="789"/>
      <c r="AH132" s="789"/>
      <c r="AI132" s="789"/>
      <c r="AJ132" s="790"/>
      <c r="AK132" s="791">
        <v>8.0488828829999992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8.8000000000000007</v>
      </c>
      <c r="AB133" s="768"/>
      <c r="AC133" s="768"/>
      <c r="AD133" s="768"/>
      <c r="AE133" s="769"/>
      <c r="AF133" s="767">
        <v>8.6999999999999993</v>
      </c>
      <c r="AG133" s="768"/>
      <c r="AH133" s="768"/>
      <c r="AI133" s="768"/>
      <c r="AJ133" s="769"/>
      <c r="AK133" s="767">
        <v>8.6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NC5euBU+MWkowX9BVYAjNuOni+hYhtiH25V6WS4QCuQ54f5+rcBdCwBwxjUfeL29FSo3gojRhXhVvugBNUFQ==" saltValue="kGOBP1wNrlHFXZSqS8M5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HBppFfM9Qby3cmmM0ImdaL0PLzOG0IJANtuAJ5uZeDYXBOPWcaxJsUCBLgoniEWHwJUg+PZb7tvSlN9jlheNQ==" saltValue="lL2+IK80hGUlgVriM3gI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kT+HkBJyX52i4GElQdTZSWXt5DxiD1RHxVqmu3yATfvsWBJS7QNtGkdD2pIkPDbmZDUGmmtn7AT9DFeHYpNYw==" saltValue="l9odG/qWL71cxmK7PPBj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515</v>
      </c>
      <c r="AL9" s="1190"/>
      <c r="AM9" s="1190"/>
      <c r="AN9" s="1191"/>
      <c r="AO9" s="314">
        <v>634780</v>
      </c>
      <c r="AP9" s="314">
        <v>127466</v>
      </c>
      <c r="AQ9" s="315">
        <v>239985</v>
      </c>
      <c r="AR9" s="316">
        <v>-46.9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516</v>
      </c>
      <c r="AL10" s="1190"/>
      <c r="AM10" s="1190"/>
      <c r="AN10" s="1191"/>
      <c r="AO10" s="317">
        <v>133884</v>
      </c>
      <c r="AP10" s="317">
        <v>26884</v>
      </c>
      <c r="AQ10" s="318">
        <v>24622</v>
      </c>
      <c r="AR10" s="319">
        <v>9.1999999999999993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517</v>
      </c>
      <c r="AL11" s="1190"/>
      <c r="AM11" s="1190"/>
      <c r="AN11" s="1191"/>
      <c r="AO11" s="317" t="s">
        <v>518</v>
      </c>
      <c r="AP11" s="317" t="s">
        <v>518</v>
      </c>
      <c r="AQ11" s="318">
        <v>3358</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519</v>
      </c>
      <c r="AL12" s="1190"/>
      <c r="AM12" s="1190"/>
      <c r="AN12" s="1191"/>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520</v>
      </c>
      <c r="AL13" s="1190"/>
      <c r="AM13" s="1190"/>
      <c r="AN13" s="1191"/>
      <c r="AO13" s="317">
        <v>18421</v>
      </c>
      <c r="AP13" s="317">
        <v>3699</v>
      </c>
      <c r="AQ13" s="318">
        <v>7864</v>
      </c>
      <c r="AR13" s="319">
        <v>-53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521</v>
      </c>
      <c r="AL14" s="1190"/>
      <c r="AM14" s="1190"/>
      <c r="AN14" s="1191"/>
      <c r="AO14" s="317">
        <v>26313</v>
      </c>
      <c r="AP14" s="317">
        <v>5284</v>
      </c>
      <c r="AQ14" s="318">
        <v>6185</v>
      </c>
      <c r="AR14" s="319">
        <v>-14.6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522</v>
      </c>
      <c r="AL15" s="1193"/>
      <c r="AM15" s="1193"/>
      <c r="AN15" s="1194"/>
      <c r="AO15" s="317">
        <v>-53485</v>
      </c>
      <c r="AP15" s="317">
        <v>-10740</v>
      </c>
      <c r="AQ15" s="318">
        <v>-18737</v>
      </c>
      <c r="AR15" s="319">
        <v>-42.7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759913</v>
      </c>
      <c r="AP16" s="317">
        <v>152593</v>
      </c>
      <c r="AQ16" s="318">
        <v>263276</v>
      </c>
      <c r="AR16" s="319">
        <v>-42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527</v>
      </c>
      <c r="AL21" s="1196"/>
      <c r="AM21" s="1196"/>
      <c r="AN21" s="1197"/>
      <c r="AO21" s="330">
        <v>13.45</v>
      </c>
      <c r="AP21" s="331">
        <v>24.56</v>
      </c>
      <c r="AQ21" s="332">
        <v>-11.11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528</v>
      </c>
      <c r="AL22" s="1196"/>
      <c r="AM22" s="1196"/>
      <c r="AN22" s="1197"/>
      <c r="AO22" s="335">
        <v>96</v>
      </c>
      <c r="AP22" s="336">
        <v>94.3</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532</v>
      </c>
      <c r="AL32" s="1179"/>
      <c r="AM32" s="1179"/>
      <c r="AN32" s="1180"/>
      <c r="AO32" s="345">
        <v>373871</v>
      </c>
      <c r="AP32" s="345">
        <v>75074</v>
      </c>
      <c r="AQ32" s="346">
        <v>149198</v>
      </c>
      <c r="AR32" s="347">
        <v>-49.7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533</v>
      </c>
      <c r="AL33" s="1179"/>
      <c r="AM33" s="1179"/>
      <c r="AN33" s="118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534</v>
      </c>
      <c r="AL34" s="1179"/>
      <c r="AM34" s="1179"/>
      <c r="AN34" s="1180"/>
      <c r="AO34" s="345" t="s">
        <v>518</v>
      </c>
      <c r="AP34" s="345" t="s">
        <v>518</v>
      </c>
      <c r="AQ34" s="346" t="s">
        <v>518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535</v>
      </c>
      <c r="AL35" s="1179"/>
      <c r="AM35" s="1179"/>
      <c r="AN35" s="1180"/>
      <c r="AO35" s="345">
        <v>36373</v>
      </c>
      <c r="AP35" s="345">
        <v>7304</v>
      </c>
      <c r="AQ35" s="346">
        <v>31871</v>
      </c>
      <c r="AR35" s="347">
        <v>-77.099999999999994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536</v>
      </c>
      <c r="AL36" s="1179"/>
      <c r="AM36" s="1179"/>
      <c r="AN36" s="1180"/>
      <c r="AO36" s="345">
        <v>13517</v>
      </c>
      <c r="AP36" s="345">
        <v>2714</v>
      </c>
      <c r="AQ36" s="346">
        <v>4984</v>
      </c>
      <c r="AR36" s="347">
        <v>-45.5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537</v>
      </c>
      <c r="AL37" s="1179"/>
      <c r="AM37" s="1179"/>
      <c r="AN37" s="1180"/>
      <c r="AO37" s="345" t="s">
        <v>518</v>
      </c>
      <c r="AP37" s="345" t="s">
        <v>518</v>
      </c>
      <c r="AQ37" s="346">
        <v>1220</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538</v>
      </c>
      <c r="AL38" s="1176"/>
      <c r="AM38" s="1176"/>
      <c r="AN38" s="1177"/>
      <c r="AO38" s="348" t="s">
        <v>518</v>
      </c>
      <c r="AP38" s="348" t="s">
        <v>518</v>
      </c>
      <c r="AQ38" s="349">
        <v>35</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539</v>
      </c>
      <c r="AL39" s="1176"/>
      <c r="AM39" s="1176"/>
      <c r="AN39" s="1177"/>
      <c r="AO39" s="345">
        <v>-5912</v>
      </c>
      <c r="AP39" s="345">
        <v>-1187</v>
      </c>
      <c r="AQ39" s="346">
        <v>-8070</v>
      </c>
      <c r="AR39" s="347">
        <v>-85.3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540</v>
      </c>
      <c r="AL40" s="1179"/>
      <c r="AM40" s="1179"/>
      <c r="AN40" s="1180"/>
      <c r="AO40" s="345">
        <v>-269072</v>
      </c>
      <c r="AP40" s="345">
        <v>-54031</v>
      </c>
      <c r="AQ40" s="346">
        <v>-130648</v>
      </c>
      <c r="AR40" s="347">
        <v>-58.6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148777</v>
      </c>
      <c r="AP41" s="345">
        <v>29875</v>
      </c>
      <c r="AQ41" s="346">
        <v>48590</v>
      </c>
      <c r="AR41" s="347">
        <v>-38.5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510</v>
      </c>
      <c r="AN49" s="1186" t="s">
        <v>544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1087494</v>
      </c>
      <c r="AN51" s="367">
        <v>209860</v>
      </c>
      <c r="AO51" s="368">
        <v>80.599999999999994</v>
      </c>
      <c r="AP51" s="369">
        <v>119882</v>
      </c>
      <c r="AQ51" s="370">
        <v>9.1</v>
      </c>
      <c r="AR51" s="371">
        <v>71.5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727114</v>
      </c>
      <c r="AN52" s="375">
        <v>140315</v>
      </c>
      <c r="AO52" s="376">
        <v>106.6</v>
      </c>
      <c r="AP52" s="377">
        <v>66481</v>
      </c>
      <c r="AQ52" s="378">
        <v>6</v>
      </c>
      <c r="AR52" s="379">
        <v>100.6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1058988</v>
      </c>
      <c r="AN53" s="367">
        <v>207889</v>
      </c>
      <c r="AO53" s="368">
        <v>-0.9</v>
      </c>
      <c r="AP53" s="369">
        <v>116162</v>
      </c>
      <c r="AQ53" s="370">
        <v>-3.1</v>
      </c>
      <c r="AR53" s="371">
        <v>2.2000000000000002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445384</v>
      </c>
      <c r="AN54" s="375">
        <v>87433</v>
      </c>
      <c r="AO54" s="376">
        <v>-37.700000000000003</v>
      </c>
      <c r="AP54" s="377">
        <v>61562</v>
      </c>
      <c r="AQ54" s="378">
        <v>-7.4</v>
      </c>
      <c r="AR54" s="379">
        <v>-30.3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635617</v>
      </c>
      <c r="AN55" s="367">
        <v>125865</v>
      </c>
      <c r="AO55" s="368">
        <v>-39.5</v>
      </c>
      <c r="AP55" s="369">
        <v>121449</v>
      </c>
      <c r="AQ55" s="370">
        <v>4.5999999999999996</v>
      </c>
      <c r="AR55" s="371">
        <v>-44.1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308573</v>
      </c>
      <c r="AN56" s="375">
        <v>61104</v>
      </c>
      <c r="AO56" s="376">
        <v>-30.1</v>
      </c>
      <c r="AP56" s="377">
        <v>62922</v>
      </c>
      <c r="AQ56" s="378">
        <v>2.2000000000000002</v>
      </c>
      <c r="AR56" s="379">
        <v>-32.299999999999997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1696201</v>
      </c>
      <c r="AN57" s="367">
        <v>338698</v>
      </c>
      <c r="AO57" s="368">
        <v>169.1</v>
      </c>
      <c r="AP57" s="369">
        <v>145139</v>
      </c>
      <c r="AQ57" s="370">
        <v>19.5</v>
      </c>
      <c r="AR57" s="371">
        <v>149.6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1011715</v>
      </c>
      <c r="AN58" s="375">
        <v>202020</v>
      </c>
      <c r="AO58" s="376">
        <v>230.6</v>
      </c>
      <c r="AP58" s="377">
        <v>83762</v>
      </c>
      <c r="AQ58" s="378">
        <v>33.1</v>
      </c>
      <c r="AR58" s="379">
        <v>197.5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942114</v>
      </c>
      <c r="AN59" s="367">
        <v>189180</v>
      </c>
      <c r="AO59" s="368">
        <v>-44.1</v>
      </c>
      <c r="AP59" s="369">
        <v>332350</v>
      </c>
      <c r="AQ59" s="370">
        <v>129</v>
      </c>
      <c r="AR59" s="371">
        <v>-173.1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358749</v>
      </c>
      <c r="AN60" s="375">
        <v>72038</v>
      </c>
      <c r="AO60" s="376">
        <v>-64.3</v>
      </c>
      <c r="AP60" s="377">
        <v>200453</v>
      </c>
      <c r="AQ60" s="378">
        <v>139.30000000000001</v>
      </c>
      <c r="AR60" s="379">
        <v>-203.6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1084083</v>
      </c>
      <c r="AN61" s="382">
        <v>214298</v>
      </c>
      <c r="AO61" s="383">
        <v>33</v>
      </c>
      <c r="AP61" s="384">
        <v>166996</v>
      </c>
      <c r="AQ61" s="385">
        <v>31.8</v>
      </c>
      <c r="AR61" s="371">
        <v>1.2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570307</v>
      </c>
      <c r="AN62" s="375">
        <v>112582</v>
      </c>
      <c r="AO62" s="376">
        <v>41</v>
      </c>
      <c r="AP62" s="377">
        <v>95036</v>
      </c>
      <c r="AQ62" s="378">
        <v>34.6</v>
      </c>
      <c r="AR62" s="379">
        <v>6.4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qkF9pc+56v0VqUsRDPWh9wtVqIVyrMMKAenfBVmz/qO6WUA7BHZCJ+MnSEGZvt8BJZIwNMUX3e6iLDQHczuOw==" saltValue="lkBKR6IDsO7iLQJbzUTZU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1" spans="125:125" ht="13.5" hidden="1" customHeight="1" x14ac:dyDescent="0.15">
      <c r="DU121" s="292"/>
    </row>
  </sheetData>
  <sheetProtection algorithmName="SHA-512" hashValue="45DHpqk3RamQYw0r+Vs2aSdSqObTDPL55Fr1B/xI7PMVrdT+h9Uhzi24RTT65f+2IqbWKi4Z4tLPYkFVCVOu7w==" saltValue="OsNGFLJehzIEnGjh/+Jp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IK8ps5XJwZpd/iZVoaRGkF8yz3h/PoQKGFhfKXG0BJgzUFSw9LUo24qNdzBXaxeEcmU5NifrIaFbqRMqvDSoAw==" saltValue="y2Kz3ewN5gAw+CbLZh1F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F47" sqref="F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27.11</v>
      </c>
      <c r="G47" s="12">
        <v>17.739999999999998</v>
      </c>
      <c r="H47" s="12">
        <v>14.26</v>
      </c>
      <c r="I47" s="12">
        <v>14.97</v>
      </c>
      <c r="J47" s="13">
        <v>14.94</v>
      </c>
    </row>
    <row r="48" spans="2:10" ht="57.75" customHeight="1" x14ac:dyDescent="0.15">
      <c r="B48" s="14"/>
      <c r="C48" s="1202" t="s">
        <v>4</v>
      </c>
      <c r="D48" s="1202"/>
      <c r="E48" s="1203"/>
      <c r="F48" s="15">
        <v>2.13</v>
      </c>
      <c r="G48" s="16">
        <v>2.08</v>
      </c>
      <c r="H48" s="16">
        <v>1.97</v>
      </c>
      <c r="I48" s="16">
        <v>1.81</v>
      </c>
      <c r="J48" s="17">
        <v>1.61</v>
      </c>
    </row>
    <row r="49" spans="2:10" ht="57.75" customHeight="1" thickBot="1" x14ac:dyDescent="0.2">
      <c r="B49" s="18"/>
      <c r="C49" s="1204" t="s">
        <v>5</v>
      </c>
      <c r="D49" s="1204"/>
      <c r="E49" s="1205"/>
      <c r="F49" s="19" t="s">
        <v>565</v>
      </c>
      <c r="G49" s="20" t="s">
        <v>566</v>
      </c>
      <c r="H49" s="20" t="s">
        <v>567</v>
      </c>
      <c r="I49" s="20">
        <v>0.66</v>
      </c>
      <c r="J49" s="21">
        <v>4.84</v>
      </c>
    </row>
    <row r="50" spans="2:10" ht="13.5" customHeight="1" x14ac:dyDescent="0.15"/>
  </sheetData>
  <sheetProtection algorithmName="SHA-512" hashValue="+678RtsFHhldhP0hxYn8wzkQeSy3+AkiSAFJv5Leknsb25lwpYw1Dnynrcb+yFjnOuol85QuKDS4Rr/3fwaEoA==" saltValue="YcoMYav4rcxxSYCRbctt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2022-03-29T07:50:32Z</cp:lastPrinted>
  <dcterms:created xsi:type="dcterms:W3CDTF">2022-02-02T06:55:16Z</dcterms:created>
  <dcterms:modified xsi:type="dcterms:W3CDTF">2022-03-29T07:53:12Z</dcterms:modified>
  <cp:category/>
</cp:coreProperties>
</file>