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2110総務課\004　財政\12財政状況資料集\Ｒ3（Ｒ2決算）\02回答（１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<sst xmlns="http://schemas.openxmlformats.org/spreadsheetml/2006/main" count="1151" uniqueCount="600">
  <si>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</si>
  <si>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</si>
  <si>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</si>
  <si>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</si>
  <si>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</si>
  <si>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</si>
  <si>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</si>
  <si>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</si>
  <si>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</si>
  <si>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</si>
  <si>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</si>
  <si>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</si>
  <si>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</si>
  <si>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</si>
  <si>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</si>
  <si>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</si>
  <si>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</si>
  <si>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</si>
  <si>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</si>
  <si>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</si>
  <si>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</si>
  <si>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</si>
  <si>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</si>
  <si>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</si>
  <si>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</si>
  <si>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</si>
  <si>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</si>
  <si>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</si>
  <si>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</si>
  <si>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</si>
  <si>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</si>
  <si>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</si>
  <si>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</si>
  <si>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</si>
  <si>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</si>
  <si>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</si>
  <si>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</si>
  <si>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</si>
  <si>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</si>
  <si>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</si>
  <si>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</si>
  <si>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</si>
  <si>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</si>
  <si>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</si>
  <si>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</si>
  <si>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</si>
  <si>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</si>
  <si>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</si>
  <si>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</si>
  <si>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</si>
  <si>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</si>
  <si>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</si>
  <si>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</si>
  <si>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</si>
  <si>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</si>
  <si>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</si>
  <si>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</si>
  <si>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</si>
  <si>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</si>
  <si>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</si>
  <si>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</si>
  <si>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</si>
  <si>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</si>
  <si>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</si>
  <si>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</si>
  <si>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</si>
  <si>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</si>
  <si>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</si>
  <si>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</si>
  <si>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</si>
  <si>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</si>
  <si>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</si>
  <si>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</si>
  <si>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</si>
  <si>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</si>
  <si>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</si>
  <si>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</si>
  <si>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</si>
  <si>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</si>
  <si>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</si>
  <si>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</si>
  <si>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</si>
  <si>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</si>
  <si>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</si>
  <si>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</si>
  <si>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</si>
  <si>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</si>
  <si>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</si>
  <si>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</si>
  <si>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</si>
  <si>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</si>
  <si>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</si>
  <si>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</si>
  <si>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</si>
  <si>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</si>
  <si>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</si>
  <si>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</si>
  <si>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</si>
  <si>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中土佐町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</si>
  <si>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</si>
  <si>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</si>
  <si>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</si>
  <si>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</si>
  <si>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</si>
  <si>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</si>
  <si>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</si>
  <si>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</si>
  <si>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</si>
  <si>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</si>
  <si>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</si>
  <si>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</si>
  <si>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</si>
  <si>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</si>
  <si>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</si>
  <si>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</si>
  <si>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</si>
  <si>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</si>
  <si>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</si>
  <si>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</si>
  <si>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</si>
  <si>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</si>
  <si>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</si>
  <si>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</si>
  <si>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</si>
  <si>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</si>
  <si>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</si>
  <si>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</si>
  <si>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</si>
  <si>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</si>
  <si>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</si>
  <si>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</si>
  <si>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</si>
  <si>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</si>
  <si>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</si>
  <si>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</si>
  <si>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</si>
  <si>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</si>
  <si>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</si>
  <si>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</si>
  <si>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</si>
  <si>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</si>
  <si>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</si>
  <si>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</si>
  <si>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</si>
  <si>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</si>
  <si>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</si>
  <si>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</si>
  <si>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</si>
  <si>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</si>
  <si>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</si>
  <si>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</si>
  <si>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</si>
  <si>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</si>
  <si>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</si>
  <si>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</si>
  <si>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</si>
  <si>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</si>
  <si>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</si>
  <si>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</si>
  <si>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</si>
  <si>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</si>
  <si>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</si>
  <si>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</si>
  <si>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</si>
  <si>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</si>
  <si>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</si>
  <si>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</si>
  <si>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</si>
  <si>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</si>
  <si>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</si>
  <si>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</si>
  <si>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</si>
  <si>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</si>
  <si>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</si>
  <si>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</si>
  <si>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</si>
  <si>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</si>
  <si>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</si>
  <si>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</si>
  <si>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</si>
  <si>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</si>
  <si>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</si>
  <si>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</si>
  <si>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</si>
  <si>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</si>
  <si>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</si>
  <si>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</si>
  <si>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</si>
  <si>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</si>
  <si>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</si>
  <si>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</si>
  <si>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</si>
  <si>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</si>
  <si>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</si>
  <si>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</si>
  <si>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</si>
  <si>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</si>
  <si>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</si>
  <si>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</si>
  <si>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</si>
  <si>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</si>
  <si>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</si>
  <si>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</si>
  <si>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</si>
  <si>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</si>
  <si>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</si>
  <si>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</si>
  <si>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</si>
  <si>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</si>
  <si>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</si>
  <si>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</si>
  <si>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</si>
  <si>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</si>
  <si>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</si>
  <si>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</si>
  <si>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高知県中土佐町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</si>
  <si>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</si>
  <si>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</si>
  <si>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</si>
  <si>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</si>
  <si>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</si>
  <si>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</si>
  <si>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</si>
  <si>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</si>
  <si>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</si>
  <si>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</si>
  <si>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</si>
  <si>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</si>
  <si>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</si>
  <si>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</si>
  <si>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</si>
  <si>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</si>
  <si>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</si>
  <si>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</si>
  <si>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</si>
  <si>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</si>
  <si>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</si>
  <si>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</si>
  <si>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</si>
  <si>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</si>
  <si>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</si>
  <si>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</si>
  <si>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</si>
  <si>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</si>
  <si>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</si>
  <si>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</si>
  <si>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</si>
  <si>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</si>
  <si>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</si>
  <si>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</si>
  <si>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</si>
  <si>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</si>
  <si>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</si>
  <si>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</si>
  <si>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</si>
  <si>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</si>
  <si>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</si>
  <si>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</si>
  <si>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</si>
  <si>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</si>
  <si>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</si>
  <si>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</si>
  <si>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</si>
  <si>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</si>
  <si>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</si>
  <si>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</si>
  <si>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</si>
  <si>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</si>
  <si>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</si>
  <si>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</si>
  <si>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</si>
  <si>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</si>
  <si>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</si>
  <si>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</si>
  <si>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</si>
  <si>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</si>
  <si>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</si>
  <si>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</si>
  <si>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</si>
  <si>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</si>
  <si>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</si>
  <si>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</si>
  <si>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</si>
  <si>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</si>
  <si>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</si>
  <si>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</si>
  <si>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</si>
  <si>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</si>
  <si>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</si>
  <si>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</si>
  <si>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</si>
  <si>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</si>
  <si>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</si>
  <si>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</si>
  <si>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</si>
  <si>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</si>
  <si>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</si>
  <si>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</si>
  <si>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</si>
  <si>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</si>
  <si>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</si>
  <si>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</si>
  <si>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</si>
  <si>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</si>
  <si>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</si>
  <si>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</si>
  <si>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</si>
  <si>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</si>
  <si>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</si>
  <si>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</si>
  <si>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</si>
  <si>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</si>
  <si>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</si>
  <si>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</si>
  <si>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</si>
  <si>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</si>
  <si>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</si>
  <si>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</si>
  <si>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</si>
  <si>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</si>
  <si>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</si>
  <si>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</si>
  <si>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</si>
  <si>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</si>
  <si>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</si>
  <si>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</si>
  <si>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</si>
  <si>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</si>
  <si>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</si>
  <si>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</si>
  <si>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</si>
  <si>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</si>
  <si>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</si>
  <si>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</si>
  <si>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</si>
  <si>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</si>
  <si>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</si>
  <si>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</si>
  <si>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</si>
  <si>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</si>
  <si>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</si>
  <si>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</si>
  <si>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</si>
  <si>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</si>
  <si>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</si>
  <si>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</si>
  <si>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</si>
  <si>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</si>
  <si>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</si>
  <si>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</si>
  <si>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</si>
  <si>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</si>
  <si>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</si>
  <si>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</si>
  <si>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</si>
  <si>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</si>
  <si>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</si>
  <si>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</si>
  <si>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</si>
  <si>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</si>
  <si>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</si>
  <si>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</si>
  <si>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</si>
  <si>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</si>
  <si>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</si>
  <si>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</si>
  <si>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</si>
  <si>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</si>
  <si>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</si>
  <si>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高知県中土佐町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</si>
  <si>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</si>
  <si>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</si>
  <si>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</si>
  <si>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</si>
  <si>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</si>
  <si>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</si>
  <si>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</si>
  <si>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</si>
  <si>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</si>
  <si>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</si>
  <si>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</si>
  <si>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</si>
  <si>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</si>
  <si>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</si>
  <si>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</si>
  <si>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</si>
  <si>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</si>
  <si>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</si>
  <si>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</si>
  <si>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</si>
  <si>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</si>
  <si>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</si>
  <si>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</si>
  <si>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</si>
  <si>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</si>
  <si>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</si>
  <si>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</si>
  <si>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</si>
  <si>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</si>
  <si>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</si>
  <si>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</si>
  <si>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</si>
  <si>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</si>
  <si>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</si>
  <si>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</si>
  <si>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</si>
  <si>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</si>
  <si>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介護保険特別会計</t>
    <phoneticPr fontId="5"/>
  </si>
  <si>
    <t>後期高齢者医療特別会計</t>
    <phoneticPr fontId="5"/>
  </si>
  <si>
    <t>簡易水道事業会計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</si>
  <si>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</si>
  <si>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</si>
  <si>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</si>
  <si>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</si>
  <si>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</si>
  <si>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</si>
  <si>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</si>
  <si>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</si>
  <si>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</si>
  <si>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</si>
  <si>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</si>
  <si>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</si>
  <si>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</si>
  <si>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</si>
  <si>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</si>
  <si>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</si>
  <si>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</si>
  <si>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</si>
  <si>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</si>
  <si>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</si>
  <si>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</si>
  <si>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</si>
  <si>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</si>
  <si>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</si>
  <si>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</si>
  <si>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</si>
  <si>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</si>
  <si>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</si>
  <si>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</si>
  <si>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</si>
  <si>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</si>
  <si>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</si>
  <si>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</si>
  <si>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</si>
  <si>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</si>
  <si>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</si>
  <si>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</si>
  <si>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</si>
  <si>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</si>
  <si>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</si>
  <si>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</si>
  <si>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</si>
  <si>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</si>
  <si>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</si>
  <si>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</si>
  <si>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</si>
  <si>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</si>
  <si>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</si>
  <si>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</si>
  <si>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</si>
  <si>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</si>
  <si>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</si>
  <si>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</si>
  <si>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</si>
  <si>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</si>
  <si>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</si>
  <si>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</si>
  <si>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</si>
  <si>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</si>
  <si>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</si>
  <si>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</si>
  <si>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</si>
  <si>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</si>
  <si>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</si>
  <si>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</si>
  <si>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</si>
  <si>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</si>
  <si>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</si>
  <si>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</si>
  <si>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</si>
  <si>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</si>
  <si>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</si>
  <si>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</si>
  <si>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</si>
  <si>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</si>
  <si>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</si>
  <si>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</si>
  <si>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</si>
  <si>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</si>
  <si>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</si>
  <si>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</si>
  <si>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</si>
  <si>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</si>
  <si>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</si>
  <si>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</si>
  <si>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</si>
  <si>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</si>
  <si>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</si>
  <si>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</si>
  <si>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</si>
  <si>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</si>
  <si>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</si>
  <si>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</si>
  <si>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</si>
  <si>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</si>
  <si>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</si>
  <si>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</si>
  <si>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</si>
  <si>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</si>
  <si>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</si>
  <si>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</si>
  <si>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</si>
  <si>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</si>
  <si>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</si>
  <si>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</si>
  <si>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</si>
  <si>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</si>
  <si>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</si>
  <si>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</si>
  <si>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</si>
  <si>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</si>
  <si>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</si>
  <si>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</si>
  <si>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</si>
  <si>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</si>
  <si>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</si>
  <si>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</si>
  <si>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</si>
  <si>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</si>
  <si>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</si>
  <si>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</si>
  <si>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</si>
  <si>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</si>
  <si>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</si>
  <si>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</si>
  <si>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</si>
  <si>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</si>
  <si>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</si>
  <si>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</si>
  <si>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</si>
  <si>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</si>
  <si>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</si>
  <si>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</si>
  <si>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</si>
  <si>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</si>
  <si>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</si>
  <si>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</si>
  <si>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</si>
  <si>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</si>
  <si>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</si>
  <si>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</si>
  <si>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</si>
  <si>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</si>
  <si>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</si>
  <si>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</si>
  <si>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</si>
  <si>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</si>
  <si>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</si>
  <si>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2.99</t>
  </si>
  <si>
    <t>▲ 8.82</t>
  </si>
  <si>
    <t>▲ 7.56</t>
  </si>
  <si>
    <t>▲ 6.96</t>
  </si>
  <si>
    <t>一般会計</t>
  </si>
  <si>
    <t>簡易水道事業会計</t>
  </si>
  <si>
    <t>介護保険特別会計</t>
  </si>
  <si>
    <t>後期高齢者医療特別会計</t>
  </si>
  <si>
    <t>住宅新築資金等貸付事業特別会計</t>
  </si>
  <si>
    <t>農業集落排水事業特別会計</t>
  </si>
  <si>
    <t>国民健康保険特別会計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</si>
  <si>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</si>
  <si>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</si>
  <si>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</si>
  <si>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</si>
  <si>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</si>
  <si>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</si>
  <si>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</si>
  <si>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</si>
  <si>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高幡消防組合</t>
    <rPh sb="0" eb="2">
      <t>コウバン</t>
    </rPh>
    <rPh sb="2" eb="4">
      <t>ショウボウ</t>
    </rPh>
    <rPh sb="4" eb="6">
      <t>クミアイ</t>
    </rPh>
    <phoneticPr fontId="38"/>
  </si>
  <si>
    <t>津野山養護老人ホーム組合</t>
    <rPh sb="0" eb="2">
      <t>ツノ</t>
    </rPh>
    <rPh sb="2" eb="3">
      <t>ヤマ</t>
    </rPh>
    <rPh sb="3" eb="5">
      <t>ヨウゴ</t>
    </rPh>
    <rPh sb="5" eb="7">
      <t>ロウジン</t>
    </rPh>
    <rPh sb="10" eb="12">
      <t>クミアイ</t>
    </rPh>
    <phoneticPr fontId="38"/>
  </si>
  <si>
    <t>高陵特別養護老人ホーム組合（一般会計）</t>
    <rPh sb="0" eb="2">
      <t>コウリョウ</t>
    </rPh>
    <rPh sb="2" eb="4">
      <t>トクベツ</t>
    </rPh>
    <rPh sb="4" eb="6">
      <t>ヨウゴ</t>
    </rPh>
    <rPh sb="6" eb="8">
      <t>ロウジン</t>
    </rPh>
    <rPh sb="11" eb="13">
      <t>クミアイ</t>
    </rPh>
    <rPh sb="14" eb="16">
      <t>イッパン</t>
    </rPh>
    <rPh sb="16" eb="18">
      <t>カイケイ</t>
    </rPh>
    <phoneticPr fontId="38"/>
  </si>
  <si>
    <t>高幡東部清掃組合</t>
    <rPh sb="0" eb="2">
      <t>コウバン</t>
    </rPh>
    <rPh sb="2" eb="4">
      <t>トウブ</t>
    </rPh>
    <rPh sb="4" eb="6">
      <t>セイソウ</t>
    </rPh>
    <rPh sb="6" eb="8">
      <t>クミアイ</t>
    </rPh>
    <phoneticPr fontId="38"/>
  </si>
  <si>
    <t>高知県広域食肉センター事務組合</t>
    <rPh sb="0" eb="3">
      <t>コウチケン</t>
    </rPh>
    <rPh sb="3" eb="5">
      <t>コウイキ</t>
    </rPh>
    <rPh sb="5" eb="7">
      <t>ショクニク</t>
    </rPh>
    <rPh sb="11" eb="13">
      <t>ジム</t>
    </rPh>
    <rPh sb="13" eb="15">
      <t>クミアイ</t>
    </rPh>
    <phoneticPr fontId="38"/>
  </si>
  <si>
    <t>高幡障害者支援施設組合</t>
    <rPh sb="0" eb="2">
      <t>コウバン</t>
    </rPh>
    <rPh sb="2" eb="5">
      <t>ショウガイシャ</t>
    </rPh>
    <rPh sb="5" eb="7">
      <t>シエン</t>
    </rPh>
    <rPh sb="7" eb="9">
      <t>シセツ</t>
    </rPh>
    <rPh sb="9" eb="11">
      <t>クミアイ</t>
    </rPh>
    <phoneticPr fontId="38"/>
  </si>
  <si>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38"/>
  </si>
  <si>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38"/>
  </si>
  <si>
    <t>こうち人づくり広域連合</t>
    <rPh sb="3" eb="4">
      <t>ヒト</t>
    </rPh>
    <rPh sb="7" eb="9">
      <t>コウイキ</t>
    </rPh>
    <rPh sb="9" eb="11">
      <t>レンゴウ</t>
    </rPh>
    <phoneticPr fontId="38"/>
  </si>
  <si>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38"/>
  </si>
  <si>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8"/>
  </si>
  <si>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38"/>
  </si>
  <si>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38"/>
  </si>
  <si>
    <t>（株）中土佐町地域振興公社</t>
    <rPh sb="1" eb="2">
      <t>カブ</t>
    </rPh>
    <rPh sb="3" eb="7">
      <t>ナカトサチョウ</t>
    </rPh>
    <rPh sb="7" eb="9">
      <t>チイキ</t>
    </rPh>
    <rPh sb="9" eb="11">
      <t>シンコウ</t>
    </rPh>
    <rPh sb="11" eb="13">
      <t>コウシャ</t>
    </rPh>
    <phoneticPr fontId="6"/>
  </si>
  <si>
    <t>（株）ＳＥＡプロジェクト</t>
    <rPh sb="1" eb="2">
      <t>カブ</t>
    </rPh>
    <phoneticPr fontId="6"/>
  </si>
  <si>
    <t>-</t>
    <phoneticPr fontId="2"/>
  </si>
  <si>
    <t>-</t>
    <phoneticPr fontId="2"/>
  </si>
  <si>
    <t>-</t>
    <phoneticPr fontId="2"/>
  </si>
  <si>
    <t>未来・夢基金</t>
    <phoneticPr fontId="5"/>
  </si>
  <si>
    <t>施設等整備基金</t>
    <phoneticPr fontId="5"/>
  </si>
  <si>
    <t>防災対策加速化基金</t>
    <rPh sb="0" eb="2">
      <t>ボウサイ</t>
    </rPh>
    <rPh sb="2" eb="4">
      <t>タイサク</t>
    </rPh>
    <rPh sb="4" eb="7">
      <t>カソクカ</t>
    </rPh>
    <rPh sb="7" eb="9">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</si>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</sst>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F0B1-4266-B3E2-26632A5988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294795</c:v>
                </c:pt>
                <c:pt idx="1">
                  <c:v>281398</c:v>
                </c:pt>
                <c:pt idx="2">
                  <c:v>411613</c:v>
                </c:pt>
                <c:pt idx="3">
                  <c:v>250563</c:v>
                </c:pt>
                <c:pt idx="4">
                  <c:v>778808</c:v>
                </c:pt>
              </c:numCache>
            </c:numRef>
          </c:val>
          <c:smooth val="0"/>
          <c:extLst>
            <c:ext xmlns:c16="http://schemas.microsoft.com/office/drawing/2014/chart" uri="{C3380CC4-5D6E-409C-BE32-E72D297353CC}">
              <c16:uniqueId val="{00000001-F0B1-4266-B3E2-26632A5988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8.06</c:v>
                </c:pt>
                <c:pt idx="1">
                  <c:v>7.42</c:v>
                </c:pt>
                <c:pt idx="2">
                  <c:v>8.3800000000000008</c:v>
                </c:pt>
                <c:pt idx="3">
                  <c:v>9.75</c:v>
                </c:pt>
                <c:pt idx="4">
                  <c:v>12.26</c:v>
                </c:pt>
              </c:numCache>
            </c:numRef>
          </c:val>
          <c:extLst>
            <c:ext xmlns:c16="http://schemas.microsoft.com/office/drawing/2014/chart" uri="{C3380CC4-5D6E-409C-BE32-E72D297353CC}">
              <c16:uniqueId val="{00000000-E8DC-452F-ABF2-280FEDA5FB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83.19</c:v>
                </c:pt>
                <c:pt idx="1">
                  <c:v>84.52</c:v>
                </c:pt>
                <c:pt idx="2">
                  <c:v>74.83</c:v>
                </c:pt>
                <c:pt idx="3">
                  <c:v>65.63</c:v>
                </c:pt>
                <c:pt idx="4">
                  <c:v>55.13</c:v>
                </c:pt>
              </c:numCache>
            </c:numRef>
          </c:val>
          <c:extLst>
            <c:ext xmlns:c16="http://schemas.microsoft.com/office/drawing/2014/chart" uri="{C3380CC4-5D6E-409C-BE32-E72D297353CC}">
              <c16:uniqueId val="{00000001-E8DC-452F-ABF2-280FEDA5FB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5.97</c:v>
                </c:pt>
                <c:pt idx="1">
                  <c:v>-2.99</c:v>
                </c:pt>
                <c:pt idx="2">
                  <c:v>-8.82</c:v>
                </c:pt>
                <c:pt idx="3">
                  <c:v>-7.56</c:v>
                </c:pt>
                <c:pt idx="4">
                  <c:v>-6.96</c:v>
                </c:pt>
              </c:numCache>
            </c:numRef>
          </c:val>
          <c:smooth val="0"/>
          <c:extLst>
            <c:ext xmlns:c16="http://schemas.microsoft.com/office/drawing/2014/chart" uri="{C3380CC4-5D6E-409C-BE32-E72D297353CC}">
              <c16:uniqueId val="{00000002-E8DC-452F-ABF2-280FEDA5FB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C28-4353-9546-AB39DDE840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28-4353-9546-AB39DDE8408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C28-4353-9546-AB39DDE8408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C28-4353-9546-AB39DDE8408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CC28-4353-9546-AB39DDE8408C}"/>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5-CC28-4353-9546-AB39DDE8408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0.09</c:v>
                </c:pt>
                <c:pt idx="4">
                  <c:v>#N/A</c:v>
                </c:pt>
                <c:pt idx="5">
                  <c:v>7.0000000000000007E-2</c:v>
                </c:pt>
                <c:pt idx="6">
                  <c:v>#N/A</c:v>
                </c:pt>
                <c:pt idx="7">
                  <c:v>0.08</c:v>
                </c:pt>
                <c:pt idx="8">
                  <c:v>#N/A</c:v>
                </c:pt>
                <c:pt idx="9">
                  <c:v>0.1</c:v>
                </c:pt>
              </c:numCache>
            </c:numRef>
          </c:val>
          <c:extLst>
            <c:ext xmlns:c16="http://schemas.microsoft.com/office/drawing/2014/chart" uri="{C3380CC4-5D6E-409C-BE32-E72D297353CC}">
              <c16:uniqueId val="{00000006-CC28-4353-9546-AB39DDE8408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0.31</c:v>
                </c:pt>
              </c:numCache>
            </c:numRef>
          </c:val>
          <c:extLst>
            <c:ext xmlns:c16="http://schemas.microsoft.com/office/drawing/2014/chart" uri="{C3380CC4-5D6E-409C-BE32-E72D297353CC}">
              <c16:uniqueId val="{00000007-CC28-4353-9546-AB39DDE8408C}"/>
            </c:ext>
          </c:extLst>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1.65</c:v>
                </c:pt>
                <c:pt idx="4">
                  <c:v>#N/A</c:v>
                </c:pt>
                <c:pt idx="5">
                  <c:v>1.72</c:v>
                </c:pt>
                <c:pt idx="6">
                  <c:v>#N/A</c:v>
                </c:pt>
                <c:pt idx="7">
                  <c:v>1.94</c:v>
                </c:pt>
                <c:pt idx="8">
                  <c:v>#N/A</c:v>
                </c:pt>
                <c:pt idx="9">
                  <c:v>2.58</c:v>
                </c:pt>
              </c:numCache>
            </c:numRef>
          </c:val>
          <c:extLst>
            <c:ext xmlns:c16="http://schemas.microsoft.com/office/drawing/2014/chart" uri="{C3380CC4-5D6E-409C-BE32-E72D297353CC}">
              <c16:uniqueId val="{00000008-CC28-4353-9546-AB39DDE8408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8.0500000000000007</c:v>
                </c:pt>
                <c:pt idx="2">
                  <c:v>#N/A</c:v>
                </c:pt>
                <c:pt idx="3">
                  <c:v>7.4</c:v>
                </c:pt>
                <c:pt idx="4">
                  <c:v>#N/A</c:v>
                </c:pt>
                <c:pt idx="5">
                  <c:v>8.36</c:v>
                </c:pt>
                <c:pt idx="6">
                  <c:v>#N/A</c:v>
                </c:pt>
                <c:pt idx="7">
                  <c:v>9.74</c:v>
                </c:pt>
                <c:pt idx="8">
                  <c:v>#N/A</c:v>
                </c:pt>
                <c:pt idx="9">
                  <c:v>12.23</c:v>
                </c:pt>
              </c:numCache>
            </c:numRef>
          </c:val>
          <c:extLst>
            <c:ext xmlns:c16="http://schemas.microsoft.com/office/drawing/2014/chart" uri="{C3380CC4-5D6E-409C-BE32-E72D297353CC}">
              <c16:uniqueId val="{00000009-CC28-4353-9546-AB39DDE840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896</c:v>
                </c:pt>
                <c:pt idx="5">
                  <c:v>824</c:v>
                </c:pt>
                <c:pt idx="8">
                  <c:v>862</c:v>
                </c:pt>
                <c:pt idx="11">
                  <c:v>876</c:v>
                </c:pt>
                <c:pt idx="14">
                  <c:v>806</c:v>
                </c:pt>
              </c:numCache>
            </c:numRef>
          </c:val>
          <c:extLst>
            <c:ext xmlns:c16="http://schemas.microsoft.com/office/drawing/2014/chart" uri="{C3380CC4-5D6E-409C-BE32-E72D297353CC}">
              <c16:uniqueId val="{00000000-A596-4FB1-9BE7-AA9E8FC9EC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96-4FB1-9BE7-AA9E8FC9EC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596-4FB1-9BE7-AA9E8FC9EC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118</c:v>
                </c:pt>
                <c:pt idx="3">
                  <c:v>35</c:v>
                </c:pt>
                <c:pt idx="6">
                  <c:v>2</c:v>
                </c:pt>
                <c:pt idx="9">
                  <c:v>1</c:v>
                </c:pt>
                <c:pt idx="12">
                  <c:v>1</c:v>
                </c:pt>
              </c:numCache>
            </c:numRef>
          </c:val>
          <c:extLst>
            <c:ext xmlns:c16="http://schemas.microsoft.com/office/drawing/2014/chart" uri="{C3380CC4-5D6E-409C-BE32-E72D297353CC}">
              <c16:uniqueId val="{00000003-A596-4FB1-9BE7-AA9E8FC9EC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61</c:v>
                </c:pt>
                <c:pt idx="3">
                  <c:v>49</c:v>
                </c:pt>
                <c:pt idx="6">
                  <c:v>43</c:v>
                </c:pt>
                <c:pt idx="9">
                  <c:v>42</c:v>
                </c:pt>
                <c:pt idx="12">
                  <c:v>50</c:v>
                </c:pt>
              </c:numCache>
            </c:numRef>
          </c:val>
          <c:extLst>
            <c:ext xmlns:c16="http://schemas.microsoft.com/office/drawing/2014/chart" uri="{C3380CC4-5D6E-409C-BE32-E72D297353CC}">
              <c16:uniqueId val="{00000004-A596-4FB1-9BE7-AA9E8FC9EC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96-4FB1-9BE7-AA9E8FC9EC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96-4FB1-9BE7-AA9E8FC9EC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850</c:v>
                </c:pt>
                <c:pt idx="3">
                  <c:v>962</c:v>
                </c:pt>
                <c:pt idx="6">
                  <c:v>1095</c:v>
                </c:pt>
                <c:pt idx="9">
                  <c:v>1155</c:v>
                </c:pt>
                <c:pt idx="12">
                  <c:v>1068</c:v>
                </c:pt>
              </c:numCache>
            </c:numRef>
          </c:val>
          <c:extLst>
            <c:ext xmlns:c16="http://schemas.microsoft.com/office/drawing/2014/chart" uri="{C3380CC4-5D6E-409C-BE32-E72D297353CC}">
              <c16:uniqueId val="{00000007-A596-4FB1-9BE7-AA9E8FC9EC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133</c:v>
                </c:pt>
                <c:pt idx="2">
                  <c:v>#N/A</c:v>
                </c:pt>
                <c:pt idx="3">
                  <c:v>#N/A</c:v>
                </c:pt>
                <c:pt idx="4">
                  <c:v>222</c:v>
                </c:pt>
                <c:pt idx="5">
                  <c:v>#N/A</c:v>
                </c:pt>
                <c:pt idx="6">
                  <c:v>#N/A</c:v>
                </c:pt>
                <c:pt idx="7">
                  <c:v>278</c:v>
                </c:pt>
                <c:pt idx="8">
                  <c:v>#N/A</c:v>
                </c:pt>
                <c:pt idx="9">
                  <c:v>#N/A</c:v>
                </c:pt>
                <c:pt idx="10">
                  <c:v>322</c:v>
                </c:pt>
                <c:pt idx="11">
                  <c:v>#N/A</c:v>
                </c:pt>
                <c:pt idx="12">
                  <c:v>#N/A</c:v>
                </c:pt>
                <c:pt idx="13">
                  <c:v>313</c:v>
                </c:pt>
                <c:pt idx="14">
                  <c:v>#N/A</c:v>
                </c:pt>
              </c:numCache>
            </c:numRef>
          </c:val>
          <c:smooth val="0"/>
          <c:extLst>
            <c:ext xmlns:c16="http://schemas.microsoft.com/office/drawing/2014/chart" uri="{C3380CC4-5D6E-409C-BE32-E72D297353CC}">
              <c16:uniqueId val="{00000008-A596-4FB1-9BE7-AA9E8FC9EC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7835</c:v>
                </c:pt>
                <c:pt idx="5">
                  <c:v>8419</c:v>
                </c:pt>
                <c:pt idx="8">
                  <c:v>9146</c:v>
                </c:pt>
                <c:pt idx="11">
                  <c:v>9950</c:v>
                </c:pt>
                <c:pt idx="14">
                  <c:v>11202</c:v>
                </c:pt>
              </c:numCache>
            </c:numRef>
          </c:val>
          <c:extLst>
            <c:ext xmlns:c16="http://schemas.microsoft.com/office/drawing/2014/chart" uri="{C3380CC4-5D6E-409C-BE32-E72D297353CC}">
              <c16:uniqueId val="{00000000-0398-4856-9589-B7ED64F2B7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268</c:v>
                </c:pt>
                <c:pt idx="5">
                  <c:v>247</c:v>
                </c:pt>
                <c:pt idx="8">
                  <c:v>189</c:v>
                </c:pt>
                <c:pt idx="11">
                  <c:v>144</c:v>
                </c:pt>
                <c:pt idx="14">
                  <c:v>97</c:v>
                </c:pt>
              </c:numCache>
            </c:numRef>
          </c:val>
          <c:extLst>
            <c:ext xmlns:c16="http://schemas.microsoft.com/office/drawing/2014/chart" uri="{C3380CC4-5D6E-409C-BE32-E72D297353CC}">
              <c16:uniqueId val="{00000001-0398-4856-9589-B7ED64F2B7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6390</c:v>
                </c:pt>
                <c:pt idx="5">
                  <c:v>6602</c:v>
                </c:pt>
                <c:pt idx="8">
                  <c:v>6371</c:v>
                </c:pt>
                <c:pt idx="11">
                  <c:v>6008</c:v>
                </c:pt>
                <c:pt idx="14">
                  <c:v>5453</c:v>
                </c:pt>
              </c:numCache>
            </c:numRef>
          </c:val>
          <c:extLst>
            <c:ext xmlns:c16="http://schemas.microsoft.com/office/drawing/2014/chart" uri="{C3380CC4-5D6E-409C-BE32-E72D297353CC}">
              <c16:uniqueId val="{00000002-0398-4856-9589-B7ED64F2B7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98-4856-9589-B7ED64F2B7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98-4856-9589-B7ED64F2B7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98-4856-9589-B7ED64F2B7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1108</c:v>
                </c:pt>
                <c:pt idx="3">
                  <c:v>914</c:v>
                </c:pt>
                <c:pt idx="6">
                  <c:v>878</c:v>
                </c:pt>
                <c:pt idx="9">
                  <c:v>789</c:v>
                </c:pt>
                <c:pt idx="12">
                  <c:v>920</c:v>
                </c:pt>
              </c:numCache>
            </c:numRef>
          </c:val>
          <c:extLst>
            <c:ext xmlns:c16="http://schemas.microsoft.com/office/drawing/2014/chart" uri="{C3380CC4-5D6E-409C-BE32-E72D297353CC}">
              <c16:uniqueId val="{00000006-0398-4856-9589-B7ED64F2B7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40</c:v>
                </c:pt>
                <c:pt idx="3">
                  <c:v>5</c:v>
                </c:pt>
                <c:pt idx="6">
                  <c:v>4</c:v>
                </c:pt>
                <c:pt idx="9">
                  <c:v>3</c:v>
                </c:pt>
                <c:pt idx="12">
                  <c:v>2</c:v>
                </c:pt>
              </c:numCache>
            </c:numRef>
          </c:val>
          <c:extLst>
            <c:ext xmlns:c16="http://schemas.microsoft.com/office/drawing/2014/chart" uri="{C3380CC4-5D6E-409C-BE32-E72D297353CC}">
              <c16:uniqueId val="{00000007-0398-4856-9589-B7ED64F2B7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630</c:v>
                </c:pt>
                <c:pt idx="3">
                  <c:v>567</c:v>
                </c:pt>
                <c:pt idx="6">
                  <c:v>478</c:v>
                </c:pt>
                <c:pt idx="9">
                  <c:v>450</c:v>
                </c:pt>
                <c:pt idx="12">
                  <c:v>482</c:v>
                </c:pt>
              </c:numCache>
            </c:numRef>
          </c:val>
          <c:extLst>
            <c:ext xmlns:c16="http://schemas.microsoft.com/office/drawing/2014/chart" uri="{C3380CC4-5D6E-409C-BE32-E72D297353CC}">
              <c16:uniqueId val="{00000008-0398-4856-9589-B7ED64F2B7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18</c:v>
                </c:pt>
              </c:numCache>
            </c:numRef>
          </c:val>
          <c:extLst>
            <c:ext xmlns:c16="http://schemas.microsoft.com/office/drawing/2014/chart" uri="{C3380CC4-5D6E-409C-BE32-E72D297353CC}">
              <c16:uniqueId val="{00000009-0398-4856-9589-B7ED64F2B7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9203</c:v>
                </c:pt>
                <c:pt idx="3">
                  <c:v>9800</c:v>
                </c:pt>
                <c:pt idx="6">
                  <c:v>11299</c:v>
                </c:pt>
                <c:pt idx="9">
                  <c:v>11412</c:v>
                </c:pt>
                <c:pt idx="12">
                  <c:v>14460</c:v>
                </c:pt>
              </c:numCache>
            </c:numRef>
          </c:val>
          <c:extLst>
            <c:ext xmlns:c16="http://schemas.microsoft.com/office/drawing/2014/chart" uri="{C3380CC4-5D6E-409C-BE32-E72D297353CC}">
              <c16:uniqueId val="{0000000A-0398-4856-9589-B7ED64F2B7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398-4856-9589-B7ED64F2B7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2652</c:v>
                </c:pt>
                <c:pt idx="1">
                  <c:v>2334</c:v>
                </c:pt>
                <c:pt idx="2">
                  <c:v>1988</c:v>
                </c:pt>
              </c:numCache>
            </c:numRef>
          </c:val>
          <c:extLst>
            <c:ext xmlns:c16="http://schemas.microsoft.com/office/drawing/2014/chart" uri="{C3380CC4-5D6E-409C-BE32-E72D297353CC}">
              <c16:uniqueId val="{00000000-E619-4EFE-BE2A-E2605FF941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1276</c:v>
                </c:pt>
                <c:pt idx="1">
                  <c:v>1428</c:v>
                </c:pt>
                <c:pt idx="2">
                  <c:v>1604</c:v>
                </c:pt>
              </c:numCache>
            </c:numRef>
          </c:val>
          <c:extLst>
            <c:ext xmlns:c16="http://schemas.microsoft.com/office/drawing/2014/chart" uri="{C3380CC4-5D6E-409C-BE32-E72D297353CC}">
              <c16:uniqueId val="{00000001-E619-4EFE-BE2A-E2605FF941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3240</c:v>
                </c:pt>
                <c:pt idx="1">
                  <c:v>2903</c:v>
                </c:pt>
                <c:pt idx="2">
                  <c:v>2519</c:v>
                </c:pt>
              </c:numCache>
            </c:numRef>
          </c:val>
          <c:extLst>
            <c:ext xmlns:c16="http://schemas.microsoft.com/office/drawing/2014/chart" uri="{C3380CC4-5D6E-409C-BE32-E72D297353CC}">
              <c16:uniqueId val="{00000002-E619-4EFE-BE2A-E2605FF941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元利償還金が前年度比８７百万円減少となったことにより、実質公債費比率の分子は９百万円の減少となっている。 </a:t>
          </a:r>
        </a:p>
        <a:p>
          <a:r>
            <a:rPr kumimoji="1" lang="ja-JP" altLang="en-US" sz="1400">
              <a:latin typeface="ＭＳ ゴシック" pitchFamily="49" charset="-128"/>
              <a:ea typeface="ＭＳ ゴシック" pitchFamily="49" charset="-128"/>
            </a:rPr>
            <a:t>　今後は、役場庁舎等の高台移転などの大型事業の実施に伴う地方債の償還開始により実質公債費比率の上昇が見込まれているが、今後も普通建設事業の財源には、過疎債、辺地債や合併特例債といった財政措置の大きい地方債を有効に活用しつつ、償還期間等の調整により、実質公債費比率の上昇を抑える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及び減債基金、その他の特定目的基金の積立による充当可能基金が高い水準であることや、財政措置の大きい地方債を有効活用していることにより、これまで将来負担比率の分子は低く抑えられてきた。しかしながら、近年は南海トラフ地震対策に伴う津波避難タワー整備や役場庁舎等の高台移転などの大型事業の地方債発行によって、一般会計等に係る地方債残高が大幅に増加したことなどにより、将来負担比率の分子は増加傾向にある。令和２年度は、</a:t>
          </a:r>
          <a:r>
            <a:rPr kumimoji="1" lang="ja-JP" altLang="en-US" sz="1200">
              <a:solidFill>
                <a:sysClr val="windowText" lastClr="000000"/>
              </a:solidFill>
              <a:latin typeface="ＭＳ ゴシック" pitchFamily="49" charset="-128"/>
              <a:ea typeface="ＭＳ ゴシック" pitchFamily="49" charset="-128"/>
            </a:rPr>
            <a:t>令和２年度同意等の合併特例事業債等により基準財政需要額算入見込額が大幅に増加したものの、令和元年度から繰越して実施したものも含め、役場庁舎等の高台移転などの大型事業の完了に伴い多額の地方債を発行したため、将来負担比率の分子は、前年度と比較し２，５７９百万円の大幅な増加となった。</a:t>
          </a:r>
        </a:p>
        <a:p>
          <a:r>
            <a:rPr kumimoji="1" lang="ja-JP" altLang="en-US" sz="1200">
              <a:latin typeface="ＭＳ ゴシック" pitchFamily="49" charset="-128"/>
              <a:ea typeface="ＭＳ ゴシック" pitchFamily="49" charset="-128"/>
            </a:rPr>
            <a:t>　今後は、「中土佐町総合振興計画」のもと、適量・適切な事業の実施により、大型事業終了後の事業費抑制に努めるとともに、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普通建設事業の財源に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財政措置の大きい地方債を有効に活用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将来負担比率の上昇を抑えるように努める。</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高知県中土佐町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決算剰余金を減債基金に１億７，４００万円積み立てた一方、財政調整基金を３億５，２２０万２千円を取り崩したことや、役場庁舎等の高台移転事業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や定住団体整備事業、上ノ加江公民館改築事業の財源としてまちづくり振興基金を２億８，０７７万９千円取り崩したこと等により、基金全体としては５億５，５０２万２千円の減となった。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・一般財源の不足を補てんするため、一定期間、財政調整基金及び減債基金を取り崩すことを予定している。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・未来・夢基金：次世代育成の支援、高齢者福祉の増進、自然環境の保全、及び産業振興を通して地域活力の創出等を図り、未来に夢を持ったまちづくりを推進する。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・施設等整備基金：施設等の整備に要する財源を円滑に調整する。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・防災対策加速化基金：地域の課題や特性に応じた優先的に取り組むべき防災対策をきめ細かに進め、災害に強い地域社会の実現の加速化を図る。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・地域福祉基金：高齢化社会の到来に備え、在宅福祉の向上、健康づくりなど、民間活動の活発化を図りながら高齢者保健福祉施策の推進を図る。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・ふるさと応援基金：中土佐町を愛し応援しようとする個人又は団体から贈られた寄附金を積み立て、寄附者の意志を尊重し、誰もがいきいきと輝くまちづくりに資する。</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・未来・夢基金：新婚・子育て世帯住宅取得支援事業や保育料軽減事業等の財源として、４，８５２万円を充当したことによる減少。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・施設等整備基金：公共施設移転等事業の財源として、３，１００万円を充当したことによる減少。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・防災対策加速化基金：防災対策事業の財源として発行した地方債の償還の財源等として、５，５８６万９千円を充当したことによる減少。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・地域福祉基金：診療所医師確保事業等の財源として、１，０２５万円を充当したことによる減少。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応援基金：コロナ過による事業の中止・縮小を受け、令和元年度のふるさと納税額に相当する額を充当しきれず残高として残ったため、令和２年度のふるさと納税額と合わせ、平年よりも残高が多くなった。</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・未来・夢基金：新婚・子育て世帯住宅取得支援事業や保育料軽減事業等の財源として、毎年度５，０００万円程度を取り崩していく予定。</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・施設等整備基金：役場庁舎等の高台移転の財源として、令和２年度に３，１００万円程度を取り崩す予定。</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・防災対策加速化基金：防災対策事業の財源として発行した地方債の償還財源として、毎年度５，６００万円程度を取り崩していく予定。</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・地域福祉基金：診療所医師確保事業等の財源として、毎年度１，６００万円程度を取り崩していく予定。</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・ふるさと応援基金：毎年度、前年度のふるさと納税額に相当する額を翌年度取崩し、中土佐町ふるさと応援寄附金取扱要綱に定める寄付金の使途（４分野）に活用していく予定。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の縮減等による普通交付税の減少（歳入）と、役場庁舎等の高台移転事業をはじめとした南海トラフ地震対策事業の財源とした地方債の償還開始に伴う公債費の増加（歳出）により生じた一般財源の不足を補填するため、３億５，２２０万２千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等の高台移転事業をはじめとした南海トラフ地震対策事業の財源とした地方債の償還開始に伴う公債費の増加（歳出）により、今後一定期間は一般財源に多額の不足が生じる見込みである。公債費の増加に伴うものは減債基金での対応を基本としつつ、なお不足する一般財源については、財政調整基金を取り崩すことを予定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・決算剰余金を１億７，４００万円積立てたことによる増加。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５年度頃に地方債償還のピークを迎える見込みのため、それに備えて積立てを行っており、公債費負担の増加が本格化する令和３年度以降は減少に転じる予定。また、一部の地方債の繰上償還を検討しており、その財源として取崩しを予定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6,473
6,435
193.21
11,407,784
10,854,586
442,088
3,605,499
14,460,319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人口の減少や全国平均を上回る高齢化率（平成２７年度国勢調査４３．０％）に加え、町内に中心となる産業が無いことなどにより、財政基盤が脆弱なため、類似団体平均を下回っている。 </a:t>
          </a:r>
        </a:p>
        <a:p>
          <a:r>
            <a:rPr kumimoji="1" lang="ja-JP" altLang="en-US" sz="1300">
              <a:latin typeface="ＭＳ Ｐゴシック" panose="020B0600070205080204" pitchFamily="50" charset="-128"/>
              <a:ea typeface="ＭＳ Ｐゴシック" panose="020B0600070205080204" pitchFamily="50" charset="-128"/>
            </a:rPr>
            <a:t>　今後は、「第２次中土佐町総合振興計画」および「まち・ひと・しごと創生総合戦略」に沿った施策の実行に努め、活力あるまちづくりを展開しつつ、行政の効率化に努めることにより財政の健全化を図る。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8" name="直線コネクタ 67"/>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17639</xdr:rowOff>
    </xdr:to>
    <xdr:cxnSp macro="">
      <xdr:nvCxnSpPr>
        <xdr:cNvPr id="71" name="直線コネクタ 70"/>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17639</xdr:rowOff>
    </xdr:to>
    <xdr:cxnSp macro="">
      <xdr:nvCxnSpPr>
        <xdr:cNvPr id="74" name="直線コネクタ 73"/>
        <xdr:cNvCxnSpPr/>
      </xdr:nvCxnSpPr>
      <xdr:spPr>
        <a:xfrm>
          <a:off x="2336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17639</xdr:rowOff>
    </xdr:to>
    <xdr:cxnSp macro="">
      <xdr:nvCxnSpPr>
        <xdr:cNvPr id="77" name="直線コネクタ 76"/>
        <xdr:cNvCxnSpPr/>
      </xdr:nvCxnSpPr>
      <xdr:spPr>
        <a:xfrm>
          <a:off x="1447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7" name="楕円 86"/>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8" name="財政力該当値テキスト"/>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89" name="楕円 88"/>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0" name="テキスト ボックス 89"/>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1" name="楕円 90"/>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2" name="テキスト ボックス 91"/>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3" name="楕円 92"/>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4" name="テキスト ボックス 93"/>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5" name="楕円 94"/>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6" name="テキスト ボックス 95"/>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債の繰上償還や定員適正化計画に沿った職員数の削減などの行財政改革に取り組んできたことにより、平成２７年度までは減少傾向にあったが、平成２８年度以降は、南海トラフ地震対策事業の実施に伴い発行した地方債の償還が始まったことによって増加しており、令和２年度は、高知県平均は下回っているものの、類似団体平均より３．５ポイント高い状況となっている。</a:t>
          </a:r>
        </a:p>
        <a:p>
          <a:r>
            <a:rPr kumimoji="1" lang="ja-JP" altLang="en-US" sz="1200">
              <a:latin typeface="ＭＳ Ｐゴシック" panose="020B0600070205080204" pitchFamily="50" charset="-128"/>
              <a:ea typeface="ＭＳ Ｐゴシック" panose="020B0600070205080204" pitchFamily="50" charset="-128"/>
            </a:rPr>
            <a:t>　今後は、庁舎建設等の大型事業の財源となった地方債の償還のため、一定期間公債費の増加が見込まれていることから、その他の経常経費の削減に努め、健全な財政運営を目指す。</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97282</xdr:rowOff>
    </xdr:from>
    <xdr:to>
      <xdr:col>23</xdr:col>
      <xdr:colOff>133350</xdr:colOff>
      <xdr:row>65</xdr:row>
      <xdr:rowOff>114046</xdr:rowOff>
    </xdr:to>
    <xdr:cxnSp macro="">
      <xdr:nvCxnSpPr>
        <xdr:cNvPr id="129" name="直線コネクタ 128"/>
        <xdr:cNvCxnSpPr/>
      </xdr:nvCxnSpPr>
      <xdr:spPr>
        <a:xfrm flipV="1">
          <a:off x="4114800" y="11070082"/>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99568</xdr:rowOff>
    </xdr:from>
    <xdr:to>
      <xdr:col>19</xdr:col>
      <xdr:colOff>133350</xdr:colOff>
      <xdr:row>65</xdr:row>
      <xdr:rowOff>114046</xdr:rowOff>
    </xdr:to>
    <xdr:cxnSp macro="">
      <xdr:nvCxnSpPr>
        <xdr:cNvPr id="132" name="直線コネクタ 131"/>
        <xdr:cNvCxnSpPr/>
      </xdr:nvCxnSpPr>
      <xdr:spPr>
        <a:xfrm>
          <a:off x="3225800" y="112438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65</xdr:row>
      <xdr:rowOff>99568</xdr:rowOff>
    </xdr:to>
    <xdr:cxnSp macro="">
      <xdr:nvCxnSpPr>
        <xdr:cNvPr id="135" name="直線コネクタ 134"/>
        <xdr:cNvCxnSpPr/>
      </xdr:nvCxnSpPr>
      <xdr:spPr>
        <a:xfrm>
          <a:off x="2336800" y="1110869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143256</xdr:rowOff>
    </xdr:from>
    <xdr:to>
      <xdr:col>11</xdr:col>
      <xdr:colOff>31750</xdr:colOff>
      <xdr:row>64</xdr:row>
      <xdr:rowOff>135890</xdr:rowOff>
    </xdr:to>
    <xdr:cxnSp macro="">
      <xdr:nvCxnSpPr>
        <xdr:cNvPr id="138" name="直線コネクタ 137"/>
        <xdr:cNvCxnSpPr/>
      </xdr:nvCxnSpPr>
      <xdr:spPr>
        <a:xfrm>
          <a:off x="1447800" y="1094460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46482</xdr:rowOff>
    </xdr:from>
    <xdr:to>
      <xdr:col>23</xdr:col>
      <xdr:colOff>184150</xdr:colOff>
      <xdr:row>64</xdr:row>
      <xdr:rowOff>148082</xdr:rowOff>
    </xdr:to>
    <xdr:sp macro="" textlink="">
      <xdr:nvSpPr>
        <xdr:cNvPr id="148" name="楕円 147"/>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18559</xdr:rowOff>
    </xdr:from>
    <xdr:ext cx="762000" cy="259045"/>
    <xdr:sp macro="" textlink="">
      <xdr:nvSpPr>
        <xdr:cNvPr id="149" name="財政構造の弾力性該当値テキスト"/>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63246</xdr:rowOff>
    </xdr:from>
    <xdr:to>
      <xdr:col>19</xdr:col>
      <xdr:colOff>184150</xdr:colOff>
      <xdr:row>65</xdr:row>
      <xdr:rowOff>164846</xdr:rowOff>
    </xdr:to>
    <xdr:sp macro="" textlink="">
      <xdr:nvSpPr>
        <xdr:cNvPr id="150" name="楕円 149"/>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149623</xdr:rowOff>
    </xdr:from>
    <xdr:ext cx="736600" cy="259045"/>
    <xdr:sp macro="" textlink="">
      <xdr:nvSpPr>
        <xdr:cNvPr id="151" name="テキスト ボックス 150"/>
        <xdr:cNvSpPr txBox="1"/>
      </xdr:nvSpPr>
      <xdr:spPr>
        <a:xfrm>
          <a:off x="3733800" y="1129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48768</xdr:rowOff>
    </xdr:from>
    <xdr:to>
      <xdr:col>15</xdr:col>
      <xdr:colOff>133350</xdr:colOff>
      <xdr:row>65</xdr:row>
      <xdr:rowOff>150368</xdr:rowOff>
    </xdr:to>
    <xdr:sp macro="" textlink="">
      <xdr:nvSpPr>
        <xdr:cNvPr id="152" name="楕円 151"/>
        <xdr:cNvSpPr/>
      </xdr:nvSpPr>
      <xdr:spPr>
        <a:xfrm>
          <a:off x="3175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53" name="テキスト ボックス 152"/>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4" name="楕円 153"/>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5" name="テキスト ボックス 154"/>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6" name="楕円 155"/>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7383</xdr:rowOff>
    </xdr:from>
    <xdr:ext cx="762000" cy="259045"/>
    <xdr:sp macro="" textlink="">
      <xdr:nvSpPr>
        <xdr:cNvPr id="157" name="テキスト ボックス 156"/>
        <xdr:cNvSpPr txBox="1"/>
      </xdr:nvSpPr>
      <xdr:spPr>
        <a:xfrm>
          <a:off x="1066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人件費、物件費及び維持補修費の合計額の人口１人当たりの決算額が、類似団体平均を下回っている状況については、物件費が類似団体と比較して少ないことが要因と考えられる。</a:t>
          </a:r>
        </a:p>
        <a:p>
          <a:r>
            <a:rPr kumimoji="1" lang="ja-JP" altLang="en-US" sz="1300">
              <a:latin typeface="ＭＳ Ｐゴシック" panose="020B0600070205080204" pitchFamily="50" charset="-128"/>
              <a:ea typeface="ＭＳ Ｐゴシック" panose="020B0600070205080204" pitchFamily="50" charset="-128"/>
            </a:rPr>
            <a:t>　今後も、現在の水準を維持するよう財政運営に努める。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30900</xdr:rowOff>
    </xdr:from>
    <xdr:to>
      <xdr:col>23</xdr:col>
      <xdr:colOff>133350</xdr:colOff>
      <xdr:row>82</xdr:row>
      <xdr:rowOff>77518</xdr:rowOff>
    </xdr:to>
    <xdr:cxnSp macro="">
      <xdr:nvCxnSpPr>
        <xdr:cNvPr id="190" name="直線コネクタ 189"/>
        <xdr:cNvCxnSpPr/>
      </xdr:nvCxnSpPr>
      <xdr:spPr>
        <a:xfrm>
          <a:off x="4114800" y="14089800"/>
          <a:ext cx="838200" cy="4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155451</xdr:rowOff>
    </xdr:from>
    <xdr:to>
      <xdr:col>19</xdr:col>
      <xdr:colOff>133350</xdr:colOff>
      <xdr:row>82</xdr:row>
      <xdr:rowOff>30900</xdr:rowOff>
    </xdr:to>
    <xdr:cxnSp macro="">
      <xdr:nvCxnSpPr>
        <xdr:cNvPr id="193" name="直線コネクタ 192"/>
        <xdr:cNvCxnSpPr/>
      </xdr:nvCxnSpPr>
      <xdr:spPr>
        <a:xfrm>
          <a:off x="3225800" y="14042901"/>
          <a:ext cx="889000" cy="4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138517</xdr:rowOff>
    </xdr:from>
    <xdr:to>
      <xdr:col>15</xdr:col>
      <xdr:colOff>82550</xdr:colOff>
      <xdr:row>81</xdr:row>
      <xdr:rowOff>155451</xdr:rowOff>
    </xdr:to>
    <xdr:cxnSp macro="">
      <xdr:nvCxnSpPr>
        <xdr:cNvPr id="196" name="直線コネクタ 195"/>
        <xdr:cNvCxnSpPr/>
      </xdr:nvCxnSpPr>
      <xdr:spPr>
        <a:xfrm>
          <a:off x="2336800" y="14025967"/>
          <a:ext cx="889000" cy="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129601</xdr:rowOff>
    </xdr:from>
    <xdr:to>
      <xdr:col>11</xdr:col>
      <xdr:colOff>31750</xdr:colOff>
      <xdr:row>81</xdr:row>
      <xdr:rowOff>138517</xdr:rowOff>
    </xdr:to>
    <xdr:cxnSp macro="">
      <xdr:nvCxnSpPr>
        <xdr:cNvPr id="199" name="直線コネクタ 198"/>
        <xdr:cNvCxnSpPr/>
      </xdr:nvCxnSpPr>
      <xdr:spPr>
        <a:xfrm>
          <a:off x="1447800" y="14017051"/>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26718</xdr:rowOff>
    </xdr:from>
    <xdr:to>
      <xdr:col>23</xdr:col>
      <xdr:colOff>184150</xdr:colOff>
      <xdr:row>82</xdr:row>
      <xdr:rowOff>128318</xdr:rowOff>
    </xdr:to>
    <xdr:sp macro="" textlink="">
      <xdr:nvSpPr>
        <xdr:cNvPr id="209" name="楕円 208"/>
        <xdr:cNvSpPr/>
      </xdr:nvSpPr>
      <xdr:spPr>
        <a:xfrm>
          <a:off x="4902200" y="140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43245</xdr:rowOff>
    </xdr:from>
    <xdr:ext cx="762000" cy="259045"/>
    <xdr:sp macro="" textlink="">
      <xdr:nvSpPr>
        <xdr:cNvPr id="210" name="人件費・物件費等の状況該当値テキスト"/>
        <xdr:cNvSpPr txBox="1"/>
      </xdr:nvSpPr>
      <xdr:spPr>
        <a:xfrm>
          <a:off x="5041900" y="1393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151550</xdr:rowOff>
    </xdr:from>
    <xdr:to>
      <xdr:col>19</xdr:col>
      <xdr:colOff>184150</xdr:colOff>
      <xdr:row>82</xdr:row>
      <xdr:rowOff>81700</xdr:rowOff>
    </xdr:to>
    <xdr:sp macro="" textlink="">
      <xdr:nvSpPr>
        <xdr:cNvPr id="211" name="楕円 210"/>
        <xdr:cNvSpPr/>
      </xdr:nvSpPr>
      <xdr:spPr>
        <a:xfrm>
          <a:off x="4064000" y="1403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91877</xdr:rowOff>
    </xdr:from>
    <xdr:ext cx="736600" cy="259045"/>
    <xdr:sp macro="" textlink="">
      <xdr:nvSpPr>
        <xdr:cNvPr id="212" name="テキスト ボックス 211"/>
        <xdr:cNvSpPr txBox="1"/>
      </xdr:nvSpPr>
      <xdr:spPr>
        <a:xfrm>
          <a:off x="3733800" y="1380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104651</xdr:rowOff>
    </xdr:from>
    <xdr:to>
      <xdr:col>15</xdr:col>
      <xdr:colOff>133350</xdr:colOff>
      <xdr:row>82</xdr:row>
      <xdr:rowOff>34801</xdr:rowOff>
    </xdr:to>
    <xdr:sp macro="" textlink="">
      <xdr:nvSpPr>
        <xdr:cNvPr id="213" name="楕円 212"/>
        <xdr:cNvSpPr/>
      </xdr:nvSpPr>
      <xdr:spPr>
        <a:xfrm>
          <a:off x="3175000" y="1399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44978</xdr:rowOff>
    </xdr:from>
    <xdr:ext cx="762000" cy="259045"/>
    <xdr:sp macro="" textlink="">
      <xdr:nvSpPr>
        <xdr:cNvPr id="214" name="テキスト ボックス 213"/>
        <xdr:cNvSpPr txBox="1"/>
      </xdr:nvSpPr>
      <xdr:spPr>
        <a:xfrm>
          <a:off x="2844800" y="1376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87717</xdr:rowOff>
    </xdr:from>
    <xdr:to>
      <xdr:col>11</xdr:col>
      <xdr:colOff>82550</xdr:colOff>
      <xdr:row>82</xdr:row>
      <xdr:rowOff>17867</xdr:rowOff>
    </xdr:to>
    <xdr:sp macro="" textlink="">
      <xdr:nvSpPr>
        <xdr:cNvPr id="215" name="楕円 214"/>
        <xdr:cNvSpPr/>
      </xdr:nvSpPr>
      <xdr:spPr>
        <a:xfrm>
          <a:off x="2286000" y="1397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28044</xdr:rowOff>
    </xdr:from>
    <xdr:ext cx="762000" cy="259045"/>
    <xdr:sp macro="" textlink="">
      <xdr:nvSpPr>
        <xdr:cNvPr id="216" name="テキスト ボックス 215"/>
        <xdr:cNvSpPr txBox="1"/>
      </xdr:nvSpPr>
      <xdr:spPr>
        <a:xfrm>
          <a:off x="1955800" y="1374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78801</xdr:rowOff>
    </xdr:from>
    <xdr:to>
      <xdr:col>7</xdr:col>
      <xdr:colOff>31750</xdr:colOff>
      <xdr:row>82</xdr:row>
      <xdr:rowOff>8951</xdr:rowOff>
    </xdr:to>
    <xdr:sp macro="" textlink="">
      <xdr:nvSpPr>
        <xdr:cNvPr id="217" name="楕円 216"/>
        <xdr:cNvSpPr/>
      </xdr:nvSpPr>
      <xdr:spPr>
        <a:xfrm>
          <a:off x="1397000" y="1396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19128</xdr:rowOff>
    </xdr:from>
    <xdr:ext cx="762000" cy="259045"/>
    <xdr:sp macro="" textlink="">
      <xdr:nvSpPr>
        <xdr:cNvPr id="218" name="テキスト ボックス 217"/>
        <xdr:cNvSpPr txBox="1"/>
      </xdr:nvSpPr>
      <xdr:spPr>
        <a:xfrm>
          <a:off x="1066800" y="1373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類似団体平均、全国町村平均ともに上回っている。</a:t>
          </a:r>
        </a:p>
        <a:p>
          <a:r>
            <a:rPr kumimoji="1" lang="ja-JP" altLang="en-US" sz="1300">
              <a:latin typeface="ＭＳ Ｐゴシック" panose="020B0600070205080204" pitchFamily="50" charset="-128"/>
              <a:ea typeface="ＭＳ Ｐゴシック" panose="020B0600070205080204" pitchFamily="50" charset="-128"/>
            </a:rPr>
            <a:t>　今後は国公準拠を基本とし、人事評価制度の適正な運用などにより給与の適正化に努める。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29211</xdr:rowOff>
    </xdr:to>
    <xdr:cxnSp macro="">
      <xdr:nvCxnSpPr>
        <xdr:cNvPr id="252" name="直線コネクタ 251"/>
        <xdr:cNvCxnSpPr/>
      </xdr:nvCxnSpPr>
      <xdr:spPr>
        <a:xfrm>
          <a:off x="16179800" y="14765866"/>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21166</xdr:rowOff>
    </xdr:to>
    <xdr:cxnSp macro="">
      <xdr:nvCxnSpPr>
        <xdr:cNvPr id="255" name="直線コネクタ 254"/>
        <xdr:cNvCxnSpPr/>
      </xdr:nvCxnSpPr>
      <xdr:spPr>
        <a:xfrm>
          <a:off x="15290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85513</xdr:rowOff>
    </xdr:to>
    <xdr:cxnSp macro="">
      <xdr:nvCxnSpPr>
        <xdr:cNvPr id="258" name="直線コネクタ 257"/>
        <xdr:cNvCxnSpPr/>
      </xdr:nvCxnSpPr>
      <xdr:spPr>
        <a:xfrm flipV="1">
          <a:off x="14401800" y="1476586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85513</xdr:rowOff>
    </xdr:from>
    <xdr:to>
      <xdr:col>68</xdr:col>
      <xdr:colOff>152400</xdr:colOff>
      <xdr:row>86</xdr:row>
      <xdr:rowOff>149861</xdr:rowOff>
    </xdr:to>
    <xdr:cxnSp macro="">
      <xdr:nvCxnSpPr>
        <xdr:cNvPr id="261" name="直線コネクタ 260"/>
        <xdr:cNvCxnSpPr/>
      </xdr:nvCxnSpPr>
      <xdr:spPr>
        <a:xfrm flipV="1">
          <a:off x="13512800" y="1483021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1" name="楕円 270"/>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121938</xdr:rowOff>
    </xdr:from>
    <xdr:ext cx="762000" cy="259045"/>
    <xdr:sp macro="" textlink="">
      <xdr:nvSpPr>
        <xdr:cNvPr id="272"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3" name="楕円 272"/>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4" name="テキスト ボックス 273"/>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5" name="楕円 274"/>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6" name="テキスト ボックス 27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34713</xdr:rowOff>
    </xdr:from>
    <xdr:to>
      <xdr:col>68</xdr:col>
      <xdr:colOff>203200</xdr:colOff>
      <xdr:row>86</xdr:row>
      <xdr:rowOff>136313</xdr:rowOff>
    </xdr:to>
    <xdr:sp macro="" textlink="">
      <xdr:nvSpPr>
        <xdr:cNvPr id="277" name="楕円 276"/>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121090</xdr:rowOff>
    </xdr:from>
    <xdr:ext cx="762000" cy="259045"/>
    <xdr:sp macro="" textlink="">
      <xdr:nvSpPr>
        <xdr:cNvPr id="278" name="テキスト ボックス 277"/>
        <xdr:cNvSpPr txBox="1"/>
      </xdr:nvSpPr>
      <xdr:spPr>
        <a:xfrm>
          <a:off x="14020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79" name="楕円 278"/>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13988</xdr:rowOff>
    </xdr:from>
    <xdr:ext cx="762000" cy="259045"/>
    <xdr:sp macro="" textlink="">
      <xdr:nvSpPr>
        <xdr:cNvPr id="280" name="テキスト ボックス 279"/>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類似団体平均、高知県平均ともに上回っている。</a:t>
          </a:r>
        </a:p>
        <a:p>
          <a:r>
            <a:rPr kumimoji="1" lang="ja-JP" altLang="en-US" sz="1300">
              <a:latin typeface="ＭＳ Ｐゴシック" panose="020B0600070205080204" pitchFamily="50" charset="-128"/>
              <a:ea typeface="ＭＳ Ｐゴシック" panose="020B0600070205080204" pitchFamily="50" charset="-128"/>
            </a:rPr>
            <a:t>　平成２７年度に更新した定員適正化計画に沿って、退職に伴う新規採用を抑制し、組織改編、業務の見直し等の取り組みにより、類似団体平均と同程度を目指す。</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112014</xdr:rowOff>
    </xdr:from>
    <xdr:to>
      <xdr:col>81</xdr:col>
      <xdr:colOff>44450</xdr:colOff>
      <xdr:row>62</xdr:row>
      <xdr:rowOff>142177</xdr:rowOff>
    </xdr:to>
    <xdr:cxnSp macro="">
      <xdr:nvCxnSpPr>
        <xdr:cNvPr id="311" name="直線コネクタ 310"/>
        <xdr:cNvCxnSpPr/>
      </xdr:nvCxnSpPr>
      <xdr:spPr>
        <a:xfrm>
          <a:off x="16179800" y="10741914"/>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39021</xdr:rowOff>
    </xdr:from>
    <xdr:to>
      <xdr:col>77</xdr:col>
      <xdr:colOff>44450</xdr:colOff>
      <xdr:row>62</xdr:row>
      <xdr:rowOff>112014</xdr:rowOff>
    </xdr:to>
    <xdr:cxnSp macro="">
      <xdr:nvCxnSpPr>
        <xdr:cNvPr id="314" name="直線コネクタ 313"/>
        <xdr:cNvCxnSpPr/>
      </xdr:nvCxnSpPr>
      <xdr:spPr>
        <a:xfrm>
          <a:off x="15290800" y="10668921"/>
          <a:ext cx="889000" cy="7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11271</xdr:rowOff>
    </xdr:from>
    <xdr:to>
      <xdr:col>72</xdr:col>
      <xdr:colOff>203200</xdr:colOff>
      <xdr:row>62</xdr:row>
      <xdr:rowOff>39021</xdr:rowOff>
    </xdr:to>
    <xdr:cxnSp macro="">
      <xdr:nvCxnSpPr>
        <xdr:cNvPr id="317" name="直線コネクタ 316"/>
        <xdr:cNvCxnSpPr/>
      </xdr:nvCxnSpPr>
      <xdr:spPr>
        <a:xfrm>
          <a:off x="14401800" y="10641171"/>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11271</xdr:rowOff>
    </xdr:from>
    <xdr:to>
      <xdr:col>68</xdr:col>
      <xdr:colOff>152400</xdr:colOff>
      <xdr:row>62</xdr:row>
      <xdr:rowOff>14288</xdr:rowOff>
    </xdr:to>
    <xdr:cxnSp macro="">
      <xdr:nvCxnSpPr>
        <xdr:cNvPr id="320" name="直線コネクタ 319"/>
        <xdr:cNvCxnSpPr/>
      </xdr:nvCxnSpPr>
      <xdr:spPr>
        <a:xfrm flipV="1">
          <a:off x="13512800" y="10641171"/>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91377</xdr:rowOff>
    </xdr:from>
    <xdr:to>
      <xdr:col>81</xdr:col>
      <xdr:colOff>95250</xdr:colOff>
      <xdr:row>63</xdr:row>
      <xdr:rowOff>21527</xdr:rowOff>
    </xdr:to>
    <xdr:sp macro="" textlink="">
      <xdr:nvSpPr>
        <xdr:cNvPr id="330" name="楕円 329"/>
        <xdr:cNvSpPr/>
      </xdr:nvSpPr>
      <xdr:spPr>
        <a:xfrm>
          <a:off x="16967200" y="107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63454</xdr:rowOff>
    </xdr:from>
    <xdr:ext cx="762000" cy="259045"/>
    <xdr:sp macro="" textlink="">
      <xdr:nvSpPr>
        <xdr:cNvPr id="331" name="定員管理の状況該当値テキスト"/>
        <xdr:cNvSpPr txBox="1"/>
      </xdr:nvSpPr>
      <xdr:spPr>
        <a:xfrm>
          <a:off x="17106900" y="1069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61214</xdr:rowOff>
    </xdr:from>
    <xdr:to>
      <xdr:col>77</xdr:col>
      <xdr:colOff>95250</xdr:colOff>
      <xdr:row>62</xdr:row>
      <xdr:rowOff>162814</xdr:rowOff>
    </xdr:to>
    <xdr:sp macro="" textlink="">
      <xdr:nvSpPr>
        <xdr:cNvPr id="332" name="楕円 331"/>
        <xdr:cNvSpPr/>
      </xdr:nvSpPr>
      <xdr:spPr>
        <a:xfrm>
          <a:off x="16129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147591</xdr:rowOff>
    </xdr:from>
    <xdr:ext cx="736600" cy="259045"/>
    <xdr:sp macro="" textlink="">
      <xdr:nvSpPr>
        <xdr:cNvPr id="333" name="テキスト ボックス 332"/>
        <xdr:cNvSpPr txBox="1"/>
      </xdr:nvSpPr>
      <xdr:spPr>
        <a:xfrm>
          <a:off x="15798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159671</xdr:rowOff>
    </xdr:from>
    <xdr:to>
      <xdr:col>73</xdr:col>
      <xdr:colOff>44450</xdr:colOff>
      <xdr:row>62</xdr:row>
      <xdr:rowOff>89821</xdr:rowOff>
    </xdr:to>
    <xdr:sp macro="" textlink="">
      <xdr:nvSpPr>
        <xdr:cNvPr id="334" name="楕円 333"/>
        <xdr:cNvSpPr/>
      </xdr:nvSpPr>
      <xdr:spPr>
        <a:xfrm>
          <a:off x="15240000" y="106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74598</xdr:rowOff>
    </xdr:from>
    <xdr:ext cx="762000" cy="259045"/>
    <xdr:sp macro="" textlink="">
      <xdr:nvSpPr>
        <xdr:cNvPr id="335" name="テキスト ボックス 334"/>
        <xdr:cNvSpPr txBox="1"/>
      </xdr:nvSpPr>
      <xdr:spPr>
        <a:xfrm>
          <a:off x="14909800" y="1070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131921</xdr:rowOff>
    </xdr:from>
    <xdr:to>
      <xdr:col>68</xdr:col>
      <xdr:colOff>203200</xdr:colOff>
      <xdr:row>62</xdr:row>
      <xdr:rowOff>62071</xdr:rowOff>
    </xdr:to>
    <xdr:sp macro="" textlink="">
      <xdr:nvSpPr>
        <xdr:cNvPr id="336" name="楕円 335"/>
        <xdr:cNvSpPr/>
      </xdr:nvSpPr>
      <xdr:spPr>
        <a:xfrm>
          <a:off x="14351000" y="1059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46848</xdr:rowOff>
    </xdr:from>
    <xdr:ext cx="762000" cy="259045"/>
    <xdr:sp macro="" textlink="">
      <xdr:nvSpPr>
        <xdr:cNvPr id="337" name="テキスト ボックス 336"/>
        <xdr:cNvSpPr txBox="1"/>
      </xdr:nvSpPr>
      <xdr:spPr>
        <a:xfrm>
          <a:off x="14020800" y="1067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8" name="楕円 337"/>
        <xdr:cNvSpPr/>
      </xdr:nvSpPr>
      <xdr:spPr>
        <a:xfrm>
          <a:off x="13462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39" name="テキスト ボックス 338"/>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高知県平均及び類似団体平均を上回っており、、前年度と比較し１．０ポイント増加している。</a:t>
          </a:r>
        </a:p>
        <a:p>
          <a:r>
            <a:rPr kumimoji="1" lang="ja-JP" altLang="en-US" sz="1100">
              <a:latin typeface="ＭＳ Ｐゴシック" panose="020B0600070205080204" pitchFamily="50" charset="-128"/>
              <a:ea typeface="ＭＳ Ｐゴシック" panose="020B0600070205080204" pitchFamily="50" charset="-128"/>
            </a:rPr>
            <a:t>　地方債の繰上償還や、適量・適切な事業を実施することにより公債費負担の適正化を図ってきたことで、平成２８年度までは下降傾向にあったが、平成２９年度以降は、南海トラフ地震対策事業の実施に伴い発行した地方債の償還が始まったことによって上昇に転じている。</a:t>
          </a:r>
        </a:p>
        <a:p>
          <a:r>
            <a:rPr kumimoji="1" lang="ja-JP" altLang="en-US" sz="1100">
              <a:latin typeface="ＭＳ Ｐゴシック" panose="020B0600070205080204" pitchFamily="50" charset="-128"/>
              <a:ea typeface="ＭＳ Ｐゴシック" panose="020B0600070205080204" pitchFamily="50" charset="-128"/>
            </a:rPr>
            <a:t>　今後は、庁舎建設等の大型事業の財源となった地方債の償還のため、一定期間、実質公債費比率の上昇が見込まれているが、償還期間等の調整により急激な上昇を抑え、健全な財政運営に努める。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73660</xdr:rowOff>
    </xdr:to>
    <xdr:cxnSp macro="">
      <xdr:nvCxnSpPr>
        <xdr:cNvPr id="370" name="直線コネクタ 369"/>
        <xdr:cNvCxnSpPr/>
      </xdr:nvCxnSpPr>
      <xdr:spPr>
        <a:xfrm>
          <a:off x="16179800" y="72263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42</xdr:row>
      <xdr:rowOff>25400</xdr:rowOff>
    </xdr:to>
    <xdr:cxnSp macro="">
      <xdr:nvCxnSpPr>
        <xdr:cNvPr id="373" name="直線コネクタ 372"/>
        <xdr:cNvCxnSpPr/>
      </xdr:nvCxnSpPr>
      <xdr:spPr>
        <a:xfrm>
          <a:off x="15290800" y="71201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170434</xdr:rowOff>
    </xdr:from>
    <xdr:to>
      <xdr:col>72</xdr:col>
      <xdr:colOff>203200</xdr:colOff>
      <xdr:row>41</xdr:row>
      <xdr:rowOff>90678</xdr:rowOff>
    </xdr:to>
    <xdr:cxnSp macro="">
      <xdr:nvCxnSpPr>
        <xdr:cNvPr id="376" name="直線コネクタ 375"/>
        <xdr:cNvCxnSpPr/>
      </xdr:nvCxnSpPr>
      <xdr:spPr>
        <a:xfrm>
          <a:off x="14401800" y="702843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40</xdr:row>
      <xdr:rowOff>170434</xdr:rowOff>
    </xdr:to>
    <xdr:cxnSp macro="">
      <xdr:nvCxnSpPr>
        <xdr:cNvPr id="379" name="直線コネクタ 378"/>
        <xdr:cNvCxnSpPr/>
      </xdr:nvCxnSpPr>
      <xdr:spPr>
        <a:xfrm>
          <a:off x="13512800" y="69753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89" name="楕円 388"/>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0"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391" name="楕円 390"/>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92" name="テキスト ボックス 391"/>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393" name="楕円 392"/>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4" name="テキスト ボックス 393"/>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119634</xdr:rowOff>
    </xdr:from>
    <xdr:to>
      <xdr:col>68</xdr:col>
      <xdr:colOff>203200</xdr:colOff>
      <xdr:row>41</xdr:row>
      <xdr:rowOff>49784</xdr:rowOff>
    </xdr:to>
    <xdr:sp macro="" textlink="">
      <xdr:nvSpPr>
        <xdr:cNvPr id="395" name="楕円 394"/>
        <xdr:cNvSpPr/>
      </xdr:nvSpPr>
      <xdr:spPr>
        <a:xfrm>
          <a:off x="14351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59961</xdr:rowOff>
    </xdr:from>
    <xdr:ext cx="762000" cy="259045"/>
    <xdr:sp macro="" textlink="">
      <xdr:nvSpPr>
        <xdr:cNvPr id="396" name="テキスト ボックス 395"/>
        <xdr:cNvSpPr txBox="1"/>
      </xdr:nvSpPr>
      <xdr:spPr>
        <a:xfrm>
          <a:off x="14020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397" name="楕円 396"/>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6875</xdr:rowOff>
    </xdr:from>
    <xdr:ext cx="762000" cy="259045"/>
    <xdr:sp macro="" textlink="">
      <xdr:nvSpPr>
        <xdr:cNvPr id="398" name="テキスト ボックス 397"/>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全国平均、高知県平均ともに下回っている。</a:t>
          </a:r>
        </a:p>
        <a:p>
          <a:r>
            <a:rPr kumimoji="1" lang="ja-JP" altLang="en-US" sz="1200">
              <a:latin typeface="ＭＳ Ｐゴシック" panose="020B0600070205080204" pitchFamily="50" charset="-128"/>
              <a:ea typeface="ＭＳ Ｐゴシック" panose="020B0600070205080204" pitchFamily="50" charset="-128"/>
            </a:rPr>
            <a:t>　これは、普通交付税の一定額確保に伴う標準財政規模の増や、財政調整基金及び減債基金の積み立てにより充当可能金額が増加してきたことによるもの。</a:t>
          </a:r>
        </a:p>
        <a:p>
          <a:r>
            <a:rPr kumimoji="1" lang="ja-JP" altLang="en-US" sz="1200">
              <a:latin typeface="ＭＳ Ｐゴシック" panose="020B0600070205080204" pitchFamily="50" charset="-128"/>
              <a:ea typeface="ＭＳ Ｐゴシック" panose="020B0600070205080204" pitchFamily="50" charset="-128"/>
            </a:rPr>
            <a:t>　今後は、庁舎建設等の大型事業の財源となった地方債の償還のため、一定期間公債費の増加が見込まれており、償還財源として減債基金の取り崩しも行うことから充当可能金額の減少も見込まれているため、その他の義務的経費の削減を中心とする行財政改革を進め、健全な財政運営に努める。 </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6,473
6,435
193.21
11,407,784
10,854,586
442,088
3,605,499
14,460,319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会計年度任用職員数の増加や職員給の国公準拠への変更により、経常収支比率の人件費分が類似団体平均を上回っている。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今後は、平成２７年度に改定した定員適正化計画に沿った職員数の適正化や嘱託職員の削減を目指すことなど行財政改革への取り組みを通じて人件費の削減に努める。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120142</xdr:rowOff>
    </xdr:to>
    <xdr:cxnSp macro="">
      <xdr:nvCxnSpPr>
        <xdr:cNvPr id="64" name="直線コネクタ 63"/>
        <xdr:cNvCxnSpPr/>
      </xdr:nvCxnSpPr>
      <xdr:spPr>
        <a:xfrm>
          <a:off x="3987800" y="64409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138430</xdr:rowOff>
    </xdr:to>
    <xdr:cxnSp macro="">
      <xdr:nvCxnSpPr>
        <xdr:cNvPr id="67" name="直線コネクタ 66"/>
        <xdr:cNvCxnSpPr/>
      </xdr:nvCxnSpPr>
      <xdr:spPr>
        <a:xfrm flipV="1">
          <a:off x="3098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21844</xdr:rowOff>
    </xdr:to>
    <xdr:cxnSp macro="">
      <xdr:nvCxnSpPr>
        <xdr:cNvPr id="70" name="直線コネクタ 69"/>
        <xdr:cNvCxnSpPr/>
      </xdr:nvCxnSpPr>
      <xdr:spPr>
        <a:xfrm flipV="1">
          <a:off x="2209800" y="64820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152146</xdr:rowOff>
    </xdr:from>
    <xdr:to>
      <xdr:col>11</xdr:col>
      <xdr:colOff>9525</xdr:colOff>
      <xdr:row>38</xdr:row>
      <xdr:rowOff>21844</xdr:rowOff>
    </xdr:to>
    <xdr:cxnSp macro="">
      <xdr:nvCxnSpPr>
        <xdr:cNvPr id="73" name="直線コネクタ 72"/>
        <xdr:cNvCxnSpPr/>
      </xdr:nvCxnSpPr>
      <xdr:spPr>
        <a:xfrm>
          <a:off x="1320800" y="6495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142494</xdr:rowOff>
    </xdr:from>
    <xdr:to>
      <xdr:col>11</xdr:col>
      <xdr:colOff>60325</xdr:colOff>
      <xdr:row>38</xdr:row>
      <xdr:rowOff>72644</xdr:rowOff>
    </xdr:to>
    <xdr:sp macro="" textlink="">
      <xdr:nvSpPr>
        <xdr:cNvPr id="89" name="楕円 88"/>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57421</xdr:rowOff>
    </xdr:from>
    <xdr:ext cx="762000" cy="259045"/>
    <xdr:sp macro="" textlink="">
      <xdr:nvSpPr>
        <xdr:cNvPr id="90" name="テキスト ボックス 89"/>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物件費に係る経常収支比率は、全国平均、高知県平均及び類似団体平均を下回っている。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今後も現在の水準を維持するよう努める。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48623</xdr:rowOff>
    </xdr:from>
    <xdr:to>
      <xdr:col>82</xdr:col>
      <xdr:colOff>107950</xdr:colOff>
      <xdr:row>14</xdr:row>
      <xdr:rowOff>87812</xdr:rowOff>
    </xdr:to>
    <xdr:cxnSp macro="">
      <xdr:nvCxnSpPr>
        <xdr:cNvPr id="127" name="直線コネクタ 126"/>
        <xdr:cNvCxnSpPr/>
      </xdr:nvCxnSpPr>
      <xdr:spPr>
        <a:xfrm flipV="1">
          <a:off x="15671800" y="24489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68217</xdr:rowOff>
    </xdr:from>
    <xdr:to>
      <xdr:col>78</xdr:col>
      <xdr:colOff>69850</xdr:colOff>
      <xdr:row>14</xdr:row>
      <xdr:rowOff>87812</xdr:rowOff>
    </xdr:to>
    <xdr:cxnSp macro="">
      <xdr:nvCxnSpPr>
        <xdr:cNvPr id="130" name="直線コネクタ 129"/>
        <xdr:cNvCxnSpPr/>
      </xdr:nvCxnSpPr>
      <xdr:spPr>
        <a:xfrm>
          <a:off x="14782800" y="24685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68217</xdr:rowOff>
    </xdr:from>
    <xdr:to>
      <xdr:col>73</xdr:col>
      <xdr:colOff>180975</xdr:colOff>
      <xdr:row>14</xdr:row>
      <xdr:rowOff>74749</xdr:rowOff>
    </xdr:to>
    <xdr:cxnSp macro="">
      <xdr:nvCxnSpPr>
        <xdr:cNvPr id="133" name="直線コネクタ 132"/>
        <xdr:cNvCxnSpPr/>
      </xdr:nvCxnSpPr>
      <xdr:spPr>
        <a:xfrm flipV="1">
          <a:off x="13893800" y="24685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74749</xdr:rowOff>
    </xdr:to>
    <xdr:cxnSp macro="">
      <xdr:nvCxnSpPr>
        <xdr:cNvPr id="136" name="直線コネクタ 135"/>
        <xdr:cNvCxnSpPr/>
      </xdr:nvCxnSpPr>
      <xdr:spPr>
        <a:xfrm>
          <a:off x="13004800" y="242932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169273</xdr:rowOff>
    </xdr:from>
    <xdr:to>
      <xdr:col>82</xdr:col>
      <xdr:colOff>158750</xdr:colOff>
      <xdr:row>14</xdr:row>
      <xdr:rowOff>99423</xdr:rowOff>
    </xdr:to>
    <xdr:sp macro="" textlink="">
      <xdr:nvSpPr>
        <xdr:cNvPr id="146" name="楕円 145"/>
        <xdr:cNvSpPr/>
      </xdr:nvSpPr>
      <xdr:spPr>
        <a:xfrm>
          <a:off x="16459200" y="2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14350</xdr:rowOff>
    </xdr:from>
    <xdr:ext cx="762000" cy="259045"/>
    <xdr:sp macro="" textlink="">
      <xdr:nvSpPr>
        <xdr:cNvPr id="147" name="物件費該当値テキスト"/>
        <xdr:cNvSpPr txBox="1"/>
      </xdr:nvSpPr>
      <xdr:spPr>
        <a:xfrm>
          <a:off x="16598900" y="224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37012</xdr:rowOff>
    </xdr:from>
    <xdr:to>
      <xdr:col>78</xdr:col>
      <xdr:colOff>120650</xdr:colOff>
      <xdr:row>14</xdr:row>
      <xdr:rowOff>138612</xdr:rowOff>
    </xdr:to>
    <xdr:sp macro="" textlink="">
      <xdr:nvSpPr>
        <xdr:cNvPr id="148" name="楕円 147"/>
        <xdr:cNvSpPr/>
      </xdr:nvSpPr>
      <xdr:spPr>
        <a:xfrm>
          <a:off x="15621000" y="2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148789</xdr:rowOff>
    </xdr:from>
    <xdr:ext cx="736600" cy="259045"/>
    <xdr:sp macro="" textlink="">
      <xdr:nvSpPr>
        <xdr:cNvPr id="149" name="テキスト ボックス 148"/>
        <xdr:cNvSpPr txBox="1"/>
      </xdr:nvSpPr>
      <xdr:spPr>
        <a:xfrm>
          <a:off x="15290800" y="220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17417</xdr:rowOff>
    </xdr:from>
    <xdr:to>
      <xdr:col>74</xdr:col>
      <xdr:colOff>31750</xdr:colOff>
      <xdr:row>14</xdr:row>
      <xdr:rowOff>119017</xdr:rowOff>
    </xdr:to>
    <xdr:sp macro="" textlink="">
      <xdr:nvSpPr>
        <xdr:cNvPr id="150" name="楕円 149"/>
        <xdr:cNvSpPr/>
      </xdr:nvSpPr>
      <xdr:spPr>
        <a:xfrm>
          <a:off x="147320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129194</xdr:rowOff>
    </xdr:from>
    <xdr:ext cx="762000" cy="259045"/>
    <xdr:sp macro="" textlink="">
      <xdr:nvSpPr>
        <xdr:cNvPr id="151" name="テキスト ボックス 150"/>
        <xdr:cNvSpPr txBox="1"/>
      </xdr:nvSpPr>
      <xdr:spPr>
        <a:xfrm>
          <a:off x="14401800" y="21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23949</xdr:rowOff>
    </xdr:from>
    <xdr:to>
      <xdr:col>69</xdr:col>
      <xdr:colOff>142875</xdr:colOff>
      <xdr:row>14</xdr:row>
      <xdr:rowOff>125549</xdr:rowOff>
    </xdr:to>
    <xdr:sp macro="" textlink="">
      <xdr:nvSpPr>
        <xdr:cNvPr id="152" name="楕円 151"/>
        <xdr:cNvSpPr/>
      </xdr:nvSpPr>
      <xdr:spPr>
        <a:xfrm>
          <a:off x="13843000" y="24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135726</xdr:rowOff>
    </xdr:from>
    <xdr:ext cx="762000" cy="259045"/>
    <xdr:sp macro="" textlink="">
      <xdr:nvSpPr>
        <xdr:cNvPr id="153" name="テキスト ボックス 152"/>
        <xdr:cNvSpPr txBox="1"/>
      </xdr:nvSpPr>
      <xdr:spPr>
        <a:xfrm>
          <a:off x="13512800" y="219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4" name="楕円 153"/>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5" name="テキスト ボックス 154"/>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　今後も、高齢者・障害者を地域で支えあう仕組みづくりや、介護予防を推進することなどにより、扶助費の上昇を抑えるよう努める。 </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146050</xdr:rowOff>
    </xdr:to>
    <xdr:cxnSp macro="">
      <xdr:nvCxnSpPr>
        <xdr:cNvPr id="188" name="直線コネクタ 187"/>
        <xdr:cNvCxnSpPr/>
      </xdr:nvCxnSpPr>
      <xdr:spPr>
        <a:xfrm flipV="1">
          <a:off x="3987800" y="9290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88900</xdr:rowOff>
    </xdr:to>
    <xdr:cxnSp macro="">
      <xdr:nvCxnSpPr>
        <xdr:cNvPr id="191" name="直線コネクタ 190"/>
        <xdr:cNvCxnSpPr/>
      </xdr:nvCxnSpPr>
      <xdr:spPr>
        <a:xfrm flipV="1">
          <a:off x="3098800" y="940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88900</xdr:rowOff>
    </xdr:to>
    <xdr:cxnSp macro="">
      <xdr:nvCxnSpPr>
        <xdr:cNvPr id="194" name="直線コネクタ 193"/>
        <xdr:cNvCxnSpPr/>
      </xdr:nvCxnSpPr>
      <xdr:spPr>
        <a:xfrm>
          <a:off x="2209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146050</xdr:rowOff>
    </xdr:to>
    <xdr:cxnSp macro="">
      <xdr:nvCxnSpPr>
        <xdr:cNvPr id="197" name="直線コネクタ 196"/>
        <xdr:cNvCxnSpPr/>
      </xdr:nvCxnSpPr>
      <xdr:spPr>
        <a:xfrm flipV="1">
          <a:off x="1320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7" name="楕円 206"/>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8"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9" name="楕円 208"/>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10" name="テキスト ボックス 209"/>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11" name="楕円 210"/>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2" name="テキスト ボックス 211"/>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3" name="楕円 212"/>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214" name="テキスト ボックス 213"/>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6" name="テキスト ボックス 215"/>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その他に係る経常収支比率は、全国平均、高知県平均を下回っており、類似団体平均と同水準となっている。。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　今後も、比率を悪化させないよう、保険税の適正化や医療費の抑制に繋がる施策を実施するなど、国民健康保険事業会計の財政健全化を図り、普通会計の負担が増加しないように努める。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58420</xdr:rowOff>
    </xdr:to>
    <xdr:cxnSp macro="">
      <xdr:nvCxnSpPr>
        <xdr:cNvPr id="249" name="直線コネクタ 248"/>
        <xdr:cNvCxnSpPr/>
      </xdr:nvCxnSpPr>
      <xdr:spPr>
        <a:xfrm flipV="1">
          <a:off x="15671800" y="9629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58420</xdr:rowOff>
    </xdr:to>
    <xdr:cxnSp macro="">
      <xdr:nvCxnSpPr>
        <xdr:cNvPr id="252" name="直線コネクタ 251"/>
        <xdr:cNvCxnSpPr/>
      </xdr:nvCxnSpPr>
      <xdr:spPr>
        <a:xfrm>
          <a:off x="14782800" y="962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81280</xdr:rowOff>
    </xdr:to>
    <xdr:cxnSp macro="">
      <xdr:nvCxnSpPr>
        <xdr:cNvPr id="255" name="直線コネクタ 254"/>
        <xdr:cNvCxnSpPr/>
      </xdr:nvCxnSpPr>
      <xdr:spPr>
        <a:xfrm flipV="1">
          <a:off x="13893800" y="9621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7" name="テキスト ボックス 256"/>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88900</xdr:rowOff>
    </xdr:to>
    <xdr:cxnSp macro="">
      <xdr:nvCxnSpPr>
        <xdr:cNvPr id="258" name="直線コネクタ 257"/>
        <xdr:cNvCxnSpPr/>
      </xdr:nvCxnSpPr>
      <xdr:spPr>
        <a:xfrm flipV="1">
          <a:off x="13004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8" name="楕円 267"/>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120667</xdr:rowOff>
    </xdr:from>
    <xdr:ext cx="762000" cy="259045"/>
    <xdr:sp macro="" textlink="">
      <xdr:nvSpPr>
        <xdr:cNvPr id="269" name="その他該当値テキスト"/>
        <xdr:cNvSpPr txBox="1"/>
      </xdr:nvSpPr>
      <xdr:spPr>
        <a:xfrm>
          <a:off x="165989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0" name="楕円 269"/>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71" name="テキスト ボックス 270"/>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2" name="楕円 271"/>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3" name="テキスト ボックス 272"/>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4" name="楕円 273"/>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75" name="テキスト ボックス 274"/>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6" name="楕円 275"/>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7" name="テキスト ボックス 276"/>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補助費等に係る経常収支比率は類似団体平均を下回っているものの、全国平均および高知県平均を上回っている。</a:t>
          </a:r>
        </a:p>
        <a:p>
          <a:r>
            <a:rPr kumimoji="1" lang="ja-JP" altLang="en-US" sz="1300">
              <a:latin typeface="ＭＳ Ｐゴシック" panose="020B0600070205080204" pitchFamily="50" charset="-128"/>
              <a:ea typeface="ＭＳ Ｐゴシック" panose="020B0600070205080204" pitchFamily="50" charset="-128"/>
            </a:rPr>
            <a:t>　各種団体への補助金が多額になっているためであり、今後は、補助金を交付することが適当な事業を行っているか、補助金額が妥当な額であるかなどについて改めて検討を行い、明確な基準を設けることにより補助金の適正化に努める。 </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58420</xdr:rowOff>
    </xdr:to>
    <xdr:cxnSp macro="">
      <xdr:nvCxnSpPr>
        <xdr:cNvPr id="307" name="直線コネクタ 306"/>
        <xdr:cNvCxnSpPr/>
      </xdr:nvCxnSpPr>
      <xdr:spPr>
        <a:xfrm flipV="1">
          <a:off x="15671800" y="6221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90424</xdr:rowOff>
    </xdr:to>
    <xdr:cxnSp macro="">
      <xdr:nvCxnSpPr>
        <xdr:cNvPr id="310" name="直線コネクタ 309"/>
        <xdr:cNvCxnSpPr/>
      </xdr:nvCxnSpPr>
      <xdr:spPr>
        <a:xfrm flipV="1">
          <a:off x="14782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90424</xdr:rowOff>
    </xdr:to>
    <xdr:cxnSp macro="">
      <xdr:nvCxnSpPr>
        <xdr:cNvPr id="313" name="直線コネクタ 312"/>
        <xdr:cNvCxnSpPr/>
      </xdr:nvCxnSpPr>
      <xdr:spPr>
        <a:xfrm>
          <a:off x="13893800" y="6248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140716</xdr:rowOff>
    </xdr:to>
    <xdr:cxnSp macro="">
      <xdr:nvCxnSpPr>
        <xdr:cNvPr id="316" name="直線コネクタ 315"/>
        <xdr:cNvCxnSpPr/>
      </xdr:nvCxnSpPr>
      <xdr:spPr>
        <a:xfrm flipV="1">
          <a:off x="13004800" y="6248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6" name="楕円 325"/>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7"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8" name="楕円 327"/>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9" name="テキスト ボックス 328"/>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0" name="楕円 329"/>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31" name="テキスト ボックス 33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2" name="楕円 331"/>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3" name="テキスト ボックス 332"/>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4" name="楕円 333"/>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5" name="テキスト ボックス 334"/>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平成２９年度以降、南海トラフ地震対策事業の実施に伴い発行した地方債の償還が始まったことによって上昇に転じている。今後は、庁舎建設等の大型事業の財源となった地方債の償還のため、一定期間、公債費が増加する見込みであるため、今後は、計画的な起債発行および償還期間の設定を行うことなどにより公債費の抑制に努める。 </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33274</xdr:rowOff>
    </xdr:from>
    <xdr:to>
      <xdr:col>24</xdr:col>
      <xdr:colOff>25400</xdr:colOff>
      <xdr:row>81</xdr:row>
      <xdr:rowOff>152146</xdr:rowOff>
    </xdr:to>
    <xdr:cxnSp macro="">
      <xdr:nvCxnSpPr>
        <xdr:cNvPr id="365" name="直線コネクタ 364"/>
        <xdr:cNvCxnSpPr/>
      </xdr:nvCxnSpPr>
      <xdr:spPr>
        <a:xfrm flipV="1">
          <a:off x="3987800" y="1392072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74422</xdr:rowOff>
    </xdr:from>
    <xdr:to>
      <xdr:col>19</xdr:col>
      <xdr:colOff>187325</xdr:colOff>
      <xdr:row>81</xdr:row>
      <xdr:rowOff>152146</xdr:rowOff>
    </xdr:to>
    <xdr:cxnSp macro="">
      <xdr:nvCxnSpPr>
        <xdr:cNvPr id="368" name="直線コネクタ 367"/>
        <xdr:cNvCxnSpPr/>
      </xdr:nvCxnSpPr>
      <xdr:spPr>
        <a:xfrm>
          <a:off x="3098800" y="139618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0" name="テキスト ボックス 369"/>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35561</xdr:rowOff>
    </xdr:from>
    <xdr:to>
      <xdr:col>15</xdr:col>
      <xdr:colOff>98425</xdr:colOff>
      <xdr:row>81</xdr:row>
      <xdr:rowOff>74422</xdr:rowOff>
    </xdr:to>
    <xdr:cxnSp macro="">
      <xdr:nvCxnSpPr>
        <xdr:cNvPr id="371" name="直線コネクタ 370"/>
        <xdr:cNvCxnSpPr/>
      </xdr:nvCxnSpPr>
      <xdr:spPr>
        <a:xfrm>
          <a:off x="2209800" y="13751561"/>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73" name="テキスト ボックス 372"/>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42418</xdr:rowOff>
    </xdr:from>
    <xdr:to>
      <xdr:col>11</xdr:col>
      <xdr:colOff>9525</xdr:colOff>
      <xdr:row>80</xdr:row>
      <xdr:rowOff>35561</xdr:rowOff>
    </xdr:to>
    <xdr:cxnSp macro="">
      <xdr:nvCxnSpPr>
        <xdr:cNvPr id="374" name="直線コネクタ 373"/>
        <xdr:cNvCxnSpPr/>
      </xdr:nvCxnSpPr>
      <xdr:spPr>
        <a:xfrm>
          <a:off x="1320800" y="13586968"/>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78" name="テキスト ボックス 377"/>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153924</xdr:rowOff>
    </xdr:from>
    <xdr:to>
      <xdr:col>24</xdr:col>
      <xdr:colOff>76200</xdr:colOff>
      <xdr:row>81</xdr:row>
      <xdr:rowOff>84074</xdr:rowOff>
    </xdr:to>
    <xdr:sp macro="" textlink="">
      <xdr:nvSpPr>
        <xdr:cNvPr id="384" name="楕円 383"/>
        <xdr:cNvSpPr/>
      </xdr:nvSpPr>
      <xdr:spPr>
        <a:xfrm>
          <a:off x="47752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62501</xdr:rowOff>
    </xdr:from>
    <xdr:ext cx="762000" cy="259045"/>
    <xdr:sp macro="" textlink="">
      <xdr:nvSpPr>
        <xdr:cNvPr id="385" name="公債費該当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101346</xdr:rowOff>
    </xdr:from>
    <xdr:to>
      <xdr:col>20</xdr:col>
      <xdr:colOff>38100</xdr:colOff>
      <xdr:row>82</xdr:row>
      <xdr:rowOff>31496</xdr:rowOff>
    </xdr:to>
    <xdr:sp macro="" textlink="">
      <xdr:nvSpPr>
        <xdr:cNvPr id="386" name="楕円 385"/>
        <xdr:cNvSpPr/>
      </xdr:nvSpPr>
      <xdr:spPr>
        <a:xfrm>
          <a:off x="3937000" y="1398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82</xdr:row>
      <xdr:rowOff>16273</xdr:rowOff>
    </xdr:from>
    <xdr:ext cx="736600" cy="259045"/>
    <xdr:sp macro="" textlink="">
      <xdr:nvSpPr>
        <xdr:cNvPr id="387" name="テキスト ボックス 386"/>
        <xdr:cNvSpPr txBox="1"/>
      </xdr:nvSpPr>
      <xdr:spPr>
        <a:xfrm>
          <a:off x="3606800" y="1407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23622</xdr:rowOff>
    </xdr:from>
    <xdr:to>
      <xdr:col>15</xdr:col>
      <xdr:colOff>149225</xdr:colOff>
      <xdr:row>81</xdr:row>
      <xdr:rowOff>125222</xdr:rowOff>
    </xdr:to>
    <xdr:sp macro="" textlink="">
      <xdr:nvSpPr>
        <xdr:cNvPr id="388" name="楕円 387"/>
        <xdr:cNvSpPr/>
      </xdr:nvSpPr>
      <xdr:spPr>
        <a:xfrm>
          <a:off x="3048000" y="139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109999</xdr:rowOff>
    </xdr:from>
    <xdr:ext cx="762000" cy="259045"/>
    <xdr:sp macro="" textlink="">
      <xdr:nvSpPr>
        <xdr:cNvPr id="389" name="テキスト ボックス 388"/>
        <xdr:cNvSpPr txBox="1"/>
      </xdr:nvSpPr>
      <xdr:spPr>
        <a:xfrm>
          <a:off x="2717800" y="139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156211</xdr:rowOff>
    </xdr:from>
    <xdr:to>
      <xdr:col>11</xdr:col>
      <xdr:colOff>60325</xdr:colOff>
      <xdr:row>80</xdr:row>
      <xdr:rowOff>86361</xdr:rowOff>
    </xdr:to>
    <xdr:sp macro="" textlink="">
      <xdr:nvSpPr>
        <xdr:cNvPr id="390" name="楕円 389"/>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71138</xdr:rowOff>
    </xdr:from>
    <xdr:ext cx="762000" cy="259045"/>
    <xdr:sp macro="" textlink="">
      <xdr:nvSpPr>
        <xdr:cNvPr id="391" name="テキスト ボックス 390"/>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163068</xdr:rowOff>
    </xdr:from>
    <xdr:to>
      <xdr:col>6</xdr:col>
      <xdr:colOff>171450</xdr:colOff>
      <xdr:row>79</xdr:row>
      <xdr:rowOff>93218</xdr:rowOff>
    </xdr:to>
    <xdr:sp macro="" textlink="">
      <xdr:nvSpPr>
        <xdr:cNvPr id="392" name="楕円 391"/>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77995</xdr:rowOff>
    </xdr:from>
    <xdr:ext cx="762000" cy="259045"/>
    <xdr:sp macro="" textlink="">
      <xdr:nvSpPr>
        <xdr:cNvPr id="393" name="テキスト ボックス 392"/>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公債費以外の経常収支比率は、全国平均、高知県平均及び類似団体平均を下回っている。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今後も、定員適正化計画に沿った職員数の適正化をはかりつつ、嘱託職員の削減を目指すなど行財政改革への取り組みを通じて人件費の削減に努める。 </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88900</xdr:rowOff>
    </xdr:from>
    <xdr:to>
      <xdr:col>82</xdr:col>
      <xdr:colOff>107950</xdr:colOff>
      <xdr:row>75</xdr:row>
      <xdr:rowOff>138430</xdr:rowOff>
    </xdr:to>
    <xdr:cxnSp macro="">
      <xdr:nvCxnSpPr>
        <xdr:cNvPr id="426" name="直線コネクタ 425"/>
        <xdr:cNvCxnSpPr/>
      </xdr:nvCxnSpPr>
      <xdr:spPr>
        <a:xfrm flipV="1">
          <a:off x="15671800" y="129476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7" name="公債費以外平均値テキスト"/>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20320</xdr:rowOff>
    </xdr:to>
    <xdr:cxnSp macro="">
      <xdr:nvCxnSpPr>
        <xdr:cNvPr id="429" name="直線コネクタ 428"/>
        <xdr:cNvCxnSpPr/>
      </xdr:nvCxnSpPr>
      <xdr:spPr>
        <a:xfrm flipV="1">
          <a:off x="14782800" y="12997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20320</xdr:rowOff>
    </xdr:from>
    <xdr:to>
      <xdr:col>73</xdr:col>
      <xdr:colOff>180975</xdr:colOff>
      <xdr:row>76</xdr:row>
      <xdr:rowOff>88900</xdr:rowOff>
    </xdr:to>
    <xdr:cxnSp macro="">
      <xdr:nvCxnSpPr>
        <xdr:cNvPr id="432" name="直線コネクタ 431"/>
        <xdr:cNvCxnSpPr/>
      </xdr:nvCxnSpPr>
      <xdr:spPr>
        <a:xfrm flipV="1">
          <a:off x="13893800" y="13050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4" name="テキスト ボックス 433"/>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76</xdr:row>
      <xdr:rowOff>96520</xdr:rowOff>
    </xdr:to>
    <xdr:cxnSp macro="">
      <xdr:nvCxnSpPr>
        <xdr:cNvPr id="435" name="直線コネクタ 434"/>
        <xdr:cNvCxnSpPr/>
      </xdr:nvCxnSpPr>
      <xdr:spPr>
        <a:xfrm flipV="1">
          <a:off x="13004800" y="13119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37" name="テキスト ボックス 436"/>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38100</xdr:rowOff>
    </xdr:from>
    <xdr:to>
      <xdr:col>82</xdr:col>
      <xdr:colOff>158750</xdr:colOff>
      <xdr:row>75</xdr:row>
      <xdr:rowOff>139700</xdr:rowOff>
    </xdr:to>
    <xdr:sp macro="" textlink="">
      <xdr:nvSpPr>
        <xdr:cNvPr id="445" name="楕円 444"/>
        <xdr:cNvSpPr/>
      </xdr:nvSpPr>
      <xdr:spPr>
        <a:xfrm>
          <a:off x="16459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54627</xdr:rowOff>
    </xdr:from>
    <xdr:ext cx="762000" cy="259045"/>
    <xdr:sp macro="" textlink="">
      <xdr:nvSpPr>
        <xdr:cNvPr id="446" name="公債費以外該当値テキスト"/>
        <xdr:cNvSpPr txBox="1"/>
      </xdr:nvSpPr>
      <xdr:spPr>
        <a:xfrm>
          <a:off x="16598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47" name="楕円 446"/>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48" name="テキスト ボックス 447"/>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140970</xdr:rowOff>
    </xdr:from>
    <xdr:to>
      <xdr:col>74</xdr:col>
      <xdr:colOff>31750</xdr:colOff>
      <xdr:row>76</xdr:row>
      <xdr:rowOff>71120</xdr:rowOff>
    </xdr:to>
    <xdr:sp macro="" textlink="">
      <xdr:nvSpPr>
        <xdr:cNvPr id="449" name="楕円 448"/>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81297</xdr:rowOff>
    </xdr:from>
    <xdr:ext cx="762000" cy="259045"/>
    <xdr:sp macro="" textlink="">
      <xdr:nvSpPr>
        <xdr:cNvPr id="450" name="テキスト ボックス 449"/>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38100</xdr:rowOff>
    </xdr:from>
    <xdr:to>
      <xdr:col>69</xdr:col>
      <xdr:colOff>142875</xdr:colOff>
      <xdr:row>76</xdr:row>
      <xdr:rowOff>139700</xdr:rowOff>
    </xdr:to>
    <xdr:sp macro="" textlink="">
      <xdr:nvSpPr>
        <xdr:cNvPr id="451" name="楕円 450"/>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149877</xdr:rowOff>
    </xdr:from>
    <xdr:ext cx="762000" cy="259045"/>
    <xdr:sp macro="" textlink="">
      <xdr:nvSpPr>
        <xdr:cNvPr id="452" name="テキスト ボックス 451"/>
        <xdr:cNvSpPr txBox="1"/>
      </xdr:nvSpPr>
      <xdr:spPr>
        <a:xfrm>
          <a:off x="13512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53" name="楕円 452"/>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54" name="テキスト ボックス 453"/>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113981</xdr:rowOff>
    </xdr:from>
    <xdr:to>
      <xdr:col>29</xdr:col>
      <xdr:colOff>127000</xdr:colOff>
      <xdr:row>18</xdr:row>
      <xdr:rowOff>143526</xdr:rowOff>
    </xdr:to>
    <xdr:cxnSp macro="">
      <xdr:nvCxnSpPr>
        <xdr:cNvPr id="52" name="直線コネクタ 51"/>
        <xdr:cNvCxnSpPr/>
      </xdr:nvCxnSpPr>
      <xdr:spPr bwMode="auto">
        <a:xfrm flipV="1">
          <a:off x="5003800" y="3247706"/>
          <a:ext cx="647700" cy="2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122576</xdr:rowOff>
    </xdr:from>
    <xdr:ext cx="762000" cy="259045"/>
    <xdr:sp macro="" textlink="">
      <xdr:nvSpPr>
        <xdr:cNvPr id="53" name="人口1人当たり決算額の推移平均値テキスト130"/>
        <xdr:cNvSpPr txBox="1"/>
      </xdr:nvSpPr>
      <xdr:spPr>
        <a:xfrm>
          <a:off x="5740400" y="3256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143526</xdr:rowOff>
    </xdr:from>
    <xdr:to>
      <xdr:col>26</xdr:col>
      <xdr:colOff>50800</xdr:colOff>
      <xdr:row>18</xdr:row>
      <xdr:rowOff>159067</xdr:rowOff>
    </xdr:to>
    <xdr:cxnSp macro="">
      <xdr:nvCxnSpPr>
        <xdr:cNvPr id="55" name="直線コネクタ 54"/>
        <xdr:cNvCxnSpPr/>
      </xdr:nvCxnSpPr>
      <xdr:spPr bwMode="auto">
        <a:xfrm flipV="1">
          <a:off x="4305300" y="3277251"/>
          <a:ext cx="698500" cy="15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159067</xdr:rowOff>
    </xdr:from>
    <xdr:to>
      <xdr:col>22</xdr:col>
      <xdr:colOff>114300</xdr:colOff>
      <xdr:row>18</xdr:row>
      <xdr:rowOff>167666</xdr:rowOff>
    </xdr:to>
    <xdr:cxnSp macro="">
      <xdr:nvCxnSpPr>
        <xdr:cNvPr id="58" name="直線コネクタ 57"/>
        <xdr:cNvCxnSpPr/>
      </xdr:nvCxnSpPr>
      <xdr:spPr bwMode="auto">
        <a:xfrm flipV="1">
          <a:off x="3606800" y="3292792"/>
          <a:ext cx="698500" cy="8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167666</xdr:rowOff>
    </xdr:from>
    <xdr:to>
      <xdr:col>18</xdr:col>
      <xdr:colOff>177800</xdr:colOff>
      <xdr:row>19</xdr:row>
      <xdr:rowOff>43967</xdr:rowOff>
    </xdr:to>
    <xdr:cxnSp macro="">
      <xdr:nvCxnSpPr>
        <xdr:cNvPr id="61" name="直線コネクタ 60"/>
        <xdr:cNvCxnSpPr/>
      </xdr:nvCxnSpPr>
      <xdr:spPr bwMode="auto">
        <a:xfrm flipV="1">
          <a:off x="2908300" y="3301391"/>
          <a:ext cx="698500" cy="47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63181</xdr:rowOff>
    </xdr:from>
    <xdr:to>
      <xdr:col>29</xdr:col>
      <xdr:colOff>177800</xdr:colOff>
      <xdr:row>18</xdr:row>
      <xdr:rowOff>164781</xdr:rowOff>
    </xdr:to>
    <xdr:sp macro="" textlink="">
      <xdr:nvSpPr>
        <xdr:cNvPr id="71" name="楕円 70"/>
        <xdr:cNvSpPr/>
      </xdr:nvSpPr>
      <xdr:spPr bwMode="auto">
        <a:xfrm>
          <a:off x="5600700" y="3196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79708</xdr:rowOff>
    </xdr:from>
    <xdr:ext cx="762000" cy="259045"/>
    <xdr:sp macro="" textlink="">
      <xdr:nvSpPr>
        <xdr:cNvPr id="72" name="人口1人当たり決算額の推移該当値テキスト130"/>
        <xdr:cNvSpPr txBox="1"/>
      </xdr:nvSpPr>
      <xdr:spPr>
        <a:xfrm>
          <a:off x="5740400" y="304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92726</xdr:rowOff>
    </xdr:from>
    <xdr:to>
      <xdr:col>26</xdr:col>
      <xdr:colOff>101600</xdr:colOff>
      <xdr:row>19</xdr:row>
      <xdr:rowOff>22875</xdr:rowOff>
    </xdr:to>
    <xdr:sp macro="" textlink="">
      <xdr:nvSpPr>
        <xdr:cNvPr id="73" name="楕円 72"/>
        <xdr:cNvSpPr/>
      </xdr:nvSpPr>
      <xdr:spPr bwMode="auto">
        <a:xfrm>
          <a:off x="4953000" y="322645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33053</xdr:rowOff>
    </xdr:from>
    <xdr:ext cx="736600" cy="259045"/>
    <xdr:sp macro="" textlink="">
      <xdr:nvSpPr>
        <xdr:cNvPr id="74" name="テキスト ボックス 73"/>
        <xdr:cNvSpPr txBox="1"/>
      </xdr:nvSpPr>
      <xdr:spPr>
        <a:xfrm>
          <a:off x="4622800" y="2995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108267</xdr:rowOff>
    </xdr:from>
    <xdr:to>
      <xdr:col>22</xdr:col>
      <xdr:colOff>165100</xdr:colOff>
      <xdr:row>19</xdr:row>
      <xdr:rowOff>38417</xdr:rowOff>
    </xdr:to>
    <xdr:sp macro="" textlink="">
      <xdr:nvSpPr>
        <xdr:cNvPr id="75" name="楕円 74"/>
        <xdr:cNvSpPr/>
      </xdr:nvSpPr>
      <xdr:spPr bwMode="auto">
        <a:xfrm>
          <a:off x="4254500" y="324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48594</xdr:rowOff>
    </xdr:from>
    <xdr:ext cx="762000" cy="259045"/>
    <xdr:sp macro="" textlink="">
      <xdr:nvSpPr>
        <xdr:cNvPr id="76" name="テキスト ボックス 75"/>
        <xdr:cNvSpPr txBox="1"/>
      </xdr:nvSpPr>
      <xdr:spPr>
        <a:xfrm>
          <a:off x="3924300" y="301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116866</xdr:rowOff>
    </xdr:from>
    <xdr:to>
      <xdr:col>19</xdr:col>
      <xdr:colOff>38100</xdr:colOff>
      <xdr:row>19</xdr:row>
      <xdr:rowOff>47016</xdr:rowOff>
    </xdr:to>
    <xdr:sp macro="" textlink="">
      <xdr:nvSpPr>
        <xdr:cNvPr id="77" name="楕円 76"/>
        <xdr:cNvSpPr/>
      </xdr:nvSpPr>
      <xdr:spPr bwMode="auto">
        <a:xfrm>
          <a:off x="3556000" y="325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57193</xdr:rowOff>
    </xdr:from>
    <xdr:ext cx="762000" cy="259045"/>
    <xdr:sp macro="" textlink="">
      <xdr:nvSpPr>
        <xdr:cNvPr id="78" name="テキスト ボックス 77"/>
        <xdr:cNvSpPr txBox="1"/>
      </xdr:nvSpPr>
      <xdr:spPr>
        <a:xfrm>
          <a:off x="3225800" y="301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164617</xdr:rowOff>
    </xdr:from>
    <xdr:to>
      <xdr:col>15</xdr:col>
      <xdr:colOff>101600</xdr:colOff>
      <xdr:row>19</xdr:row>
      <xdr:rowOff>94767</xdr:rowOff>
    </xdr:to>
    <xdr:sp macro="" textlink="">
      <xdr:nvSpPr>
        <xdr:cNvPr id="79" name="楕円 78"/>
        <xdr:cNvSpPr/>
      </xdr:nvSpPr>
      <xdr:spPr bwMode="auto">
        <a:xfrm>
          <a:off x="2857500" y="329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104944</xdr:rowOff>
    </xdr:from>
    <xdr:ext cx="762000" cy="259045"/>
    <xdr:sp macro="" textlink="">
      <xdr:nvSpPr>
        <xdr:cNvPr id="80" name="テキスト ボックス 79"/>
        <xdr:cNvSpPr txBox="1"/>
      </xdr:nvSpPr>
      <xdr:spPr>
        <a:xfrm>
          <a:off x="2527300" y="306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294157</xdr:rowOff>
    </xdr:from>
    <xdr:to>
      <xdr:col>29</xdr:col>
      <xdr:colOff>127000</xdr:colOff>
      <xdr:row>34</xdr:row>
      <xdr:rowOff>299631</xdr:rowOff>
    </xdr:to>
    <xdr:cxnSp macro="">
      <xdr:nvCxnSpPr>
        <xdr:cNvPr id="113" name="直線コネクタ 112"/>
        <xdr:cNvCxnSpPr/>
      </xdr:nvCxnSpPr>
      <xdr:spPr bwMode="auto">
        <a:xfrm flipV="1">
          <a:off x="5003800" y="6561607"/>
          <a:ext cx="647700" cy="5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299631</xdr:rowOff>
    </xdr:from>
    <xdr:to>
      <xdr:col>26</xdr:col>
      <xdr:colOff>50800</xdr:colOff>
      <xdr:row>35</xdr:row>
      <xdr:rowOff>53124</xdr:rowOff>
    </xdr:to>
    <xdr:cxnSp macro="">
      <xdr:nvCxnSpPr>
        <xdr:cNvPr id="116" name="直線コネクタ 115"/>
        <xdr:cNvCxnSpPr/>
      </xdr:nvCxnSpPr>
      <xdr:spPr bwMode="auto">
        <a:xfrm flipV="1">
          <a:off x="4305300" y="6567081"/>
          <a:ext cx="698500" cy="96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53124</xdr:rowOff>
    </xdr:from>
    <xdr:to>
      <xdr:col>22</xdr:col>
      <xdr:colOff>114300</xdr:colOff>
      <xdr:row>35</xdr:row>
      <xdr:rowOff>165291</xdr:rowOff>
    </xdr:to>
    <xdr:cxnSp macro="">
      <xdr:nvCxnSpPr>
        <xdr:cNvPr id="119" name="直線コネクタ 118"/>
        <xdr:cNvCxnSpPr/>
      </xdr:nvCxnSpPr>
      <xdr:spPr bwMode="auto">
        <a:xfrm flipV="1">
          <a:off x="3606800" y="6663474"/>
          <a:ext cx="698500" cy="112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165291</xdr:rowOff>
    </xdr:from>
    <xdr:to>
      <xdr:col>18</xdr:col>
      <xdr:colOff>177800</xdr:colOff>
      <xdr:row>35</xdr:row>
      <xdr:rowOff>331127</xdr:rowOff>
    </xdr:to>
    <xdr:cxnSp macro="">
      <xdr:nvCxnSpPr>
        <xdr:cNvPr id="122" name="直線コネクタ 121"/>
        <xdr:cNvCxnSpPr/>
      </xdr:nvCxnSpPr>
      <xdr:spPr bwMode="auto">
        <a:xfrm flipV="1">
          <a:off x="2908300" y="6775641"/>
          <a:ext cx="698500" cy="165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243357</xdr:rowOff>
    </xdr:from>
    <xdr:to>
      <xdr:col>29</xdr:col>
      <xdr:colOff>177800</xdr:colOff>
      <xdr:row>35</xdr:row>
      <xdr:rowOff>2057</xdr:rowOff>
    </xdr:to>
    <xdr:sp macro="" textlink="">
      <xdr:nvSpPr>
        <xdr:cNvPr id="132" name="楕円 131"/>
        <xdr:cNvSpPr/>
      </xdr:nvSpPr>
      <xdr:spPr bwMode="auto">
        <a:xfrm>
          <a:off x="5600700" y="6510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88434</xdr:rowOff>
    </xdr:from>
    <xdr:ext cx="762000" cy="259045"/>
    <xdr:sp macro="" textlink="">
      <xdr:nvSpPr>
        <xdr:cNvPr id="133" name="人口1人当たり決算額の推移該当値テキスト445"/>
        <xdr:cNvSpPr txBox="1"/>
      </xdr:nvSpPr>
      <xdr:spPr>
        <a:xfrm>
          <a:off x="5740400" y="635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248831</xdr:rowOff>
    </xdr:from>
    <xdr:to>
      <xdr:col>26</xdr:col>
      <xdr:colOff>101600</xdr:colOff>
      <xdr:row>35</xdr:row>
      <xdr:rowOff>7531</xdr:rowOff>
    </xdr:to>
    <xdr:sp macro="" textlink="">
      <xdr:nvSpPr>
        <xdr:cNvPr id="134" name="楕円 133"/>
        <xdr:cNvSpPr/>
      </xdr:nvSpPr>
      <xdr:spPr bwMode="auto">
        <a:xfrm>
          <a:off x="4953000" y="6516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17708</xdr:rowOff>
    </xdr:from>
    <xdr:ext cx="736600" cy="259045"/>
    <xdr:sp macro="" textlink="">
      <xdr:nvSpPr>
        <xdr:cNvPr id="135" name="テキスト ボックス 134"/>
        <xdr:cNvSpPr txBox="1"/>
      </xdr:nvSpPr>
      <xdr:spPr>
        <a:xfrm>
          <a:off x="4622800" y="6285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2324</xdr:rowOff>
    </xdr:from>
    <xdr:to>
      <xdr:col>22</xdr:col>
      <xdr:colOff>165100</xdr:colOff>
      <xdr:row>35</xdr:row>
      <xdr:rowOff>103924</xdr:rowOff>
    </xdr:to>
    <xdr:sp macro="" textlink="">
      <xdr:nvSpPr>
        <xdr:cNvPr id="136" name="楕円 135"/>
        <xdr:cNvSpPr/>
      </xdr:nvSpPr>
      <xdr:spPr bwMode="auto">
        <a:xfrm>
          <a:off x="4254500" y="6612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114101</xdr:rowOff>
    </xdr:from>
    <xdr:ext cx="762000" cy="259045"/>
    <xdr:sp macro="" textlink="">
      <xdr:nvSpPr>
        <xdr:cNvPr id="137" name="テキスト ボックス 136"/>
        <xdr:cNvSpPr txBox="1"/>
      </xdr:nvSpPr>
      <xdr:spPr>
        <a:xfrm>
          <a:off x="3924300" y="638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114491</xdr:rowOff>
    </xdr:from>
    <xdr:to>
      <xdr:col>19</xdr:col>
      <xdr:colOff>38100</xdr:colOff>
      <xdr:row>35</xdr:row>
      <xdr:rowOff>216091</xdr:rowOff>
    </xdr:to>
    <xdr:sp macro="" textlink="">
      <xdr:nvSpPr>
        <xdr:cNvPr id="138" name="楕円 137"/>
        <xdr:cNvSpPr/>
      </xdr:nvSpPr>
      <xdr:spPr bwMode="auto">
        <a:xfrm>
          <a:off x="3556000" y="6724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200868</xdr:rowOff>
    </xdr:from>
    <xdr:ext cx="762000" cy="259045"/>
    <xdr:sp macro="" textlink="">
      <xdr:nvSpPr>
        <xdr:cNvPr id="139" name="テキスト ボックス 138"/>
        <xdr:cNvSpPr txBox="1"/>
      </xdr:nvSpPr>
      <xdr:spPr>
        <a:xfrm>
          <a:off x="3225800" y="681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280327</xdr:rowOff>
    </xdr:from>
    <xdr:to>
      <xdr:col>15</xdr:col>
      <xdr:colOff>101600</xdr:colOff>
      <xdr:row>36</xdr:row>
      <xdr:rowOff>39027</xdr:rowOff>
    </xdr:to>
    <xdr:sp macro="" textlink="">
      <xdr:nvSpPr>
        <xdr:cNvPr id="140" name="楕円 139"/>
        <xdr:cNvSpPr/>
      </xdr:nvSpPr>
      <xdr:spPr bwMode="auto">
        <a:xfrm>
          <a:off x="2857500" y="6890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23804</xdr:rowOff>
    </xdr:from>
    <xdr:ext cx="762000" cy="259045"/>
    <xdr:sp macro="" textlink="">
      <xdr:nvSpPr>
        <xdr:cNvPr id="141" name="テキスト ボックス 140"/>
        <xdr:cNvSpPr txBox="1"/>
      </xdr:nvSpPr>
      <xdr:spPr>
        <a:xfrm>
          <a:off x="2527300" y="697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6,473
6,435
193.21
11,407,784
10,854,586
442,088
3,605,499
14,460,319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102393</xdr:rowOff>
    </xdr:from>
    <xdr:to>
      <xdr:col>24</xdr:col>
      <xdr:colOff>63500</xdr:colOff>
      <xdr:row>36</xdr:row>
      <xdr:rowOff>33578</xdr:rowOff>
    </xdr:to>
    <xdr:cxnSp macro="">
      <xdr:nvCxnSpPr>
        <xdr:cNvPr id="57" name="直線コネクタ 56"/>
        <xdr:cNvCxnSpPr/>
      </xdr:nvCxnSpPr>
      <xdr:spPr>
        <a:xfrm flipV="1">
          <a:off x="3797300" y="6103143"/>
          <a:ext cx="838200" cy="10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33578</xdr:rowOff>
    </xdr:from>
    <xdr:to>
      <xdr:col>19</xdr:col>
      <xdr:colOff>177800</xdr:colOff>
      <xdr:row>36</xdr:row>
      <xdr:rowOff>33990</xdr:rowOff>
    </xdr:to>
    <xdr:cxnSp macro="">
      <xdr:nvCxnSpPr>
        <xdr:cNvPr id="60" name="直線コネクタ 59"/>
        <xdr:cNvCxnSpPr/>
      </xdr:nvCxnSpPr>
      <xdr:spPr>
        <a:xfrm flipV="1">
          <a:off x="2908300" y="6205778"/>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19496</xdr:rowOff>
    </xdr:from>
    <xdr:to>
      <xdr:col>15</xdr:col>
      <xdr:colOff>50800</xdr:colOff>
      <xdr:row>36</xdr:row>
      <xdr:rowOff>33990</xdr:rowOff>
    </xdr:to>
    <xdr:cxnSp macro="">
      <xdr:nvCxnSpPr>
        <xdr:cNvPr id="63" name="直線コネクタ 62"/>
        <xdr:cNvCxnSpPr/>
      </xdr:nvCxnSpPr>
      <xdr:spPr>
        <a:xfrm>
          <a:off x="2019300" y="6191696"/>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19496</xdr:rowOff>
    </xdr:from>
    <xdr:to>
      <xdr:col>10</xdr:col>
      <xdr:colOff>114300</xdr:colOff>
      <xdr:row>36</xdr:row>
      <xdr:rowOff>48906</xdr:rowOff>
    </xdr:to>
    <xdr:cxnSp macro="">
      <xdr:nvCxnSpPr>
        <xdr:cNvPr id="66" name="直線コネクタ 65"/>
        <xdr:cNvCxnSpPr/>
      </xdr:nvCxnSpPr>
      <xdr:spPr>
        <a:xfrm flipV="1">
          <a:off x="1130300" y="6191696"/>
          <a:ext cx="889000" cy="2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51593</xdr:rowOff>
    </xdr:from>
    <xdr:to>
      <xdr:col>24</xdr:col>
      <xdr:colOff>114300</xdr:colOff>
      <xdr:row>35</xdr:row>
      <xdr:rowOff>153193</xdr:rowOff>
    </xdr:to>
    <xdr:sp macro="" textlink="">
      <xdr:nvSpPr>
        <xdr:cNvPr id="76" name="楕円 75"/>
        <xdr:cNvSpPr/>
      </xdr:nvSpPr>
      <xdr:spPr>
        <a:xfrm>
          <a:off x="4584700" y="60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74470</xdr:rowOff>
    </xdr:from>
    <xdr:ext cx="599010" cy="259045"/>
    <xdr:sp macro="" textlink="">
      <xdr:nvSpPr>
        <xdr:cNvPr id="77" name="人件費該当値テキスト"/>
        <xdr:cNvSpPr txBox="1"/>
      </xdr:nvSpPr>
      <xdr:spPr>
        <a:xfrm>
          <a:off x="4686300" y="590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154228</xdr:rowOff>
    </xdr:from>
    <xdr:to>
      <xdr:col>20</xdr:col>
      <xdr:colOff>38100</xdr:colOff>
      <xdr:row>36</xdr:row>
      <xdr:rowOff>84378</xdr:rowOff>
    </xdr:to>
    <xdr:sp macro="" textlink="">
      <xdr:nvSpPr>
        <xdr:cNvPr id="78" name="楕円 77"/>
        <xdr:cNvSpPr/>
      </xdr:nvSpPr>
      <xdr:spPr>
        <a:xfrm>
          <a:off x="3746500" y="61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100905</xdr:rowOff>
    </xdr:from>
    <xdr:ext cx="599010" cy="259045"/>
    <xdr:sp macro="" textlink="">
      <xdr:nvSpPr>
        <xdr:cNvPr id="79" name="テキスト ボックス 78"/>
        <xdr:cNvSpPr txBox="1"/>
      </xdr:nvSpPr>
      <xdr:spPr>
        <a:xfrm>
          <a:off x="3497795" y="593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154640</xdr:rowOff>
    </xdr:from>
    <xdr:to>
      <xdr:col>15</xdr:col>
      <xdr:colOff>101600</xdr:colOff>
      <xdr:row>36</xdr:row>
      <xdr:rowOff>84790</xdr:rowOff>
    </xdr:to>
    <xdr:sp macro="" textlink="">
      <xdr:nvSpPr>
        <xdr:cNvPr id="80" name="楕円 79"/>
        <xdr:cNvSpPr/>
      </xdr:nvSpPr>
      <xdr:spPr>
        <a:xfrm>
          <a:off x="2857500" y="61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101317</xdr:rowOff>
    </xdr:from>
    <xdr:ext cx="599010" cy="259045"/>
    <xdr:sp macro="" textlink="">
      <xdr:nvSpPr>
        <xdr:cNvPr id="81" name="テキスト ボックス 80"/>
        <xdr:cNvSpPr txBox="1"/>
      </xdr:nvSpPr>
      <xdr:spPr>
        <a:xfrm>
          <a:off x="2608795" y="593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140146</xdr:rowOff>
    </xdr:from>
    <xdr:to>
      <xdr:col>10</xdr:col>
      <xdr:colOff>165100</xdr:colOff>
      <xdr:row>36</xdr:row>
      <xdr:rowOff>70296</xdr:rowOff>
    </xdr:to>
    <xdr:sp macro="" textlink="">
      <xdr:nvSpPr>
        <xdr:cNvPr id="82" name="楕円 81"/>
        <xdr:cNvSpPr/>
      </xdr:nvSpPr>
      <xdr:spPr>
        <a:xfrm>
          <a:off x="1968500" y="61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86823</xdr:rowOff>
    </xdr:from>
    <xdr:ext cx="599010" cy="259045"/>
    <xdr:sp macro="" textlink="">
      <xdr:nvSpPr>
        <xdr:cNvPr id="83" name="テキスト ボックス 82"/>
        <xdr:cNvSpPr txBox="1"/>
      </xdr:nvSpPr>
      <xdr:spPr>
        <a:xfrm>
          <a:off x="1719795" y="591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169556</xdr:rowOff>
    </xdr:from>
    <xdr:to>
      <xdr:col>6</xdr:col>
      <xdr:colOff>38100</xdr:colOff>
      <xdr:row>36</xdr:row>
      <xdr:rowOff>99706</xdr:rowOff>
    </xdr:to>
    <xdr:sp macro="" textlink="">
      <xdr:nvSpPr>
        <xdr:cNvPr id="84" name="楕円 83"/>
        <xdr:cNvSpPr/>
      </xdr:nvSpPr>
      <xdr:spPr>
        <a:xfrm>
          <a:off x="1079500" y="61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116233</xdr:rowOff>
    </xdr:from>
    <xdr:ext cx="599010" cy="259045"/>
    <xdr:sp macro="" textlink="">
      <xdr:nvSpPr>
        <xdr:cNvPr id="85" name="テキスト ボックス 84"/>
        <xdr:cNvSpPr txBox="1"/>
      </xdr:nvSpPr>
      <xdr:spPr>
        <a:xfrm>
          <a:off x="830795" y="594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10438</xdr:rowOff>
    </xdr:from>
    <xdr:to>
      <xdr:col>24</xdr:col>
      <xdr:colOff>63500</xdr:colOff>
      <xdr:row>57</xdr:row>
      <xdr:rowOff>11016</xdr:rowOff>
    </xdr:to>
    <xdr:cxnSp macro="">
      <xdr:nvCxnSpPr>
        <xdr:cNvPr id="112" name="直線コネクタ 111"/>
        <xdr:cNvCxnSpPr/>
      </xdr:nvCxnSpPr>
      <xdr:spPr>
        <a:xfrm flipV="1">
          <a:off x="3797300" y="9783088"/>
          <a:ext cx="83820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11016</xdr:rowOff>
    </xdr:from>
    <xdr:to>
      <xdr:col>19</xdr:col>
      <xdr:colOff>177800</xdr:colOff>
      <xdr:row>57</xdr:row>
      <xdr:rowOff>50174</xdr:rowOff>
    </xdr:to>
    <xdr:cxnSp macro="">
      <xdr:nvCxnSpPr>
        <xdr:cNvPr id="115" name="直線コネクタ 114"/>
        <xdr:cNvCxnSpPr/>
      </xdr:nvCxnSpPr>
      <xdr:spPr>
        <a:xfrm flipV="1">
          <a:off x="2908300" y="9783666"/>
          <a:ext cx="889000" cy="3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50174</xdr:rowOff>
    </xdr:from>
    <xdr:to>
      <xdr:col>15</xdr:col>
      <xdr:colOff>50800</xdr:colOff>
      <xdr:row>57</xdr:row>
      <xdr:rowOff>64525</xdr:rowOff>
    </xdr:to>
    <xdr:cxnSp macro="">
      <xdr:nvCxnSpPr>
        <xdr:cNvPr id="118" name="直線コネクタ 117"/>
        <xdr:cNvCxnSpPr/>
      </xdr:nvCxnSpPr>
      <xdr:spPr>
        <a:xfrm flipV="1">
          <a:off x="2019300" y="9822824"/>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50354</xdr:rowOff>
    </xdr:from>
    <xdr:to>
      <xdr:col>10</xdr:col>
      <xdr:colOff>114300</xdr:colOff>
      <xdr:row>57</xdr:row>
      <xdr:rowOff>64525</xdr:rowOff>
    </xdr:to>
    <xdr:cxnSp macro="">
      <xdr:nvCxnSpPr>
        <xdr:cNvPr id="121" name="直線コネクタ 120"/>
        <xdr:cNvCxnSpPr/>
      </xdr:nvCxnSpPr>
      <xdr:spPr>
        <a:xfrm>
          <a:off x="1130300" y="9823004"/>
          <a:ext cx="889000" cy="1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131088</xdr:rowOff>
    </xdr:from>
    <xdr:to>
      <xdr:col>24</xdr:col>
      <xdr:colOff>114300</xdr:colOff>
      <xdr:row>57</xdr:row>
      <xdr:rowOff>61238</xdr:rowOff>
    </xdr:to>
    <xdr:sp macro="" textlink="">
      <xdr:nvSpPr>
        <xdr:cNvPr id="131" name="楕円 130"/>
        <xdr:cNvSpPr/>
      </xdr:nvSpPr>
      <xdr:spPr>
        <a:xfrm>
          <a:off x="4584700" y="973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109515</xdr:rowOff>
    </xdr:from>
    <xdr:ext cx="599010" cy="259045"/>
    <xdr:sp macro="" textlink="">
      <xdr:nvSpPr>
        <xdr:cNvPr id="132" name="物件費該当値テキスト"/>
        <xdr:cNvSpPr txBox="1"/>
      </xdr:nvSpPr>
      <xdr:spPr>
        <a:xfrm>
          <a:off x="4686300" y="971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131666</xdr:rowOff>
    </xdr:from>
    <xdr:to>
      <xdr:col>20</xdr:col>
      <xdr:colOff>38100</xdr:colOff>
      <xdr:row>57</xdr:row>
      <xdr:rowOff>61816</xdr:rowOff>
    </xdr:to>
    <xdr:sp macro="" textlink="">
      <xdr:nvSpPr>
        <xdr:cNvPr id="133" name="楕円 132"/>
        <xdr:cNvSpPr/>
      </xdr:nvSpPr>
      <xdr:spPr>
        <a:xfrm>
          <a:off x="3746500" y="973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52943</xdr:rowOff>
    </xdr:from>
    <xdr:ext cx="599010" cy="259045"/>
    <xdr:sp macro="" textlink="">
      <xdr:nvSpPr>
        <xdr:cNvPr id="134" name="テキスト ボックス 133"/>
        <xdr:cNvSpPr txBox="1"/>
      </xdr:nvSpPr>
      <xdr:spPr>
        <a:xfrm>
          <a:off x="3497795" y="982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170824</xdr:rowOff>
    </xdr:from>
    <xdr:to>
      <xdr:col>15</xdr:col>
      <xdr:colOff>101600</xdr:colOff>
      <xdr:row>57</xdr:row>
      <xdr:rowOff>100974</xdr:rowOff>
    </xdr:to>
    <xdr:sp macro="" textlink="">
      <xdr:nvSpPr>
        <xdr:cNvPr id="135" name="楕円 134"/>
        <xdr:cNvSpPr/>
      </xdr:nvSpPr>
      <xdr:spPr>
        <a:xfrm>
          <a:off x="2857500" y="97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92101</xdr:rowOff>
    </xdr:from>
    <xdr:ext cx="599010" cy="259045"/>
    <xdr:sp macro="" textlink="">
      <xdr:nvSpPr>
        <xdr:cNvPr id="136" name="テキスト ボックス 135"/>
        <xdr:cNvSpPr txBox="1"/>
      </xdr:nvSpPr>
      <xdr:spPr>
        <a:xfrm>
          <a:off x="2608795" y="986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13725</xdr:rowOff>
    </xdr:from>
    <xdr:to>
      <xdr:col>10</xdr:col>
      <xdr:colOff>165100</xdr:colOff>
      <xdr:row>57</xdr:row>
      <xdr:rowOff>115325</xdr:rowOff>
    </xdr:to>
    <xdr:sp macro="" textlink="">
      <xdr:nvSpPr>
        <xdr:cNvPr id="137" name="楕円 136"/>
        <xdr:cNvSpPr/>
      </xdr:nvSpPr>
      <xdr:spPr>
        <a:xfrm>
          <a:off x="1968500" y="97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106452</xdr:rowOff>
    </xdr:from>
    <xdr:ext cx="599010" cy="259045"/>
    <xdr:sp macro="" textlink="">
      <xdr:nvSpPr>
        <xdr:cNvPr id="138" name="テキスト ボックス 137"/>
        <xdr:cNvSpPr txBox="1"/>
      </xdr:nvSpPr>
      <xdr:spPr>
        <a:xfrm>
          <a:off x="1719795" y="987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171004</xdr:rowOff>
    </xdr:from>
    <xdr:to>
      <xdr:col>6</xdr:col>
      <xdr:colOff>38100</xdr:colOff>
      <xdr:row>57</xdr:row>
      <xdr:rowOff>101154</xdr:rowOff>
    </xdr:to>
    <xdr:sp macro="" textlink="">
      <xdr:nvSpPr>
        <xdr:cNvPr id="139" name="楕円 138"/>
        <xdr:cNvSpPr/>
      </xdr:nvSpPr>
      <xdr:spPr>
        <a:xfrm>
          <a:off x="1079500" y="97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92281</xdr:rowOff>
    </xdr:from>
    <xdr:ext cx="599010" cy="259045"/>
    <xdr:sp macro="" textlink="">
      <xdr:nvSpPr>
        <xdr:cNvPr id="140" name="テキスト ボックス 139"/>
        <xdr:cNvSpPr txBox="1"/>
      </xdr:nvSpPr>
      <xdr:spPr>
        <a:xfrm>
          <a:off x="830795" y="986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79625</xdr:rowOff>
    </xdr:from>
    <xdr:to>
      <xdr:col>24</xdr:col>
      <xdr:colOff>63500</xdr:colOff>
      <xdr:row>78</xdr:row>
      <xdr:rowOff>125276</xdr:rowOff>
    </xdr:to>
    <xdr:cxnSp macro="">
      <xdr:nvCxnSpPr>
        <xdr:cNvPr id="167" name="直線コネクタ 166"/>
        <xdr:cNvCxnSpPr/>
      </xdr:nvCxnSpPr>
      <xdr:spPr>
        <a:xfrm flipV="1">
          <a:off x="3797300" y="13452725"/>
          <a:ext cx="838200" cy="4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125276</xdr:rowOff>
    </xdr:from>
    <xdr:to>
      <xdr:col>19</xdr:col>
      <xdr:colOff>177800</xdr:colOff>
      <xdr:row>78</xdr:row>
      <xdr:rowOff>127927</xdr:rowOff>
    </xdr:to>
    <xdr:cxnSp macro="">
      <xdr:nvCxnSpPr>
        <xdr:cNvPr id="170" name="直線コネクタ 169"/>
        <xdr:cNvCxnSpPr/>
      </xdr:nvCxnSpPr>
      <xdr:spPr>
        <a:xfrm flipV="1">
          <a:off x="2908300" y="13498376"/>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126761</xdr:rowOff>
    </xdr:from>
    <xdr:to>
      <xdr:col>15</xdr:col>
      <xdr:colOff>50800</xdr:colOff>
      <xdr:row>78</xdr:row>
      <xdr:rowOff>127927</xdr:rowOff>
    </xdr:to>
    <xdr:cxnSp macro="">
      <xdr:nvCxnSpPr>
        <xdr:cNvPr id="173" name="直線コネクタ 172"/>
        <xdr:cNvCxnSpPr/>
      </xdr:nvCxnSpPr>
      <xdr:spPr>
        <a:xfrm>
          <a:off x="2019300" y="13499861"/>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126761</xdr:rowOff>
    </xdr:from>
    <xdr:to>
      <xdr:col>10</xdr:col>
      <xdr:colOff>114300</xdr:colOff>
      <xdr:row>78</xdr:row>
      <xdr:rowOff>127081</xdr:rowOff>
    </xdr:to>
    <xdr:cxnSp macro="">
      <xdr:nvCxnSpPr>
        <xdr:cNvPr id="176" name="直線コネクタ 175"/>
        <xdr:cNvCxnSpPr/>
      </xdr:nvCxnSpPr>
      <xdr:spPr>
        <a:xfrm flipV="1">
          <a:off x="1130300" y="13499861"/>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28825</xdr:rowOff>
    </xdr:from>
    <xdr:to>
      <xdr:col>24</xdr:col>
      <xdr:colOff>114300</xdr:colOff>
      <xdr:row>78</xdr:row>
      <xdr:rowOff>130425</xdr:rowOff>
    </xdr:to>
    <xdr:sp macro="" textlink="">
      <xdr:nvSpPr>
        <xdr:cNvPr id="186" name="楕円 185"/>
        <xdr:cNvSpPr/>
      </xdr:nvSpPr>
      <xdr:spPr>
        <a:xfrm>
          <a:off x="4584700" y="134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115202</xdr:rowOff>
    </xdr:from>
    <xdr:ext cx="469744" cy="259045"/>
    <xdr:sp macro="" textlink="">
      <xdr:nvSpPr>
        <xdr:cNvPr id="187" name="維持補修費該当値テキスト"/>
        <xdr:cNvSpPr txBox="1"/>
      </xdr:nvSpPr>
      <xdr:spPr>
        <a:xfrm>
          <a:off x="4686300" y="1331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74476</xdr:rowOff>
    </xdr:from>
    <xdr:to>
      <xdr:col>20</xdr:col>
      <xdr:colOff>38100</xdr:colOff>
      <xdr:row>79</xdr:row>
      <xdr:rowOff>4626</xdr:rowOff>
    </xdr:to>
    <xdr:sp macro="" textlink="">
      <xdr:nvSpPr>
        <xdr:cNvPr id="188" name="楕円 187"/>
        <xdr:cNvSpPr/>
      </xdr:nvSpPr>
      <xdr:spPr>
        <a:xfrm>
          <a:off x="3746500" y="1344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167203</xdr:rowOff>
    </xdr:from>
    <xdr:ext cx="378565" cy="259045"/>
    <xdr:sp macro="" textlink="">
      <xdr:nvSpPr>
        <xdr:cNvPr id="189" name="テキスト ボックス 188"/>
        <xdr:cNvSpPr txBox="1"/>
      </xdr:nvSpPr>
      <xdr:spPr>
        <a:xfrm>
          <a:off x="3608017" y="13540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77127</xdr:rowOff>
    </xdr:from>
    <xdr:to>
      <xdr:col>15</xdr:col>
      <xdr:colOff>101600</xdr:colOff>
      <xdr:row>79</xdr:row>
      <xdr:rowOff>7277</xdr:rowOff>
    </xdr:to>
    <xdr:sp macro="" textlink="">
      <xdr:nvSpPr>
        <xdr:cNvPr id="190" name="楕円 189"/>
        <xdr:cNvSpPr/>
      </xdr:nvSpPr>
      <xdr:spPr>
        <a:xfrm>
          <a:off x="2857500" y="1345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169854</xdr:rowOff>
    </xdr:from>
    <xdr:ext cx="378565" cy="259045"/>
    <xdr:sp macro="" textlink="">
      <xdr:nvSpPr>
        <xdr:cNvPr id="191" name="テキスト ボックス 190"/>
        <xdr:cNvSpPr txBox="1"/>
      </xdr:nvSpPr>
      <xdr:spPr>
        <a:xfrm>
          <a:off x="2719017" y="13542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75961</xdr:rowOff>
    </xdr:from>
    <xdr:to>
      <xdr:col>10</xdr:col>
      <xdr:colOff>165100</xdr:colOff>
      <xdr:row>79</xdr:row>
      <xdr:rowOff>6111</xdr:rowOff>
    </xdr:to>
    <xdr:sp macro="" textlink="">
      <xdr:nvSpPr>
        <xdr:cNvPr id="192" name="楕円 191"/>
        <xdr:cNvSpPr/>
      </xdr:nvSpPr>
      <xdr:spPr>
        <a:xfrm>
          <a:off x="1968500" y="134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168688</xdr:rowOff>
    </xdr:from>
    <xdr:ext cx="378565" cy="259045"/>
    <xdr:sp macro="" textlink="">
      <xdr:nvSpPr>
        <xdr:cNvPr id="193" name="テキスト ボックス 192"/>
        <xdr:cNvSpPr txBox="1"/>
      </xdr:nvSpPr>
      <xdr:spPr>
        <a:xfrm>
          <a:off x="1830017" y="1354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76281</xdr:rowOff>
    </xdr:from>
    <xdr:to>
      <xdr:col>6</xdr:col>
      <xdr:colOff>38100</xdr:colOff>
      <xdr:row>79</xdr:row>
      <xdr:rowOff>6431</xdr:rowOff>
    </xdr:to>
    <xdr:sp macro="" textlink="">
      <xdr:nvSpPr>
        <xdr:cNvPr id="194" name="楕円 193"/>
        <xdr:cNvSpPr/>
      </xdr:nvSpPr>
      <xdr:spPr>
        <a:xfrm>
          <a:off x="1079500" y="134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169008</xdr:rowOff>
    </xdr:from>
    <xdr:ext cx="378565" cy="259045"/>
    <xdr:sp macro="" textlink="">
      <xdr:nvSpPr>
        <xdr:cNvPr id="195" name="テキスト ボックス 194"/>
        <xdr:cNvSpPr txBox="1"/>
      </xdr:nvSpPr>
      <xdr:spPr>
        <a:xfrm>
          <a:off x="941017" y="13542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34201</xdr:rowOff>
    </xdr:from>
    <xdr:to>
      <xdr:col>24</xdr:col>
      <xdr:colOff>63500</xdr:colOff>
      <xdr:row>97</xdr:row>
      <xdr:rowOff>52133</xdr:rowOff>
    </xdr:to>
    <xdr:cxnSp macro="">
      <xdr:nvCxnSpPr>
        <xdr:cNvPr id="225" name="直線コネクタ 224"/>
        <xdr:cNvCxnSpPr/>
      </xdr:nvCxnSpPr>
      <xdr:spPr>
        <a:xfrm>
          <a:off x="3797300" y="16664851"/>
          <a:ext cx="838200" cy="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34201</xdr:rowOff>
    </xdr:from>
    <xdr:to>
      <xdr:col>19</xdr:col>
      <xdr:colOff>177800</xdr:colOff>
      <xdr:row>97</xdr:row>
      <xdr:rowOff>48794</xdr:rowOff>
    </xdr:to>
    <xdr:cxnSp macro="">
      <xdr:nvCxnSpPr>
        <xdr:cNvPr id="228" name="直線コネクタ 227"/>
        <xdr:cNvCxnSpPr/>
      </xdr:nvCxnSpPr>
      <xdr:spPr>
        <a:xfrm flipV="1">
          <a:off x="2908300" y="16664851"/>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48794</xdr:rowOff>
    </xdr:from>
    <xdr:to>
      <xdr:col>15</xdr:col>
      <xdr:colOff>50800</xdr:colOff>
      <xdr:row>97</xdr:row>
      <xdr:rowOff>61252</xdr:rowOff>
    </xdr:to>
    <xdr:cxnSp macro="">
      <xdr:nvCxnSpPr>
        <xdr:cNvPr id="231" name="直線コネクタ 230"/>
        <xdr:cNvCxnSpPr/>
      </xdr:nvCxnSpPr>
      <xdr:spPr>
        <a:xfrm flipV="1">
          <a:off x="2019300" y="16679444"/>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113297</xdr:rowOff>
    </xdr:from>
    <xdr:to>
      <xdr:col>10</xdr:col>
      <xdr:colOff>114300</xdr:colOff>
      <xdr:row>97</xdr:row>
      <xdr:rowOff>61252</xdr:rowOff>
    </xdr:to>
    <xdr:cxnSp macro="">
      <xdr:nvCxnSpPr>
        <xdr:cNvPr id="234" name="直線コネクタ 233"/>
        <xdr:cNvCxnSpPr/>
      </xdr:nvCxnSpPr>
      <xdr:spPr>
        <a:xfrm>
          <a:off x="1130300" y="16572497"/>
          <a:ext cx="889000" cy="1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1333</xdr:rowOff>
    </xdr:from>
    <xdr:to>
      <xdr:col>24</xdr:col>
      <xdr:colOff>114300</xdr:colOff>
      <xdr:row>97</xdr:row>
      <xdr:rowOff>102933</xdr:rowOff>
    </xdr:to>
    <xdr:sp macro="" textlink="">
      <xdr:nvSpPr>
        <xdr:cNvPr id="244" name="楕円 243"/>
        <xdr:cNvSpPr/>
      </xdr:nvSpPr>
      <xdr:spPr>
        <a:xfrm>
          <a:off x="4584700" y="166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151210</xdr:rowOff>
    </xdr:from>
    <xdr:ext cx="534377" cy="259045"/>
    <xdr:sp macro="" textlink="">
      <xdr:nvSpPr>
        <xdr:cNvPr id="245" name="扶助費該当値テキスト"/>
        <xdr:cNvSpPr txBox="1"/>
      </xdr:nvSpPr>
      <xdr:spPr>
        <a:xfrm>
          <a:off x="4686300" y="1661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154851</xdr:rowOff>
    </xdr:from>
    <xdr:to>
      <xdr:col>20</xdr:col>
      <xdr:colOff>38100</xdr:colOff>
      <xdr:row>97</xdr:row>
      <xdr:rowOff>85001</xdr:rowOff>
    </xdr:to>
    <xdr:sp macro="" textlink="">
      <xdr:nvSpPr>
        <xdr:cNvPr id="246" name="楕円 245"/>
        <xdr:cNvSpPr/>
      </xdr:nvSpPr>
      <xdr:spPr>
        <a:xfrm>
          <a:off x="3746500" y="166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76128</xdr:rowOff>
    </xdr:from>
    <xdr:ext cx="534377" cy="259045"/>
    <xdr:sp macro="" textlink="">
      <xdr:nvSpPr>
        <xdr:cNvPr id="247" name="テキスト ボックス 246"/>
        <xdr:cNvSpPr txBox="1"/>
      </xdr:nvSpPr>
      <xdr:spPr>
        <a:xfrm>
          <a:off x="3530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169444</xdr:rowOff>
    </xdr:from>
    <xdr:to>
      <xdr:col>15</xdr:col>
      <xdr:colOff>101600</xdr:colOff>
      <xdr:row>97</xdr:row>
      <xdr:rowOff>99594</xdr:rowOff>
    </xdr:to>
    <xdr:sp macro="" textlink="">
      <xdr:nvSpPr>
        <xdr:cNvPr id="248" name="楕円 247"/>
        <xdr:cNvSpPr/>
      </xdr:nvSpPr>
      <xdr:spPr>
        <a:xfrm>
          <a:off x="2857500" y="166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90721</xdr:rowOff>
    </xdr:from>
    <xdr:ext cx="534377" cy="259045"/>
    <xdr:sp macro="" textlink="">
      <xdr:nvSpPr>
        <xdr:cNvPr id="249" name="テキスト ボックス 248"/>
        <xdr:cNvSpPr txBox="1"/>
      </xdr:nvSpPr>
      <xdr:spPr>
        <a:xfrm>
          <a:off x="2641111" y="1672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10452</xdr:rowOff>
    </xdr:from>
    <xdr:to>
      <xdr:col>10</xdr:col>
      <xdr:colOff>165100</xdr:colOff>
      <xdr:row>97</xdr:row>
      <xdr:rowOff>112052</xdr:rowOff>
    </xdr:to>
    <xdr:sp macro="" textlink="">
      <xdr:nvSpPr>
        <xdr:cNvPr id="250" name="楕円 249"/>
        <xdr:cNvSpPr/>
      </xdr:nvSpPr>
      <xdr:spPr>
        <a:xfrm>
          <a:off x="1968500" y="1664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103179</xdr:rowOff>
    </xdr:from>
    <xdr:ext cx="534377" cy="259045"/>
    <xdr:sp macro="" textlink="">
      <xdr:nvSpPr>
        <xdr:cNvPr id="251" name="テキスト ボックス 250"/>
        <xdr:cNvSpPr txBox="1"/>
      </xdr:nvSpPr>
      <xdr:spPr>
        <a:xfrm>
          <a:off x="1752111" y="1673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62497</xdr:rowOff>
    </xdr:from>
    <xdr:to>
      <xdr:col>6</xdr:col>
      <xdr:colOff>38100</xdr:colOff>
      <xdr:row>96</xdr:row>
      <xdr:rowOff>164097</xdr:rowOff>
    </xdr:to>
    <xdr:sp macro="" textlink="">
      <xdr:nvSpPr>
        <xdr:cNvPr id="252" name="楕円 251"/>
        <xdr:cNvSpPr/>
      </xdr:nvSpPr>
      <xdr:spPr>
        <a:xfrm>
          <a:off x="1079500" y="165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155224</xdr:rowOff>
    </xdr:from>
    <xdr:ext cx="534377" cy="259045"/>
    <xdr:sp macro="" textlink="">
      <xdr:nvSpPr>
        <xdr:cNvPr id="253" name="テキスト ボックス 252"/>
        <xdr:cNvSpPr txBox="1"/>
      </xdr:nvSpPr>
      <xdr:spPr>
        <a:xfrm>
          <a:off x="863111" y="1661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170500</xdr:rowOff>
    </xdr:from>
    <xdr:to>
      <xdr:col>55</xdr:col>
      <xdr:colOff>0</xdr:colOff>
      <xdr:row>39</xdr:row>
      <xdr:rowOff>7402</xdr:rowOff>
    </xdr:to>
    <xdr:cxnSp macro="">
      <xdr:nvCxnSpPr>
        <xdr:cNvPr id="283" name="直線コネクタ 282"/>
        <xdr:cNvCxnSpPr/>
      </xdr:nvCxnSpPr>
      <xdr:spPr>
        <a:xfrm flipV="1">
          <a:off x="9639300" y="6171250"/>
          <a:ext cx="838200" cy="52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1229</xdr:rowOff>
    </xdr:from>
    <xdr:to>
      <xdr:col>50</xdr:col>
      <xdr:colOff>114300</xdr:colOff>
      <xdr:row>39</xdr:row>
      <xdr:rowOff>7402</xdr:rowOff>
    </xdr:to>
    <xdr:cxnSp macro="">
      <xdr:nvCxnSpPr>
        <xdr:cNvPr id="286" name="直線コネクタ 285"/>
        <xdr:cNvCxnSpPr/>
      </xdr:nvCxnSpPr>
      <xdr:spPr>
        <a:xfrm>
          <a:off x="8750300" y="6687779"/>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1229</xdr:rowOff>
    </xdr:from>
    <xdr:to>
      <xdr:col>45</xdr:col>
      <xdr:colOff>177800</xdr:colOff>
      <xdr:row>39</xdr:row>
      <xdr:rowOff>43810</xdr:rowOff>
    </xdr:to>
    <xdr:cxnSp macro="">
      <xdr:nvCxnSpPr>
        <xdr:cNvPr id="289" name="直線コネクタ 288"/>
        <xdr:cNvCxnSpPr/>
      </xdr:nvCxnSpPr>
      <xdr:spPr>
        <a:xfrm flipV="1">
          <a:off x="7861300" y="6687779"/>
          <a:ext cx="889000" cy="4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137144</xdr:rowOff>
    </xdr:from>
    <xdr:to>
      <xdr:col>41</xdr:col>
      <xdr:colOff>50800</xdr:colOff>
      <xdr:row>39</xdr:row>
      <xdr:rowOff>43810</xdr:rowOff>
    </xdr:to>
    <xdr:cxnSp macro="">
      <xdr:nvCxnSpPr>
        <xdr:cNvPr id="292" name="直線コネクタ 291"/>
        <xdr:cNvCxnSpPr/>
      </xdr:nvCxnSpPr>
      <xdr:spPr>
        <a:xfrm>
          <a:off x="6972300" y="6652244"/>
          <a:ext cx="8890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119700</xdr:rowOff>
    </xdr:from>
    <xdr:to>
      <xdr:col>55</xdr:col>
      <xdr:colOff>50800</xdr:colOff>
      <xdr:row>36</xdr:row>
      <xdr:rowOff>49850</xdr:rowOff>
    </xdr:to>
    <xdr:sp macro="" textlink="">
      <xdr:nvSpPr>
        <xdr:cNvPr id="302" name="楕円 301"/>
        <xdr:cNvSpPr/>
      </xdr:nvSpPr>
      <xdr:spPr>
        <a:xfrm>
          <a:off x="10426700" y="612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98127</xdr:rowOff>
    </xdr:from>
    <xdr:ext cx="599010" cy="259045"/>
    <xdr:sp macro="" textlink="">
      <xdr:nvSpPr>
        <xdr:cNvPr id="303" name="補助費等該当値テキスト"/>
        <xdr:cNvSpPr txBox="1"/>
      </xdr:nvSpPr>
      <xdr:spPr>
        <a:xfrm>
          <a:off x="10528300" y="609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128052</xdr:rowOff>
    </xdr:from>
    <xdr:to>
      <xdr:col>50</xdr:col>
      <xdr:colOff>165100</xdr:colOff>
      <xdr:row>39</xdr:row>
      <xdr:rowOff>58202</xdr:rowOff>
    </xdr:to>
    <xdr:sp macro="" textlink="">
      <xdr:nvSpPr>
        <xdr:cNvPr id="304" name="楕円 303"/>
        <xdr:cNvSpPr/>
      </xdr:nvSpPr>
      <xdr:spPr>
        <a:xfrm>
          <a:off x="9588500" y="66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49329</xdr:rowOff>
    </xdr:from>
    <xdr:ext cx="599010" cy="259045"/>
    <xdr:sp macro="" textlink="">
      <xdr:nvSpPr>
        <xdr:cNvPr id="305" name="テキスト ボックス 304"/>
        <xdr:cNvSpPr txBox="1"/>
      </xdr:nvSpPr>
      <xdr:spPr>
        <a:xfrm>
          <a:off x="9339795" y="67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121879</xdr:rowOff>
    </xdr:from>
    <xdr:to>
      <xdr:col>46</xdr:col>
      <xdr:colOff>38100</xdr:colOff>
      <xdr:row>39</xdr:row>
      <xdr:rowOff>52029</xdr:rowOff>
    </xdr:to>
    <xdr:sp macro="" textlink="">
      <xdr:nvSpPr>
        <xdr:cNvPr id="306" name="楕円 305"/>
        <xdr:cNvSpPr/>
      </xdr:nvSpPr>
      <xdr:spPr>
        <a:xfrm>
          <a:off x="8699500" y="663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43156</xdr:rowOff>
    </xdr:from>
    <xdr:ext cx="599010" cy="259045"/>
    <xdr:sp macro="" textlink="">
      <xdr:nvSpPr>
        <xdr:cNvPr id="307" name="テキスト ボックス 306"/>
        <xdr:cNvSpPr txBox="1"/>
      </xdr:nvSpPr>
      <xdr:spPr>
        <a:xfrm>
          <a:off x="8450795" y="672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164460</xdr:rowOff>
    </xdr:from>
    <xdr:to>
      <xdr:col>41</xdr:col>
      <xdr:colOff>101600</xdr:colOff>
      <xdr:row>39</xdr:row>
      <xdr:rowOff>94610</xdr:rowOff>
    </xdr:to>
    <xdr:sp macro="" textlink="">
      <xdr:nvSpPr>
        <xdr:cNvPr id="308" name="楕円 307"/>
        <xdr:cNvSpPr/>
      </xdr:nvSpPr>
      <xdr:spPr>
        <a:xfrm>
          <a:off x="7810500" y="66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85737</xdr:rowOff>
    </xdr:from>
    <xdr:ext cx="599010" cy="259045"/>
    <xdr:sp macro="" textlink="">
      <xdr:nvSpPr>
        <xdr:cNvPr id="309" name="テキスト ボックス 308"/>
        <xdr:cNvSpPr txBox="1"/>
      </xdr:nvSpPr>
      <xdr:spPr>
        <a:xfrm>
          <a:off x="7561795" y="677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86344</xdr:rowOff>
    </xdr:from>
    <xdr:to>
      <xdr:col>36</xdr:col>
      <xdr:colOff>165100</xdr:colOff>
      <xdr:row>39</xdr:row>
      <xdr:rowOff>16494</xdr:rowOff>
    </xdr:to>
    <xdr:sp macro="" textlink="">
      <xdr:nvSpPr>
        <xdr:cNvPr id="310" name="楕円 309"/>
        <xdr:cNvSpPr/>
      </xdr:nvSpPr>
      <xdr:spPr>
        <a:xfrm>
          <a:off x="6921500" y="660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7621</xdr:rowOff>
    </xdr:from>
    <xdr:ext cx="599010" cy="259045"/>
    <xdr:sp macro="" textlink="">
      <xdr:nvSpPr>
        <xdr:cNvPr id="311" name="テキスト ボックス 310"/>
        <xdr:cNvSpPr txBox="1"/>
      </xdr:nvSpPr>
      <xdr:spPr>
        <a:xfrm>
          <a:off x="6672795" y="669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27346</xdr:rowOff>
    </xdr:from>
    <xdr:to>
      <xdr:col>55</xdr:col>
      <xdr:colOff>0</xdr:colOff>
      <xdr:row>57</xdr:row>
      <xdr:rowOff>32645</xdr:rowOff>
    </xdr:to>
    <xdr:cxnSp macro="">
      <xdr:nvCxnSpPr>
        <xdr:cNvPr id="342" name="直線コネクタ 341"/>
        <xdr:cNvCxnSpPr/>
      </xdr:nvCxnSpPr>
      <xdr:spPr>
        <a:xfrm flipV="1">
          <a:off x="9639300" y="8942746"/>
          <a:ext cx="838200" cy="86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112573</xdr:rowOff>
    </xdr:from>
    <xdr:to>
      <xdr:col>50</xdr:col>
      <xdr:colOff>114300</xdr:colOff>
      <xdr:row>57</xdr:row>
      <xdr:rowOff>32645</xdr:rowOff>
    </xdr:to>
    <xdr:cxnSp macro="">
      <xdr:nvCxnSpPr>
        <xdr:cNvPr id="345" name="直線コネクタ 344"/>
        <xdr:cNvCxnSpPr/>
      </xdr:nvCxnSpPr>
      <xdr:spPr>
        <a:xfrm>
          <a:off x="8750300" y="9542323"/>
          <a:ext cx="889000" cy="26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7" name="テキスト ボックス 346"/>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112573</xdr:rowOff>
    </xdr:from>
    <xdr:to>
      <xdr:col>45</xdr:col>
      <xdr:colOff>177800</xdr:colOff>
      <xdr:row>56</xdr:row>
      <xdr:rowOff>153746</xdr:rowOff>
    </xdr:to>
    <xdr:cxnSp macro="">
      <xdr:nvCxnSpPr>
        <xdr:cNvPr id="348" name="直線コネクタ 347"/>
        <xdr:cNvCxnSpPr/>
      </xdr:nvCxnSpPr>
      <xdr:spPr>
        <a:xfrm flipV="1">
          <a:off x="7861300" y="9542323"/>
          <a:ext cx="889000" cy="2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38757</xdr:rowOff>
    </xdr:from>
    <xdr:ext cx="599010" cy="259045"/>
    <xdr:sp macro="" textlink="">
      <xdr:nvSpPr>
        <xdr:cNvPr id="350" name="テキスト ボックス 349"/>
        <xdr:cNvSpPr txBox="1"/>
      </xdr:nvSpPr>
      <xdr:spPr>
        <a:xfrm>
          <a:off x="8450795" y="998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131870</xdr:rowOff>
    </xdr:from>
    <xdr:to>
      <xdr:col>41</xdr:col>
      <xdr:colOff>50800</xdr:colOff>
      <xdr:row>56</xdr:row>
      <xdr:rowOff>153746</xdr:rowOff>
    </xdr:to>
    <xdr:cxnSp macro="">
      <xdr:nvCxnSpPr>
        <xdr:cNvPr id="351" name="直線コネクタ 350"/>
        <xdr:cNvCxnSpPr/>
      </xdr:nvCxnSpPr>
      <xdr:spPr>
        <a:xfrm>
          <a:off x="6972300" y="9733070"/>
          <a:ext cx="8890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152448</xdr:rowOff>
    </xdr:from>
    <xdr:ext cx="599010" cy="259045"/>
    <xdr:sp macro="" textlink="">
      <xdr:nvSpPr>
        <xdr:cNvPr id="353" name="テキスト ボックス 352"/>
        <xdr:cNvSpPr txBox="1"/>
      </xdr:nvSpPr>
      <xdr:spPr>
        <a:xfrm>
          <a:off x="7561795" y="992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36518</xdr:rowOff>
    </xdr:from>
    <xdr:ext cx="599010" cy="259045"/>
    <xdr:sp macro="" textlink="">
      <xdr:nvSpPr>
        <xdr:cNvPr id="355" name="テキスト ボックス 354"/>
        <xdr:cNvSpPr txBox="1"/>
      </xdr:nvSpPr>
      <xdr:spPr>
        <a:xfrm>
          <a:off x="6672795" y="99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147996</xdr:rowOff>
    </xdr:from>
    <xdr:to>
      <xdr:col>55</xdr:col>
      <xdr:colOff>50800</xdr:colOff>
      <xdr:row>52</xdr:row>
      <xdr:rowOff>78146</xdr:rowOff>
    </xdr:to>
    <xdr:sp macro="" textlink="">
      <xdr:nvSpPr>
        <xdr:cNvPr id="361" name="楕円 360"/>
        <xdr:cNvSpPr/>
      </xdr:nvSpPr>
      <xdr:spPr>
        <a:xfrm>
          <a:off x="10426700" y="889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170873</xdr:rowOff>
    </xdr:from>
    <xdr:ext cx="599010" cy="259045"/>
    <xdr:sp macro="" textlink="">
      <xdr:nvSpPr>
        <xdr:cNvPr id="362" name="普通建設事業費該当値テキスト"/>
        <xdr:cNvSpPr txBox="1"/>
      </xdr:nvSpPr>
      <xdr:spPr>
        <a:xfrm>
          <a:off x="10528300" y="874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153295</xdr:rowOff>
    </xdr:from>
    <xdr:to>
      <xdr:col>50</xdr:col>
      <xdr:colOff>165100</xdr:colOff>
      <xdr:row>57</xdr:row>
      <xdr:rowOff>83445</xdr:rowOff>
    </xdr:to>
    <xdr:sp macro="" textlink="">
      <xdr:nvSpPr>
        <xdr:cNvPr id="363" name="楕円 362"/>
        <xdr:cNvSpPr/>
      </xdr:nvSpPr>
      <xdr:spPr>
        <a:xfrm>
          <a:off x="9588500" y="97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99972</xdr:rowOff>
    </xdr:from>
    <xdr:ext cx="599010" cy="259045"/>
    <xdr:sp macro="" textlink="">
      <xdr:nvSpPr>
        <xdr:cNvPr id="364" name="テキスト ボックス 363"/>
        <xdr:cNvSpPr txBox="1"/>
      </xdr:nvSpPr>
      <xdr:spPr>
        <a:xfrm>
          <a:off x="9339795" y="952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61773</xdr:rowOff>
    </xdr:from>
    <xdr:to>
      <xdr:col>46</xdr:col>
      <xdr:colOff>38100</xdr:colOff>
      <xdr:row>55</xdr:row>
      <xdr:rowOff>163373</xdr:rowOff>
    </xdr:to>
    <xdr:sp macro="" textlink="">
      <xdr:nvSpPr>
        <xdr:cNvPr id="365" name="楕円 364"/>
        <xdr:cNvSpPr/>
      </xdr:nvSpPr>
      <xdr:spPr>
        <a:xfrm>
          <a:off x="8699500" y="949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8450</xdr:rowOff>
    </xdr:from>
    <xdr:ext cx="599010" cy="259045"/>
    <xdr:sp macro="" textlink="">
      <xdr:nvSpPr>
        <xdr:cNvPr id="366" name="テキスト ボックス 365"/>
        <xdr:cNvSpPr txBox="1"/>
      </xdr:nvSpPr>
      <xdr:spPr>
        <a:xfrm>
          <a:off x="8450795" y="926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102946</xdr:rowOff>
    </xdr:from>
    <xdr:to>
      <xdr:col>41</xdr:col>
      <xdr:colOff>101600</xdr:colOff>
      <xdr:row>57</xdr:row>
      <xdr:rowOff>33096</xdr:rowOff>
    </xdr:to>
    <xdr:sp macro="" textlink="">
      <xdr:nvSpPr>
        <xdr:cNvPr id="367" name="楕円 366"/>
        <xdr:cNvSpPr/>
      </xdr:nvSpPr>
      <xdr:spPr>
        <a:xfrm>
          <a:off x="7810500" y="97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49623</xdr:rowOff>
    </xdr:from>
    <xdr:ext cx="599010" cy="259045"/>
    <xdr:sp macro="" textlink="">
      <xdr:nvSpPr>
        <xdr:cNvPr id="368" name="テキスト ボックス 367"/>
        <xdr:cNvSpPr txBox="1"/>
      </xdr:nvSpPr>
      <xdr:spPr>
        <a:xfrm>
          <a:off x="7561795" y="94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81070</xdr:rowOff>
    </xdr:from>
    <xdr:to>
      <xdr:col>36</xdr:col>
      <xdr:colOff>165100</xdr:colOff>
      <xdr:row>57</xdr:row>
      <xdr:rowOff>11220</xdr:rowOff>
    </xdr:to>
    <xdr:sp macro="" textlink="">
      <xdr:nvSpPr>
        <xdr:cNvPr id="369" name="楕円 368"/>
        <xdr:cNvSpPr/>
      </xdr:nvSpPr>
      <xdr:spPr>
        <a:xfrm>
          <a:off x="6921500" y="96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27747</xdr:rowOff>
    </xdr:from>
    <xdr:ext cx="599010" cy="259045"/>
    <xdr:sp macro="" textlink="">
      <xdr:nvSpPr>
        <xdr:cNvPr id="370" name="テキスト ボックス 369"/>
        <xdr:cNvSpPr txBox="1"/>
      </xdr:nvSpPr>
      <xdr:spPr>
        <a:xfrm>
          <a:off x="6672795" y="945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31401</xdr:rowOff>
    </xdr:from>
    <xdr:to>
      <xdr:col>55</xdr:col>
      <xdr:colOff>0</xdr:colOff>
      <xdr:row>77</xdr:row>
      <xdr:rowOff>116486</xdr:rowOff>
    </xdr:to>
    <xdr:cxnSp macro="">
      <xdr:nvCxnSpPr>
        <xdr:cNvPr id="395" name="直線コネクタ 394"/>
        <xdr:cNvCxnSpPr/>
      </xdr:nvCxnSpPr>
      <xdr:spPr>
        <a:xfrm flipV="1">
          <a:off x="9639300" y="13233051"/>
          <a:ext cx="838200" cy="8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46123</xdr:rowOff>
    </xdr:from>
    <xdr:to>
      <xdr:col>50</xdr:col>
      <xdr:colOff>114300</xdr:colOff>
      <xdr:row>77</xdr:row>
      <xdr:rowOff>116486</xdr:rowOff>
    </xdr:to>
    <xdr:cxnSp macro="">
      <xdr:nvCxnSpPr>
        <xdr:cNvPr id="398" name="直線コネクタ 397"/>
        <xdr:cNvCxnSpPr/>
      </xdr:nvCxnSpPr>
      <xdr:spPr>
        <a:xfrm>
          <a:off x="8750300" y="13247773"/>
          <a:ext cx="889000" cy="7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127356</xdr:rowOff>
    </xdr:from>
    <xdr:to>
      <xdr:col>45</xdr:col>
      <xdr:colOff>177800</xdr:colOff>
      <xdr:row>77</xdr:row>
      <xdr:rowOff>46123</xdr:rowOff>
    </xdr:to>
    <xdr:cxnSp macro="">
      <xdr:nvCxnSpPr>
        <xdr:cNvPr id="401" name="直線コネクタ 400"/>
        <xdr:cNvCxnSpPr/>
      </xdr:nvCxnSpPr>
      <xdr:spPr>
        <a:xfrm>
          <a:off x="7861300" y="12986106"/>
          <a:ext cx="889000" cy="26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19668</xdr:rowOff>
    </xdr:from>
    <xdr:to>
      <xdr:col>41</xdr:col>
      <xdr:colOff>50800</xdr:colOff>
      <xdr:row>75</xdr:row>
      <xdr:rowOff>127356</xdr:rowOff>
    </xdr:to>
    <xdr:cxnSp macro="">
      <xdr:nvCxnSpPr>
        <xdr:cNvPr id="404" name="直線コネクタ 403"/>
        <xdr:cNvCxnSpPr/>
      </xdr:nvCxnSpPr>
      <xdr:spPr>
        <a:xfrm>
          <a:off x="6972300" y="12535518"/>
          <a:ext cx="889000" cy="45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18076</xdr:rowOff>
    </xdr:from>
    <xdr:ext cx="534377" cy="259045"/>
    <xdr:sp macro="" textlink="">
      <xdr:nvSpPr>
        <xdr:cNvPr id="406" name="テキスト ボックス 405"/>
        <xdr:cNvSpPr txBox="1"/>
      </xdr:nvSpPr>
      <xdr:spPr>
        <a:xfrm>
          <a:off x="7594111" y="130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96645</xdr:rowOff>
    </xdr:from>
    <xdr:ext cx="534377" cy="259045"/>
    <xdr:sp macro="" textlink="">
      <xdr:nvSpPr>
        <xdr:cNvPr id="408" name="テキスト ボックス 407"/>
        <xdr:cNvSpPr txBox="1"/>
      </xdr:nvSpPr>
      <xdr:spPr>
        <a:xfrm>
          <a:off x="6705111" y="131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152051</xdr:rowOff>
    </xdr:from>
    <xdr:to>
      <xdr:col>55</xdr:col>
      <xdr:colOff>50800</xdr:colOff>
      <xdr:row>77</xdr:row>
      <xdr:rowOff>82201</xdr:rowOff>
    </xdr:to>
    <xdr:sp macro="" textlink="">
      <xdr:nvSpPr>
        <xdr:cNvPr id="414" name="楕円 413"/>
        <xdr:cNvSpPr/>
      </xdr:nvSpPr>
      <xdr:spPr>
        <a:xfrm>
          <a:off x="10426700" y="1318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130478</xdr:rowOff>
    </xdr:from>
    <xdr:ext cx="534377" cy="259045"/>
    <xdr:sp macro="" textlink="">
      <xdr:nvSpPr>
        <xdr:cNvPr id="415" name="普通建設事業費 （ うち新規整備　）該当値テキスト"/>
        <xdr:cNvSpPr txBox="1"/>
      </xdr:nvSpPr>
      <xdr:spPr>
        <a:xfrm>
          <a:off x="10528300" y="1316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65686</xdr:rowOff>
    </xdr:from>
    <xdr:to>
      <xdr:col>50</xdr:col>
      <xdr:colOff>165100</xdr:colOff>
      <xdr:row>77</xdr:row>
      <xdr:rowOff>167286</xdr:rowOff>
    </xdr:to>
    <xdr:sp macro="" textlink="">
      <xdr:nvSpPr>
        <xdr:cNvPr id="416" name="楕円 415"/>
        <xdr:cNvSpPr/>
      </xdr:nvSpPr>
      <xdr:spPr>
        <a:xfrm>
          <a:off x="9588500" y="132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158413</xdr:rowOff>
    </xdr:from>
    <xdr:ext cx="534377" cy="259045"/>
    <xdr:sp macro="" textlink="">
      <xdr:nvSpPr>
        <xdr:cNvPr id="417" name="テキスト ボックス 416"/>
        <xdr:cNvSpPr txBox="1"/>
      </xdr:nvSpPr>
      <xdr:spPr>
        <a:xfrm>
          <a:off x="9372111" y="1336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166773</xdr:rowOff>
    </xdr:from>
    <xdr:to>
      <xdr:col>46</xdr:col>
      <xdr:colOff>38100</xdr:colOff>
      <xdr:row>77</xdr:row>
      <xdr:rowOff>96923</xdr:rowOff>
    </xdr:to>
    <xdr:sp macro="" textlink="">
      <xdr:nvSpPr>
        <xdr:cNvPr id="418" name="楕円 417"/>
        <xdr:cNvSpPr/>
      </xdr:nvSpPr>
      <xdr:spPr>
        <a:xfrm>
          <a:off x="8699500" y="131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88050</xdr:rowOff>
    </xdr:from>
    <xdr:ext cx="534377" cy="259045"/>
    <xdr:sp macro="" textlink="">
      <xdr:nvSpPr>
        <xdr:cNvPr id="419" name="テキスト ボックス 418"/>
        <xdr:cNvSpPr txBox="1"/>
      </xdr:nvSpPr>
      <xdr:spPr>
        <a:xfrm>
          <a:off x="8483111" y="132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76556</xdr:rowOff>
    </xdr:from>
    <xdr:to>
      <xdr:col>41</xdr:col>
      <xdr:colOff>101600</xdr:colOff>
      <xdr:row>76</xdr:row>
      <xdr:rowOff>6707</xdr:rowOff>
    </xdr:to>
    <xdr:sp macro="" textlink="">
      <xdr:nvSpPr>
        <xdr:cNvPr id="420" name="楕円 419"/>
        <xdr:cNvSpPr/>
      </xdr:nvSpPr>
      <xdr:spPr>
        <a:xfrm>
          <a:off x="7810500" y="129353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23233</xdr:rowOff>
    </xdr:from>
    <xdr:ext cx="534377" cy="259045"/>
    <xdr:sp macro="" textlink="">
      <xdr:nvSpPr>
        <xdr:cNvPr id="421" name="テキスト ボックス 420"/>
        <xdr:cNvSpPr txBox="1"/>
      </xdr:nvSpPr>
      <xdr:spPr>
        <a:xfrm>
          <a:off x="7594111" y="1271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140318</xdr:rowOff>
    </xdr:from>
    <xdr:to>
      <xdr:col>36</xdr:col>
      <xdr:colOff>165100</xdr:colOff>
      <xdr:row>73</xdr:row>
      <xdr:rowOff>70468</xdr:rowOff>
    </xdr:to>
    <xdr:sp macro="" textlink="">
      <xdr:nvSpPr>
        <xdr:cNvPr id="422" name="楕円 421"/>
        <xdr:cNvSpPr/>
      </xdr:nvSpPr>
      <xdr:spPr>
        <a:xfrm>
          <a:off x="6921500" y="1248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86995</xdr:rowOff>
    </xdr:from>
    <xdr:ext cx="599010" cy="259045"/>
    <xdr:sp macro="" textlink="">
      <xdr:nvSpPr>
        <xdr:cNvPr id="423" name="テキスト ボックス 422"/>
        <xdr:cNvSpPr txBox="1"/>
      </xdr:nvSpPr>
      <xdr:spPr>
        <a:xfrm>
          <a:off x="6672795" y="1225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44469</xdr:rowOff>
    </xdr:from>
    <xdr:to>
      <xdr:col>55</xdr:col>
      <xdr:colOff>0</xdr:colOff>
      <xdr:row>97</xdr:row>
      <xdr:rowOff>9282</xdr:rowOff>
    </xdr:to>
    <xdr:cxnSp macro="">
      <xdr:nvCxnSpPr>
        <xdr:cNvPr id="452" name="直線コネクタ 451"/>
        <xdr:cNvCxnSpPr/>
      </xdr:nvCxnSpPr>
      <xdr:spPr>
        <a:xfrm flipV="1">
          <a:off x="9639300" y="15646419"/>
          <a:ext cx="838200" cy="99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3" name="普通建設事業費 （ うち更新整備　）平均値テキスト"/>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55314</xdr:rowOff>
    </xdr:from>
    <xdr:to>
      <xdr:col>50</xdr:col>
      <xdr:colOff>114300</xdr:colOff>
      <xdr:row>97</xdr:row>
      <xdr:rowOff>9282</xdr:rowOff>
    </xdr:to>
    <xdr:cxnSp macro="">
      <xdr:nvCxnSpPr>
        <xdr:cNvPr id="455" name="直線コネクタ 454"/>
        <xdr:cNvCxnSpPr/>
      </xdr:nvCxnSpPr>
      <xdr:spPr>
        <a:xfrm>
          <a:off x="8750300" y="16343064"/>
          <a:ext cx="889000" cy="29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43073</xdr:rowOff>
    </xdr:from>
    <xdr:ext cx="599010" cy="259045"/>
    <xdr:sp macro="" textlink="">
      <xdr:nvSpPr>
        <xdr:cNvPr id="457" name="テキスト ボックス 456"/>
        <xdr:cNvSpPr txBox="1"/>
      </xdr:nvSpPr>
      <xdr:spPr>
        <a:xfrm>
          <a:off x="9339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55314</xdr:rowOff>
    </xdr:from>
    <xdr:to>
      <xdr:col>45</xdr:col>
      <xdr:colOff>177800</xdr:colOff>
      <xdr:row>97</xdr:row>
      <xdr:rowOff>43135</xdr:rowOff>
    </xdr:to>
    <xdr:cxnSp macro="">
      <xdr:nvCxnSpPr>
        <xdr:cNvPr id="458" name="直線コネクタ 457"/>
        <xdr:cNvCxnSpPr/>
      </xdr:nvCxnSpPr>
      <xdr:spPr>
        <a:xfrm flipV="1">
          <a:off x="7861300" y="16343064"/>
          <a:ext cx="889000" cy="3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69800</xdr:rowOff>
    </xdr:from>
    <xdr:ext cx="534377" cy="259045"/>
    <xdr:sp macro="" textlink="">
      <xdr:nvSpPr>
        <xdr:cNvPr id="460" name="テキスト ボックス 459"/>
        <xdr:cNvSpPr txBox="1"/>
      </xdr:nvSpPr>
      <xdr:spPr>
        <a:xfrm>
          <a:off x="8483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43135</xdr:rowOff>
    </xdr:from>
    <xdr:to>
      <xdr:col>41</xdr:col>
      <xdr:colOff>50800</xdr:colOff>
      <xdr:row>97</xdr:row>
      <xdr:rowOff>164506</xdr:rowOff>
    </xdr:to>
    <xdr:cxnSp macro="">
      <xdr:nvCxnSpPr>
        <xdr:cNvPr id="461" name="直線コネクタ 460"/>
        <xdr:cNvCxnSpPr/>
      </xdr:nvCxnSpPr>
      <xdr:spPr>
        <a:xfrm flipV="1">
          <a:off x="6972300" y="16673785"/>
          <a:ext cx="889000" cy="12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70381</xdr:rowOff>
    </xdr:from>
    <xdr:ext cx="534377" cy="259045"/>
    <xdr:sp macro="" textlink="">
      <xdr:nvSpPr>
        <xdr:cNvPr id="463" name="テキスト ボックス 462"/>
        <xdr:cNvSpPr txBox="1"/>
      </xdr:nvSpPr>
      <xdr:spPr>
        <a:xfrm>
          <a:off x="7594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99043</xdr:rowOff>
    </xdr:from>
    <xdr:ext cx="534377" cy="259045"/>
    <xdr:sp macro="" textlink="">
      <xdr:nvSpPr>
        <xdr:cNvPr id="465" name="テキスト ボックス 464"/>
        <xdr:cNvSpPr txBox="1"/>
      </xdr:nvSpPr>
      <xdr:spPr>
        <a:xfrm>
          <a:off x="6705111" y="169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165119</xdr:rowOff>
    </xdr:from>
    <xdr:to>
      <xdr:col>55</xdr:col>
      <xdr:colOff>50800</xdr:colOff>
      <xdr:row>91</xdr:row>
      <xdr:rowOff>95269</xdr:rowOff>
    </xdr:to>
    <xdr:sp macro="" textlink="">
      <xdr:nvSpPr>
        <xdr:cNvPr id="471" name="楕円 470"/>
        <xdr:cNvSpPr/>
      </xdr:nvSpPr>
      <xdr:spPr>
        <a:xfrm>
          <a:off x="10426700" y="1559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85938</xdr:rowOff>
    </xdr:from>
    <xdr:ext cx="599010" cy="259045"/>
    <xdr:sp macro="" textlink="">
      <xdr:nvSpPr>
        <xdr:cNvPr id="472" name="普通建設事業費 （ うち更新整備　）該当値テキスト"/>
        <xdr:cNvSpPr txBox="1"/>
      </xdr:nvSpPr>
      <xdr:spPr>
        <a:xfrm>
          <a:off x="10528300" y="1551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129932</xdr:rowOff>
    </xdr:from>
    <xdr:to>
      <xdr:col>50</xdr:col>
      <xdr:colOff>165100</xdr:colOff>
      <xdr:row>97</xdr:row>
      <xdr:rowOff>60082</xdr:rowOff>
    </xdr:to>
    <xdr:sp macro="" textlink="">
      <xdr:nvSpPr>
        <xdr:cNvPr id="473" name="楕円 472"/>
        <xdr:cNvSpPr/>
      </xdr:nvSpPr>
      <xdr:spPr>
        <a:xfrm>
          <a:off x="9588500" y="1658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76609</xdr:rowOff>
    </xdr:from>
    <xdr:ext cx="599010" cy="259045"/>
    <xdr:sp macro="" textlink="">
      <xdr:nvSpPr>
        <xdr:cNvPr id="474" name="テキスト ボックス 473"/>
        <xdr:cNvSpPr txBox="1"/>
      </xdr:nvSpPr>
      <xdr:spPr>
        <a:xfrm>
          <a:off x="9339795" y="1636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4514</xdr:rowOff>
    </xdr:from>
    <xdr:to>
      <xdr:col>46</xdr:col>
      <xdr:colOff>38100</xdr:colOff>
      <xdr:row>95</xdr:row>
      <xdr:rowOff>106114</xdr:rowOff>
    </xdr:to>
    <xdr:sp macro="" textlink="">
      <xdr:nvSpPr>
        <xdr:cNvPr id="475" name="楕円 474"/>
        <xdr:cNvSpPr/>
      </xdr:nvSpPr>
      <xdr:spPr>
        <a:xfrm>
          <a:off x="8699500" y="1629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122641</xdr:rowOff>
    </xdr:from>
    <xdr:ext cx="599010" cy="259045"/>
    <xdr:sp macro="" textlink="">
      <xdr:nvSpPr>
        <xdr:cNvPr id="476" name="テキスト ボックス 475"/>
        <xdr:cNvSpPr txBox="1"/>
      </xdr:nvSpPr>
      <xdr:spPr>
        <a:xfrm>
          <a:off x="8450795" y="1606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163785</xdr:rowOff>
    </xdr:from>
    <xdr:to>
      <xdr:col>41</xdr:col>
      <xdr:colOff>101600</xdr:colOff>
      <xdr:row>97</xdr:row>
      <xdr:rowOff>93935</xdr:rowOff>
    </xdr:to>
    <xdr:sp macro="" textlink="">
      <xdr:nvSpPr>
        <xdr:cNvPr id="477" name="楕円 476"/>
        <xdr:cNvSpPr/>
      </xdr:nvSpPr>
      <xdr:spPr>
        <a:xfrm>
          <a:off x="7810500" y="1662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110462</xdr:rowOff>
    </xdr:from>
    <xdr:ext cx="599010" cy="259045"/>
    <xdr:sp macro="" textlink="">
      <xdr:nvSpPr>
        <xdr:cNvPr id="478" name="テキスト ボックス 477"/>
        <xdr:cNvSpPr txBox="1"/>
      </xdr:nvSpPr>
      <xdr:spPr>
        <a:xfrm>
          <a:off x="7561795" y="1639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113706</xdr:rowOff>
    </xdr:from>
    <xdr:to>
      <xdr:col>36</xdr:col>
      <xdr:colOff>165100</xdr:colOff>
      <xdr:row>98</xdr:row>
      <xdr:rowOff>43856</xdr:rowOff>
    </xdr:to>
    <xdr:sp macro="" textlink="">
      <xdr:nvSpPr>
        <xdr:cNvPr id="479" name="楕円 478"/>
        <xdr:cNvSpPr/>
      </xdr:nvSpPr>
      <xdr:spPr>
        <a:xfrm>
          <a:off x="6921500" y="167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60383</xdr:rowOff>
    </xdr:from>
    <xdr:ext cx="599010" cy="259045"/>
    <xdr:sp macro="" textlink="">
      <xdr:nvSpPr>
        <xdr:cNvPr id="480" name="テキスト ボックス 479"/>
        <xdr:cNvSpPr txBox="1"/>
      </xdr:nvSpPr>
      <xdr:spPr>
        <a:xfrm>
          <a:off x="6672795" y="165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53163</xdr:rowOff>
    </xdr:from>
    <xdr:to>
      <xdr:col>85</xdr:col>
      <xdr:colOff>127000</xdr:colOff>
      <xdr:row>37</xdr:row>
      <xdr:rowOff>165457</xdr:rowOff>
    </xdr:to>
    <xdr:cxnSp macro="">
      <xdr:nvCxnSpPr>
        <xdr:cNvPr id="505" name="直線コネクタ 504"/>
        <xdr:cNvCxnSpPr/>
      </xdr:nvCxnSpPr>
      <xdr:spPr>
        <a:xfrm>
          <a:off x="15481300" y="6396813"/>
          <a:ext cx="838200" cy="1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53163</xdr:rowOff>
    </xdr:from>
    <xdr:to>
      <xdr:col>81</xdr:col>
      <xdr:colOff>50800</xdr:colOff>
      <xdr:row>37</xdr:row>
      <xdr:rowOff>76389</xdr:rowOff>
    </xdr:to>
    <xdr:cxnSp macro="">
      <xdr:nvCxnSpPr>
        <xdr:cNvPr id="508" name="直線コネクタ 507"/>
        <xdr:cNvCxnSpPr/>
      </xdr:nvCxnSpPr>
      <xdr:spPr>
        <a:xfrm flipV="1">
          <a:off x="14592300" y="6396813"/>
          <a:ext cx="8890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144525</xdr:rowOff>
    </xdr:from>
    <xdr:ext cx="534377" cy="259045"/>
    <xdr:sp macro="" textlink="">
      <xdr:nvSpPr>
        <xdr:cNvPr id="510" name="テキスト ボックス 509"/>
        <xdr:cNvSpPr txBox="1"/>
      </xdr:nvSpPr>
      <xdr:spPr>
        <a:xfrm>
          <a:off x="15214111" y="64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76389</xdr:rowOff>
    </xdr:from>
    <xdr:to>
      <xdr:col>76</xdr:col>
      <xdr:colOff>114300</xdr:colOff>
      <xdr:row>38</xdr:row>
      <xdr:rowOff>3243</xdr:rowOff>
    </xdr:to>
    <xdr:cxnSp macro="">
      <xdr:nvCxnSpPr>
        <xdr:cNvPr id="511" name="直線コネクタ 510"/>
        <xdr:cNvCxnSpPr/>
      </xdr:nvCxnSpPr>
      <xdr:spPr>
        <a:xfrm flipV="1">
          <a:off x="13703300" y="6420039"/>
          <a:ext cx="889000" cy="9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147920</xdr:rowOff>
    </xdr:from>
    <xdr:ext cx="534377" cy="259045"/>
    <xdr:sp macro="" textlink="">
      <xdr:nvSpPr>
        <xdr:cNvPr id="513" name="テキスト ボックス 512"/>
        <xdr:cNvSpPr txBox="1"/>
      </xdr:nvSpPr>
      <xdr:spPr>
        <a:xfrm>
          <a:off x="14325111" y="64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3243</xdr:rowOff>
    </xdr:from>
    <xdr:to>
      <xdr:col>71</xdr:col>
      <xdr:colOff>177800</xdr:colOff>
      <xdr:row>38</xdr:row>
      <xdr:rowOff>5975</xdr:rowOff>
    </xdr:to>
    <xdr:cxnSp macro="">
      <xdr:nvCxnSpPr>
        <xdr:cNvPr id="514" name="直線コネクタ 513"/>
        <xdr:cNvCxnSpPr/>
      </xdr:nvCxnSpPr>
      <xdr:spPr>
        <a:xfrm flipV="1">
          <a:off x="12814300" y="6518343"/>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114657</xdr:rowOff>
    </xdr:from>
    <xdr:to>
      <xdr:col>85</xdr:col>
      <xdr:colOff>177800</xdr:colOff>
      <xdr:row>38</xdr:row>
      <xdr:rowOff>44807</xdr:rowOff>
    </xdr:to>
    <xdr:sp macro="" textlink="">
      <xdr:nvSpPr>
        <xdr:cNvPr id="524" name="楕円 523"/>
        <xdr:cNvSpPr/>
      </xdr:nvSpPr>
      <xdr:spPr>
        <a:xfrm>
          <a:off x="16268700" y="645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29584</xdr:rowOff>
    </xdr:from>
    <xdr:ext cx="469744" cy="259045"/>
    <xdr:sp macro="" textlink="">
      <xdr:nvSpPr>
        <xdr:cNvPr id="525" name="災害復旧事業費該当値テキスト"/>
        <xdr:cNvSpPr txBox="1"/>
      </xdr:nvSpPr>
      <xdr:spPr>
        <a:xfrm>
          <a:off x="16370300" y="637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2363</xdr:rowOff>
    </xdr:from>
    <xdr:to>
      <xdr:col>81</xdr:col>
      <xdr:colOff>101600</xdr:colOff>
      <xdr:row>37</xdr:row>
      <xdr:rowOff>103963</xdr:rowOff>
    </xdr:to>
    <xdr:sp macro="" textlink="">
      <xdr:nvSpPr>
        <xdr:cNvPr id="526" name="楕円 525"/>
        <xdr:cNvSpPr/>
      </xdr:nvSpPr>
      <xdr:spPr>
        <a:xfrm>
          <a:off x="15430500" y="63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120490</xdr:rowOff>
    </xdr:from>
    <xdr:ext cx="534377" cy="259045"/>
    <xdr:sp macro="" textlink="">
      <xdr:nvSpPr>
        <xdr:cNvPr id="527" name="テキスト ボックス 526"/>
        <xdr:cNvSpPr txBox="1"/>
      </xdr:nvSpPr>
      <xdr:spPr>
        <a:xfrm>
          <a:off x="15214111" y="612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25589</xdr:rowOff>
    </xdr:from>
    <xdr:to>
      <xdr:col>76</xdr:col>
      <xdr:colOff>165100</xdr:colOff>
      <xdr:row>37</xdr:row>
      <xdr:rowOff>127189</xdr:rowOff>
    </xdr:to>
    <xdr:sp macro="" textlink="">
      <xdr:nvSpPr>
        <xdr:cNvPr id="528" name="楕円 527"/>
        <xdr:cNvSpPr/>
      </xdr:nvSpPr>
      <xdr:spPr>
        <a:xfrm>
          <a:off x="14541500" y="636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143716</xdr:rowOff>
    </xdr:from>
    <xdr:ext cx="534377" cy="259045"/>
    <xdr:sp macro="" textlink="">
      <xdr:nvSpPr>
        <xdr:cNvPr id="529" name="テキスト ボックス 528"/>
        <xdr:cNvSpPr txBox="1"/>
      </xdr:nvSpPr>
      <xdr:spPr>
        <a:xfrm>
          <a:off x="14325111" y="61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123893</xdr:rowOff>
    </xdr:from>
    <xdr:to>
      <xdr:col>72</xdr:col>
      <xdr:colOff>38100</xdr:colOff>
      <xdr:row>38</xdr:row>
      <xdr:rowOff>54043</xdr:rowOff>
    </xdr:to>
    <xdr:sp macro="" textlink="">
      <xdr:nvSpPr>
        <xdr:cNvPr id="530" name="楕円 529"/>
        <xdr:cNvSpPr/>
      </xdr:nvSpPr>
      <xdr:spPr>
        <a:xfrm>
          <a:off x="13652500" y="64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45170</xdr:rowOff>
    </xdr:from>
    <xdr:ext cx="469744" cy="259045"/>
    <xdr:sp macro="" textlink="">
      <xdr:nvSpPr>
        <xdr:cNvPr id="531" name="テキスト ボックス 530"/>
        <xdr:cNvSpPr txBox="1"/>
      </xdr:nvSpPr>
      <xdr:spPr>
        <a:xfrm>
          <a:off x="13468428" y="65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126625</xdr:rowOff>
    </xdr:from>
    <xdr:to>
      <xdr:col>67</xdr:col>
      <xdr:colOff>101600</xdr:colOff>
      <xdr:row>38</xdr:row>
      <xdr:rowOff>56775</xdr:rowOff>
    </xdr:to>
    <xdr:sp macro="" textlink="">
      <xdr:nvSpPr>
        <xdr:cNvPr id="532" name="楕円 531"/>
        <xdr:cNvSpPr/>
      </xdr:nvSpPr>
      <xdr:spPr>
        <a:xfrm>
          <a:off x="12763500" y="647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47902</xdr:rowOff>
    </xdr:from>
    <xdr:ext cx="469744" cy="259045"/>
    <xdr:sp macro="" textlink="">
      <xdr:nvSpPr>
        <xdr:cNvPr id="533" name="テキスト ボックス 532"/>
        <xdr:cNvSpPr txBox="1"/>
      </xdr:nvSpPr>
      <xdr:spPr>
        <a:xfrm>
          <a:off x="12579428" y="656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67925</xdr:rowOff>
    </xdr:from>
    <xdr:to>
      <xdr:col>85</xdr:col>
      <xdr:colOff>127000</xdr:colOff>
      <xdr:row>72</xdr:row>
      <xdr:rowOff>110748</xdr:rowOff>
    </xdr:to>
    <xdr:cxnSp macro="">
      <xdr:nvCxnSpPr>
        <xdr:cNvPr id="613" name="直線コネクタ 612"/>
        <xdr:cNvCxnSpPr/>
      </xdr:nvCxnSpPr>
      <xdr:spPr>
        <a:xfrm>
          <a:off x="15481300" y="12412325"/>
          <a:ext cx="838200" cy="4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4" name="公債費平均値テキスト"/>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67925</xdr:rowOff>
    </xdr:from>
    <xdr:to>
      <xdr:col>81</xdr:col>
      <xdr:colOff>50800</xdr:colOff>
      <xdr:row>72</xdr:row>
      <xdr:rowOff>143277</xdr:rowOff>
    </xdr:to>
    <xdr:cxnSp macro="">
      <xdr:nvCxnSpPr>
        <xdr:cNvPr id="616" name="直線コネクタ 615"/>
        <xdr:cNvCxnSpPr/>
      </xdr:nvCxnSpPr>
      <xdr:spPr>
        <a:xfrm flipV="1">
          <a:off x="14592300" y="12412325"/>
          <a:ext cx="889000" cy="7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116150</xdr:rowOff>
    </xdr:from>
    <xdr:ext cx="599010" cy="259045"/>
    <xdr:sp macro="" textlink="">
      <xdr:nvSpPr>
        <xdr:cNvPr id="618" name="テキスト ボックス 617"/>
        <xdr:cNvSpPr txBox="1"/>
      </xdr:nvSpPr>
      <xdr:spPr>
        <a:xfrm>
          <a:off x="15181795" y="128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143277</xdr:rowOff>
    </xdr:from>
    <xdr:to>
      <xdr:col>76</xdr:col>
      <xdr:colOff>114300</xdr:colOff>
      <xdr:row>73</xdr:row>
      <xdr:rowOff>102512</xdr:rowOff>
    </xdr:to>
    <xdr:cxnSp macro="">
      <xdr:nvCxnSpPr>
        <xdr:cNvPr id="619" name="直線コネクタ 618"/>
        <xdr:cNvCxnSpPr/>
      </xdr:nvCxnSpPr>
      <xdr:spPr>
        <a:xfrm flipV="1">
          <a:off x="13703300" y="12487677"/>
          <a:ext cx="889000" cy="13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107406</xdr:rowOff>
    </xdr:from>
    <xdr:ext cx="599010" cy="259045"/>
    <xdr:sp macro="" textlink="">
      <xdr:nvSpPr>
        <xdr:cNvPr id="621" name="テキスト ボックス 620"/>
        <xdr:cNvSpPr txBox="1"/>
      </xdr:nvSpPr>
      <xdr:spPr>
        <a:xfrm>
          <a:off x="14292795" y="127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90431</xdr:rowOff>
    </xdr:from>
    <xdr:to>
      <xdr:col>71</xdr:col>
      <xdr:colOff>177800</xdr:colOff>
      <xdr:row>73</xdr:row>
      <xdr:rowOff>102512</xdr:rowOff>
    </xdr:to>
    <xdr:cxnSp macro="">
      <xdr:nvCxnSpPr>
        <xdr:cNvPr id="622" name="直線コネクタ 621"/>
        <xdr:cNvCxnSpPr/>
      </xdr:nvCxnSpPr>
      <xdr:spPr>
        <a:xfrm>
          <a:off x="12814300" y="12606281"/>
          <a:ext cx="889000" cy="1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130506</xdr:rowOff>
    </xdr:from>
    <xdr:ext cx="599010" cy="259045"/>
    <xdr:sp macro="" textlink="">
      <xdr:nvSpPr>
        <xdr:cNvPr id="624" name="テキスト ボックス 623"/>
        <xdr:cNvSpPr txBox="1"/>
      </xdr:nvSpPr>
      <xdr:spPr>
        <a:xfrm>
          <a:off x="13403795" y="128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155750</xdr:rowOff>
    </xdr:from>
    <xdr:ext cx="599010" cy="259045"/>
    <xdr:sp macro="" textlink="">
      <xdr:nvSpPr>
        <xdr:cNvPr id="626" name="テキスト ボックス 625"/>
        <xdr:cNvSpPr txBox="1"/>
      </xdr:nvSpPr>
      <xdr:spPr>
        <a:xfrm>
          <a:off x="12514795" y="128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59948</xdr:rowOff>
    </xdr:from>
    <xdr:to>
      <xdr:col>85</xdr:col>
      <xdr:colOff>177800</xdr:colOff>
      <xdr:row>72</xdr:row>
      <xdr:rowOff>161548</xdr:rowOff>
    </xdr:to>
    <xdr:sp macro="" textlink="">
      <xdr:nvSpPr>
        <xdr:cNvPr id="632" name="楕円 631"/>
        <xdr:cNvSpPr/>
      </xdr:nvSpPr>
      <xdr:spPr>
        <a:xfrm>
          <a:off x="16268700" y="124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82825</xdr:rowOff>
    </xdr:from>
    <xdr:ext cx="599010" cy="259045"/>
    <xdr:sp macro="" textlink="">
      <xdr:nvSpPr>
        <xdr:cNvPr id="633" name="公債費該当値テキスト"/>
        <xdr:cNvSpPr txBox="1"/>
      </xdr:nvSpPr>
      <xdr:spPr>
        <a:xfrm>
          <a:off x="16370300" y="1225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17125</xdr:rowOff>
    </xdr:from>
    <xdr:to>
      <xdr:col>81</xdr:col>
      <xdr:colOff>101600</xdr:colOff>
      <xdr:row>72</xdr:row>
      <xdr:rowOff>118725</xdr:rowOff>
    </xdr:to>
    <xdr:sp macro="" textlink="">
      <xdr:nvSpPr>
        <xdr:cNvPr id="634" name="楕円 633"/>
        <xdr:cNvSpPr/>
      </xdr:nvSpPr>
      <xdr:spPr>
        <a:xfrm>
          <a:off x="15430500" y="123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135252</xdr:rowOff>
    </xdr:from>
    <xdr:ext cx="599010" cy="259045"/>
    <xdr:sp macro="" textlink="">
      <xdr:nvSpPr>
        <xdr:cNvPr id="635" name="テキスト ボックス 634"/>
        <xdr:cNvSpPr txBox="1"/>
      </xdr:nvSpPr>
      <xdr:spPr>
        <a:xfrm>
          <a:off x="15181795" y="1213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92477</xdr:rowOff>
    </xdr:from>
    <xdr:to>
      <xdr:col>76</xdr:col>
      <xdr:colOff>165100</xdr:colOff>
      <xdr:row>73</xdr:row>
      <xdr:rowOff>22627</xdr:rowOff>
    </xdr:to>
    <xdr:sp macro="" textlink="">
      <xdr:nvSpPr>
        <xdr:cNvPr id="636" name="楕円 635"/>
        <xdr:cNvSpPr/>
      </xdr:nvSpPr>
      <xdr:spPr>
        <a:xfrm>
          <a:off x="14541500" y="1243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39154</xdr:rowOff>
    </xdr:from>
    <xdr:ext cx="599010" cy="259045"/>
    <xdr:sp macro="" textlink="">
      <xdr:nvSpPr>
        <xdr:cNvPr id="637" name="テキスト ボックス 636"/>
        <xdr:cNvSpPr txBox="1"/>
      </xdr:nvSpPr>
      <xdr:spPr>
        <a:xfrm>
          <a:off x="14292795" y="1221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51712</xdr:rowOff>
    </xdr:from>
    <xdr:to>
      <xdr:col>72</xdr:col>
      <xdr:colOff>38100</xdr:colOff>
      <xdr:row>73</xdr:row>
      <xdr:rowOff>153312</xdr:rowOff>
    </xdr:to>
    <xdr:sp macro="" textlink="">
      <xdr:nvSpPr>
        <xdr:cNvPr id="638" name="楕円 637"/>
        <xdr:cNvSpPr/>
      </xdr:nvSpPr>
      <xdr:spPr>
        <a:xfrm>
          <a:off x="13652500" y="125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169839</xdr:rowOff>
    </xdr:from>
    <xdr:ext cx="599010" cy="259045"/>
    <xdr:sp macro="" textlink="">
      <xdr:nvSpPr>
        <xdr:cNvPr id="639" name="テキスト ボックス 638"/>
        <xdr:cNvSpPr txBox="1"/>
      </xdr:nvSpPr>
      <xdr:spPr>
        <a:xfrm>
          <a:off x="13403795" y="12342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39631</xdr:rowOff>
    </xdr:from>
    <xdr:to>
      <xdr:col>67</xdr:col>
      <xdr:colOff>101600</xdr:colOff>
      <xdr:row>73</xdr:row>
      <xdr:rowOff>141231</xdr:rowOff>
    </xdr:to>
    <xdr:sp macro="" textlink="">
      <xdr:nvSpPr>
        <xdr:cNvPr id="640" name="楕円 639"/>
        <xdr:cNvSpPr/>
      </xdr:nvSpPr>
      <xdr:spPr>
        <a:xfrm>
          <a:off x="12763500" y="125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157758</xdr:rowOff>
    </xdr:from>
    <xdr:ext cx="599010" cy="259045"/>
    <xdr:sp macro="" textlink="">
      <xdr:nvSpPr>
        <xdr:cNvPr id="641" name="テキスト ボックス 640"/>
        <xdr:cNvSpPr txBox="1"/>
      </xdr:nvSpPr>
      <xdr:spPr>
        <a:xfrm>
          <a:off x="12514795" y="1233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18438</xdr:rowOff>
    </xdr:from>
    <xdr:to>
      <xdr:col>85</xdr:col>
      <xdr:colOff>127000</xdr:colOff>
      <xdr:row>99</xdr:row>
      <xdr:rowOff>20357</xdr:rowOff>
    </xdr:to>
    <xdr:cxnSp macro="">
      <xdr:nvCxnSpPr>
        <xdr:cNvPr id="670" name="直線コネクタ 669"/>
        <xdr:cNvCxnSpPr/>
      </xdr:nvCxnSpPr>
      <xdr:spPr>
        <a:xfrm flipV="1">
          <a:off x="15481300" y="16991988"/>
          <a:ext cx="8382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11111</xdr:rowOff>
    </xdr:from>
    <xdr:to>
      <xdr:col>81</xdr:col>
      <xdr:colOff>50800</xdr:colOff>
      <xdr:row>99</xdr:row>
      <xdr:rowOff>20357</xdr:rowOff>
    </xdr:to>
    <xdr:cxnSp macro="">
      <xdr:nvCxnSpPr>
        <xdr:cNvPr id="673" name="直線コネクタ 672"/>
        <xdr:cNvCxnSpPr/>
      </xdr:nvCxnSpPr>
      <xdr:spPr>
        <a:xfrm>
          <a:off x="14592300" y="16984661"/>
          <a:ext cx="889000" cy="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11111</xdr:rowOff>
    </xdr:from>
    <xdr:to>
      <xdr:col>76</xdr:col>
      <xdr:colOff>114300</xdr:colOff>
      <xdr:row>99</xdr:row>
      <xdr:rowOff>16064</xdr:rowOff>
    </xdr:to>
    <xdr:cxnSp macro="">
      <xdr:nvCxnSpPr>
        <xdr:cNvPr id="676" name="直線コネクタ 675"/>
        <xdr:cNvCxnSpPr/>
      </xdr:nvCxnSpPr>
      <xdr:spPr>
        <a:xfrm flipV="1">
          <a:off x="13703300" y="1698466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16064</xdr:rowOff>
    </xdr:from>
    <xdr:to>
      <xdr:col>71</xdr:col>
      <xdr:colOff>177800</xdr:colOff>
      <xdr:row>99</xdr:row>
      <xdr:rowOff>18351</xdr:rowOff>
    </xdr:to>
    <xdr:cxnSp macro="">
      <xdr:nvCxnSpPr>
        <xdr:cNvPr id="679" name="直線コネクタ 678"/>
        <xdr:cNvCxnSpPr/>
      </xdr:nvCxnSpPr>
      <xdr:spPr>
        <a:xfrm flipV="1">
          <a:off x="12814300" y="1698961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139088</xdr:rowOff>
    </xdr:from>
    <xdr:to>
      <xdr:col>85</xdr:col>
      <xdr:colOff>177800</xdr:colOff>
      <xdr:row>99</xdr:row>
      <xdr:rowOff>69238</xdr:rowOff>
    </xdr:to>
    <xdr:sp macro="" textlink="">
      <xdr:nvSpPr>
        <xdr:cNvPr id="689" name="楕円 688"/>
        <xdr:cNvSpPr/>
      </xdr:nvSpPr>
      <xdr:spPr>
        <a:xfrm>
          <a:off x="16268700" y="169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54015</xdr:rowOff>
    </xdr:from>
    <xdr:ext cx="534377" cy="259045"/>
    <xdr:sp macro="" textlink="">
      <xdr:nvSpPr>
        <xdr:cNvPr id="690" name="積立金該当値テキスト"/>
        <xdr:cNvSpPr txBox="1"/>
      </xdr:nvSpPr>
      <xdr:spPr>
        <a:xfrm>
          <a:off x="16370300" y="1685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141007</xdr:rowOff>
    </xdr:from>
    <xdr:to>
      <xdr:col>81</xdr:col>
      <xdr:colOff>101600</xdr:colOff>
      <xdr:row>99</xdr:row>
      <xdr:rowOff>71157</xdr:rowOff>
    </xdr:to>
    <xdr:sp macro="" textlink="">
      <xdr:nvSpPr>
        <xdr:cNvPr id="691" name="楕円 690"/>
        <xdr:cNvSpPr/>
      </xdr:nvSpPr>
      <xdr:spPr>
        <a:xfrm>
          <a:off x="15430500" y="1694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62284</xdr:rowOff>
    </xdr:from>
    <xdr:ext cx="534377" cy="259045"/>
    <xdr:sp macro="" textlink="">
      <xdr:nvSpPr>
        <xdr:cNvPr id="692" name="テキスト ボックス 691"/>
        <xdr:cNvSpPr txBox="1"/>
      </xdr:nvSpPr>
      <xdr:spPr>
        <a:xfrm>
          <a:off x="15214111" y="1703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131761</xdr:rowOff>
    </xdr:from>
    <xdr:to>
      <xdr:col>76</xdr:col>
      <xdr:colOff>165100</xdr:colOff>
      <xdr:row>99</xdr:row>
      <xdr:rowOff>61911</xdr:rowOff>
    </xdr:to>
    <xdr:sp macro="" textlink="">
      <xdr:nvSpPr>
        <xdr:cNvPr id="693" name="楕円 692"/>
        <xdr:cNvSpPr/>
      </xdr:nvSpPr>
      <xdr:spPr>
        <a:xfrm>
          <a:off x="14541500" y="1693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53038</xdr:rowOff>
    </xdr:from>
    <xdr:ext cx="534377" cy="259045"/>
    <xdr:sp macro="" textlink="">
      <xdr:nvSpPr>
        <xdr:cNvPr id="694" name="テキスト ボックス 693"/>
        <xdr:cNvSpPr txBox="1"/>
      </xdr:nvSpPr>
      <xdr:spPr>
        <a:xfrm>
          <a:off x="14325111" y="1702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136714</xdr:rowOff>
    </xdr:from>
    <xdr:to>
      <xdr:col>72</xdr:col>
      <xdr:colOff>38100</xdr:colOff>
      <xdr:row>99</xdr:row>
      <xdr:rowOff>66864</xdr:rowOff>
    </xdr:to>
    <xdr:sp macro="" textlink="">
      <xdr:nvSpPr>
        <xdr:cNvPr id="695" name="楕円 694"/>
        <xdr:cNvSpPr/>
      </xdr:nvSpPr>
      <xdr:spPr>
        <a:xfrm>
          <a:off x="13652500" y="169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57991</xdr:rowOff>
    </xdr:from>
    <xdr:ext cx="534377" cy="259045"/>
    <xdr:sp macro="" textlink="">
      <xdr:nvSpPr>
        <xdr:cNvPr id="696" name="テキスト ボックス 695"/>
        <xdr:cNvSpPr txBox="1"/>
      </xdr:nvSpPr>
      <xdr:spPr>
        <a:xfrm>
          <a:off x="13436111" y="1703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139001</xdr:rowOff>
    </xdr:from>
    <xdr:to>
      <xdr:col>67</xdr:col>
      <xdr:colOff>101600</xdr:colOff>
      <xdr:row>99</xdr:row>
      <xdr:rowOff>69151</xdr:rowOff>
    </xdr:to>
    <xdr:sp macro="" textlink="">
      <xdr:nvSpPr>
        <xdr:cNvPr id="697" name="楕円 696"/>
        <xdr:cNvSpPr/>
      </xdr:nvSpPr>
      <xdr:spPr>
        <a:xfrm>
          <a:off x="12763500" y="1694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60278</xdr:rowOff>
    </xdr:from>
    <xdr:ext cx="534377" cy="259045"/>
    <xdr:sp macro="" textlink="">
      <xdr:nvSpPr>
        <xdr:cNvPr id="698" name="テキスト ボックス 697"/>
        <xdr:cNvSpPr txBox="1"/>
      </xdr:nvSpPr>
      <xdr:spPr>
        <a:xfrm>
          <a:off x="12547111" y="170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98030</xdr:rowOff>
    </xdr:from>
    <xdr:to>
      <xdr:col>102</xdr:col>
      <xdr:colOff>114300</xdr:colOff>
      <xdr:row>39</xdr:row>
      <xdr:rowOff>98878</xdr:rowOff>
    </xdr:to>
    <xdr:cxnSp macro="">
      <xdr:nvCxnSpPr>
        <xdr:cNvPr id="738" name="直線コネクタ 737"/>
        <xdr:cNvCxnSpPr/>
      </xdr:nvCxnSpPr>
      <xdr:spPr>
        <a:xfrm>
          <a:off x="18656300" y="6784580"/>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47230</xdr:rowOff>
    </xdr:from>
    <xdr:to>
      <xdr:col>98</xdr:col>
      <xdr:colOff>38100</xdr:colOff>
      <xdr:row>39</xdr:row>
      <xdr:rowOff>148830</xdr:rowOff>
    </xdr:to>
    <xdr:sp macro="" textlink="">
      <xdr:nvSpPr>
        <xdr:cNvPr id="756" name="楕円 755"/>
        <xdr:cNvSpPr/>
      </xdr:nvSpPr>
      <xdr:spPr>
        <a:xfrm>
          <a:off x="18605500" y="6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139957</xdr:rowOff>
    </xdr:from>
    <xdr:ext cx="313932" cy="259045"/>
    <xdr:sp macro="" textlink="">
      <xdr:nvSpPr>
        <xdr:cNvPr id="757" name="テキスト ボックス 756"/>
        <xdr:cNvSpPr txBox="1"/>
      </xdr:nvSpPr>
      <xdr:spPr>
        <a:xfrm>
          <a:off x="18499333" y="6826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3245</xdr:rowOff>
    </xdr:from>
    <xdr:to>
      <xdr:col>116</xdr:col>
      <xdr:colOff>63500</xdr:colOff>
      <xdr:row>59</xdr:row>
      <xdr:rowOff>4597</xdr:rowOff>
    </xdr:to>
    <xdr:cxnSp macro="">
      <xdr:nvCxnSpPr>
        <xdr:cNvPr id="786" name="直線コネクタ 785"/>
        <xdr:cNvCxnSpPr/>
      </xdr:nvCxnSpPr>
      <xdr:spPr>
        <a:xfrm flipV="1">
          <a:off x="21323300" y="10118795"/>
          <a:ext cx="8382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4597</xdr:rowOff>
    </xdr:from>
    <xdr:to>
      <xdr:col>111</xdr:col>
      <xdr:colOff>177800</xdr:colOff>
      <xdr:row>59</xdr:row>
      <xdr:rowOff>5626</xdr:rowOff>
    </xdr:to>
    <xdr:cxnSp macro="">
      <xdr:nvCxnSpPr>
        <xdr:cNvPr id="789" name="直線コネクタ 788"/>
        <xdr:cNvCxnSpPr/>
      </xdr:nvCxnSpPr>
      <xdr:spPr>
        <a:xfrm flipV="1">
          <a:off x="20434300" y="1012014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292</xdr:rowOff>
    </xdr:from>
    <xdr:to>
      <xdr:col>107</xdr:col>
      <xdr:colOff>50800</xdr:colOff>
      <xdr:row>59</xdr:row>
      <xdr:rowOff>5626</xdr:rowOff>
    </xdr:to>
    <xdr:cxnSp macro="">
      <xdr:nvCxnSpPr>
        <xdr:cNvPr id="792" name="直線コネクタ 791"/>
        <xdr:cNvCxnSpPr/>
      </xdr:nvCxnSpPr>
      <xdr:spPr>
        <a:xfrm>
          <a:off x="19545300" y="1011584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292</xdr:rowOff>
    </xdr:from>
    <xdr:to>
      <xdr:col>102</xdr:col>
      <xdr:colOff>114300</xdr:colOff>
      <xdr:row>59</xdr:row>
      <xdr:rowOff>426</xdr:rowOff>
    </xdr:to>
    <xdr:cxnSp macro="">
      <xdr:nvCxnSpPr>
        <xdr:cNvPr id="795" name="直線コネクタ 794"/>
        <xdr:cNvCxnSpPr/>
      </xdr:nvCxnSpPr>
      <xdr:spPr>
        <a:xfrm flipV="1">
          <a:off x="18656300" y="10115842"/>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123895</xdr:rowOff>
    </xdr:from>
    <xdr:to>
      <xdr:col>116</xdr:col>
      <xdr:colOff>114300</xdr:colOff>
      <xdr:row>59</xdr:row>
      <xdr:rowOff>54045</xdr:rowOff>
    </xdr:to>
    <xdr:sp macro="" textlink="">
      <xdr:nvSpPr>
        <xdr:cNvPr id="805" name="楕円 804"/>
        <xdr:cNvSpPr/>
      </xdr:nvSpPr>
      <xdr:spPr>
        <a:xfrm>
          <a:off x="22110700" y="100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38822</xdr:rowOff>
    </xdr:from>
    <xdr:ext cx="469744" cy="259045"/>
    <xdr:sp macro="" textlink="">
      <xdr:nvSpPr>
        <xdr:cNvPr id="806" name="貸付金該当値テキスト"/>
        <xdr:cNvSpPr txBox="1"/>
      </xdr:nvSpPr>
      <xdr:spPr>
        <a:xfrm>
          <a:off x="22212300" y="998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125247</xdr:rowOff>
    </xdr:from>
    <xdr:to>
      <xdr:col>112</xdr:col>
      <xdr:colOff>38100</xdr:colOff>
      <xdr:row>59</xdr:row>
      <xdr:rowOff>55397</xdr:rowOff>
    </xdr:to>
    <xdr:sp macro="" textlink="">
      <xdr:nvSpPr>
        <xdr:cNvPr id="807" name="楕円 806"/>
        <xdr:cNvSpPr/>
      </xdr:nvSpPr>
      <xdr:spPr>
        <a:xfrm>
          <a:off x="21272500" y="100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46524</xdr:rowOff>
    </xdr:from>
    <xdr:ext cx="469744" cy="259045"/>
    <xdr:sp macro="" textlink="">
      <xdr:nvSpPr>
        <xdr:cNvPr id="808" name="テキスト ボックス 807"/>
        <xdr:cNvSpPr txBox="1"/>
      </xdr:nvSpPr>
      <xdr:spPr>
        <a:xfrm>
          <a:off x="21088428" y="1016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126276</xdr:rowOff>
    </xdr:from>
    <xdr:to>
      <xdr:col>107</xdr:col>
      <xdr:colOff>101600</xdr:colOff>
      <xdr:row>59</xdr:row>
      <xdr:rowOff>56426</xdr:rowOff>
    </xdr:to>
    <xdr:sp macro="" textlink="">
      <xdr:nvSpPr>
        <xdr:cNvPr id="809" name="楕円 808"/>
        <xdr:cNvSpPr/>
      </xdr:nvSpPr>
      <xdr:spPr>
        <a:xfrm>
          <a:off x="20383500" y="100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47553</xdr:rowOff>
    </xdr:from>
    <xdr:ext cx="469744" cy="259045"/>
    <xdr:sp macro="" textlink="">
      <xdr:nvSpPr>
        <xdr:cNvPr id="810" name="テキスト ボックス 809"/>
        <xdr:cNvSpPr txBox="1"/>
      </xdr:nvSpPr>
      <xdr:spPr>
        <a:xfrm>
          <a:off x="20199428" y="1016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120942</xdr:rowOff>
    </xdr:from>
    <xdr:to>
      <xdr:col>102</xdr:col>
      <xdr:colOff>165100</xdr:colOff>
      <xdr:row>59</xdr:row>
      <xdr:rowOff>51092</xdr:rowOff>
    </xdr:to>
    <xdr:sp macro="" textlink="">
      <xdr:nvSpPr>
        <xdr:cNvPr id="811" name="楕円 810"/>
        <xdr:cNvSpPr/>
      </xdr:nvSpPr>
      <xdr:spPr>
        <a:xfrm>
          <a:off x="19494500" y="100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42219</xdr:rowOff>
    </xdr:from>
    <xdr:ext cx="469744" cy="259045"/>
    <xdr:sp macro="" textlink="">
      <xdr:nvSpPr>
        <xdr:cNvPr id="812" name="テキスト ボックス 811"/>
        <xdr:cNvSpPr txBox="1"/>
      </xdr:nvSpPr>
      <xdr:spPr>
        <a:xfrm>
          <a:off x="19310428" y="101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121076</xdr:rowOff>
    </xdr:from>
    <xdr:to>
      <xdr:col>98</xdr:col>
      <xdr:colOff>38100</xdr:colOff>
      <xdr:row>59</xdr:row>
      <xdr:rowOff>51226</xdr:rowOff>
    </xdr:to>
    <xdr:sp macro="" textlink="">
      <xdr:nvSpPr>
        <xdr:cNvPr id="813" name="楕円 812"/>
        <xdr:cNvSpPr/>
      </xdr:nvSpPr>
      <xdr:spPr>
        <a:xfrm>
          <a:off x="18605500" y="1006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42353</xdr:rowOff>
    </xdr:from>
    <xdr:ext cx="469744" cy="259045"/>
    <xdr:sp macro="" textlink="">
      <xdr:nvSpPr>
        <xdr:cNvPr id="814" name="テキスト ボックス 813"/>
        <xdr:cNvSpPr txBox="1"/>
      </xdr:nvSpPr>
      <xdr:spPr>
        <a:xfrm>
          <a:off x="18421428" y="101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128550</xdr:rowOff>
    </xdr:from>
    <xdr:to>
      <xdr:col>116</xdr:col>
      <xdr:colOff>63500</xdr:colOff>
      <xdr:row>75</xdr:row>
      <xdr:rowOff>18276</xdr:rowOff>
    </xdr:to>
    <xdr:cxnSp macro="">
      <xdr:nvCxnSpPr>
        <xdr:cNvPr id="844" name="直線コネクタ 843"/>
        <xdr:cNvCxnSpPr/>
      </xdr:nvCxnSpPr>
      <xdr:spPr>
        <a:xfrm flipV="1">
          <a:off x="21323300" y="12815850"/>
          <a:ext cx="838200" cy="6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11188</xdr:rowOff>
    </xdr:from>
    <xdr:to>
      <xdr:col>111</xdr:col>
      <xdr:colOff>177800</xdr:colOff>
      <xdr:row>75</xdr:row>
      <xdr:rowOff>18276</xdr:rowOff>
    </xdr:to>
    <xdr:cxnSp macro="">
      <xdr:nvCxnSpPr>
        <xdr:cNvPr id="847" name="直線コネクタ 846"/>
        <xdr:cNvCxnSpPr/>
      </xdr:nvCxnSpPr>
      <xdr:spPr>
        <a:xfrm>
          <a:off x="20434300" y="12869938"/>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49" name="テキスト ボックス 848"/>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166827</xdr:rowOff>
    </xdr:from>
    <xdr:to>
      <xdr:col>107</xdr:col>
      <xdr:colOff>50800</xdr:colOff>
      <xdr:row>75</xdr:row>
      <xdr:rowOff>11188</xdr:rowOff>
    </xdr:to>
    <xdr:cxnSp macro="">
      <xdr:nvCxnSpPr>
        <xdr:cNvPr id="850" name="直線コネクタ 849"/>
        <xdr:cNvCxnSpPr/>
      </xdr:nvCxnSpPr>
      <xdr:spPr>
        <a:xfrm>
          <a:off x="19545300" y="12854127"/>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2" name="テキスト ボックス 851"/>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166827</xdr:rowOff>
    </xdr:from>
    <xdr:to>
      <xdr:col>102</xdr:col>
      <xdr:colOff>114300</xdr:colOff>
      <xdr:row>75</xdr:row>
      <xdr:rowOff>41948</xdr:rowOff>
    </xdr:to>
    <xdr:cxnSp macro="">
      <xdr:nvCxnSpPr>
        <xdr:cNvPr id="853" name="直線コネクタ 852"/>
        <xdr:cNvCxnSpPr/>
      </xdr:nvCxnSpPr>
      <xdr:spPr>
        <a:xfrm flipV="1">
          <a:off x="18656300" y="12854127"/>
          <a:ext cx="889000" cy="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5" name="テキスト ボックス 854"/>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7" name="テキスト ボックス 856"/>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77750</xdr:rowOff>
    </xdr:from>
    <xdr:to>
      <xdr:col>116</xdr:col>
      <xdr:colOff>114300</xdr:colOff>
      <xdr:row>75</xdr:row>
      <xdr:rowOff>7900</xdr:rowOff>
    </xdr:to>
    <xdr:sp macro="" textlink="">
      <xdr:nvSpPr>
        <xdr:cNvPr id="863" name="楕円 862"/>
        <xdr:cNvSpPr/>
      </xdr:nvSpPr>
      <xdr:spPr>
        <a:xfrm>
          <a:off x="22110700" y="127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100627</xdr:rowOff>
    </xdr:from>
    <xdr:ext cx="534377" cy="259045"/>
    <xdr:sp macro="" textlink="">
      <xdr:nvSpPr>
        <xdr:cNvPr id="864" name="繰出金該当値テキスト"/>
        <xdr:cNvSpPr txBox="1"/>
      </xdr:nvSpPr>
      <xdr:spPr>
        <a:xfrm>
          <a:off x="22212300" y="1261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138926</xdr:rowOff>
    </xdr:from>
    <xdr:to>
      <xdr:col>112</xdr:col>
      <xdr:colOff>38100</xdr:colOff>
      <xdr:row>75</xdr:row>
      <xdr:rowOff>69076</xdr:rowOff>
    </xdr:to>
    <xdr:sp macro="" textlink="">
      <xdr:nvSpPr>
        <xdr:cNvPr id="865" name="楕円 864"/>
        <xdr:cNvSpPr/>
      </xdr:nvSpPr>
      <xdr:spPr>
        <a:xfrm>
          <a:off x="21272500" y="128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85603</xdr:rowOff>
    </xdr:from>
    <xdr:ext cx="534377" cy="259045"/>
    <xdr:sp macro="" textlink="">
      <xdr:nvSpPr>
        <xdr:cNvPr id="866" name="テキスト ボックス 865"/>
        <xdr:cNvSpPr txBox="1"/>
      </xdr:nvSpPr>
      <xdr:spPr>
        <a:xfrm>
          <a:off x="21056111" y="1260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131838</xdr:rowOff>
    </xdr:from>
    <xdr:to>
      <xdr:col>107</xdr:col>
      <xdr:colOff>101600</xdr:colOff>
      <xdr:row>75</xdr:row>
      <xdr:rowOff>61988</xdr:rowOff>
    </xdr:to>
    <xdr:sp macro="" textlink="">
      <xdr:nvSpPr>
        <xdr:cNvPr id="867" name="楕円 866"/>
        <xdr:cNvSpPr/>
      </xdr:nvSpPr>
      <xdr:spPr>
        <a:xfrm>
          <a:off x="20383500" y="1281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78515</xdr:rowOff>
    </xdr:from>
    <xdr:ext cx="534377" cy="259045"/>
    <xdr:sp macro="" textlink="">
      <xdr:nvSpPr>
        <xdr:cNvPr id="868" name="テキスト ボックス 867"/>
        <xdr:cNvSpPr txBox="1"/>
      </xdr:nvSpPr>
      <xdr:spPr>
        <a:xfrm>
          <a:off x="20167111" y="1259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116027</xdr:rowOff>
    </xdr:from>
    <xdr:to>
      <xdr:col>102</xdr:col>
      <xdr:colOff>165100</xdr:colOff>
      <xdr:row>75</xdr:row>
      <xdr:rowOff>46177</xdr:rowOff>
    </xdr:to>
    <xdr:sp macro="" textlink="">
      <xdr:nvSpPr>
        <xdr:cNvPr id="869" name="楕円 868"/>
        <xdr:cNvSpPr/>
      </xdr:nvSpPr>
      <xdr:spPr>
        <a:xfrm>
          <a:off x="19494500" y="128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62704</xdr:rowOff>
    </xdr:from>
    <xdr:ext cx="534377" cy="259045"/>
    <xdr:sp macro="" textlink="">
      <xdr:nvSpPr>
        <xdr:cNvPr id="870" name="テキスト ボックス 869"/>
        <xdr:cNvSpPr txBox="1"/>
      </xdr:nvSpPr>
      <xdr:spPr>
        <a:xfrm>
          <a:off x="19278111" y="125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162598</xdr:rowOff>
    </xdr:from>
    <xdr:to>
      <xdr:col>98</xdr:col>
      <xdr:colOff>38100</xdr:colOff>
      <xdr:row>75</xdr:row>
      <xdr:rowOff>92748</xdr:rowOff>
    </xdr:to>
    <xdr:sp macro="" textlink="">
      <xdr:nvSpPr>
        <xdr:cNvPr id="871" name="楕円 870"/>
        <xdr:cNvSpPr/>
      </xdr:nvSpPr>
      <xdr:spPr>
        <a:xfrm>
          <a:off x="18605500" y="128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109275</xdr:rowOff>
    </xdr:from>
    <xdr:ext cx="534377" cy="259045"/>
    <xdr:sp macro="" textlink="">
      <xdr:nvSpPr>
        <xdr:cNvPr id="872" name="テキスト ボックス 871"/>
        <xdr:cNvSpPr txBox="1"/>
      </xdr:nvSpPr>
      <xdr:spPr>
        <a:xfrm>
          <a:off x="18389111" y="126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1,676,902</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　人件費は、住民一人当たり</a:t>
          </a:r>
          <a:r>
            <a:rPr kumimoji="1" lang="en-US" altLang="ja-JP" sz="1100">
              <a:latin typeface="ＭＳ Ｐゴシック" panose="020B0600070205080204" pitchFamily="50" charset="-128"/>
              <a:ea typeface="ＭＳ Ｐゴシック" panose="020B0600070205080204" pitchFamily="50" charset="-128"/>
            </a:rPr>
            <a:t>176,528</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円となっており、類似団体と比較して一人当たりコストが</a:t>
          </a:r>
          <a:r>
            <a:rPr kumimoji="1" lang="en-US" altLang="ja-JP" sz="1100">
              <a:latin typeface="ＭＳ Ｐゴシック" panose="020B0600070205080204" pitchFamily="50" charset="-128"/>
              <a:ea typeface="ＭＳ Ｐゴシック" panose="020B0600070205080204" pitchFamily="50" charset="-128"/>
            </a:rPr>
            <a:t>20,463</a:t>
          </a:r>
          <a:r>
            <a:rPr kumimoji="1" lang="ja-JP" altLang="en-US" sz="1100">
              <a:latin typeface="ＭＳ Ｐゴシック" panose="020B0600070205080204" pitchFamily="50" charset="-128"/>
              <a:ea typeface="ＭＳ Ｐゴシック" panose="020B0600070205080204" pitchFamily="50" charset="-128"/>
            </a:rPr>
            <a:t>円高い状況となっている。主な要因は、会計年度任用職員数の増加や職員給を国公準拠へ変更したためであり、今後は、平成２７年度に改定した定員適正化計画に沿った職員数の適正化や嘱託職員の削減を目指すことなど行財政改革への取り組みを通じて人件費の削減に努める。</a:t>
          </a:r>
        </a:p>
        <a:p>
          <a:r>
            <a:rPr kumimoji="1" lang="ja-JP" altLang="en-US" sz="11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778,808</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円となっており、類似団体と比較して一人当たりコストが</a:t>
          </a:r>
          <a:r>
            <a:rPr kumimoji="1" lang="en-US" altLang="ja-JP" sz="1100">
              <a:latin typeface="ＭＳ Ｐゴシック" panose="020B0600070205080204" pitchFamily="50" charset="-128"/>
              <a:ea typeface="ＭＳ Ｐゴシック" panose="020B0600070205080204" pitchFamily="50" charset="-128"/>
            </a:rPr>
            <a:t>578,614</a:t>
          </a:r>
          <a:r>
            <a:rPr kumimoji="1" lang="ja-JP" altLang="en-US" sz="1100">
              <a:latin typeface="ＭＳ Ｐゴシック" panose="020B0600070205080204" pitchFamily="50" charset="-128"/>
              <a:ea typeface="ＭＳ Ｐゴシック" panose="020B0600070205080204" pitchFamily="50" charset="-128"/>
            </a:rPr>
            <a:t>円高い状況となっている。また、普通建設事業のうち更新整備が類似団体と比較して</a:t>
          </a:r>
          <a:r>
            <a:rPr kumimoji="1" lang="en-US" altLang="ja-JP" sz="1100">
              <a:latin typeface="ＭＳ Ｐゴシック" panose="020B0600070205080204" pitchFamily="50" charset="-128"/>
              <a:ea typeface="ＭＳ Ｐゴシック" panose="020B0600070205080204" pitchFamily="50" charset="-128"/>
            </a:rPr>
            <a:t>596,295</a:t>
          </a:r>
          <a:r>
            <a:rPr kumimoji="1" lang="ja-JP" altLang="en-US" sz="1100">
              <a:latin typeface="ＭＳ Ｐゴシック" panose="020B0600070205080204" pitchFamily="50" charset="-128"/>
              <a:ea typeface="ＭＳ Ｐゴシック" panose="020B0600070205080204" pitchFamily="50" charset="-128"/>
            </a:rPr>
            <a:t>円高くなっている。これは、役場庁舎等の高台移転を行う大型事業の実施によるものであり、翌年度以降は大幅に減少する見込みである。今後は、「中土佐町総合振興計画」のもと、適量・適切な事業の実施により、大型事業終了後の事業費抑制に努める。</a:t>
          </a:r>
        </a:p>
        <a:p>
          <a:r>
            <a:rPr kumimoji="1" lang="ja-JP" altLang="en-US" sz="1100">
              <a:latin typeface="ＭＳ Ｐゴシック" panose="020B0600070205080204" pitchFamily="50" charset="-128"/>
              <a:ea typeface="ＭＳ Ｐゴシック" panose="020B0600070205080204" pitchFamily="50" charset="-128"/>
            </a:rPr>
            <a:t>　公債費は、平成２９年度以降、南海トラフ地震対策事業の実施に伴い発行した地方債の償還が始まったことによって上昇に転じており、今後は、庁舎建設等の大型事業の財源となった地方債の償還のため、一定期間、公債費が増加する見込みであるため、計画的な起債発行および償還期間の設定を行うことなどにより公債費の抑制に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6,473
6,435
193.21
11,407,784
10,854,586
442,088
3,605,499
14,460,319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82677</xdr:rowOff>
    </xdr:from>
    <xdr:to>
      <xdr:col>24</xdr:col>
      <xdr:colOff>63500</xdr:colOff>
      <xdr:row>36</xdr:row>
      <xdr:rowOff>89027</xdr:rowOff>
    </xdr:to>
    <xdr:cxnSp macro="">
      <xdr:nvCxnSpPr>
        <xdr:cNvPr id="61" name="直線コネクタ 60"/>
        <xdr:cNvCxnSpPr/>
      </xdr:nvCxnSpPr>
      <xdr:spPr>
        <a:xfrm>
          <a:off x="3797300" y="6254877"/>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82677</xdr:rowOff>
    </xdr:from>
    <xdr:to>
      <xdr:col>19</xdr:col>
      <xdr:colOff>177800</xdr:colOff>
      <xdr:row>36</xdr:row>
      <xdr:rowOff>130810</xdr:rowOff>
    </xdr:to>
    <xdr:cxnSp macro="">
      <xdr:nvCxnSpPr>
        <xdr:cNvPr id="64" name="直線コネクタ 63"/>
        <xdr:cNvCxnSpPr/>
      </xdr:nvCxnSpPr>
      <xdr:spPr>
        <a:xfrm flipV="1">
          <a:off x="2908300" y="6254877"/>
          <a:ext cx="889000"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130810</xdr:rowOff>
    </xdr:from>
    <xdr:to>
      <xdr:col>15</xdr:col>
      <xdr:colOff>50800</xdr:colOff>
      <xdr:row>37</xdr:row>
      <xdr:rowOff>45466</xdr:rowOff>
    </xdr:to>
    <xdr:cxnSp macro="">
      <xdr:nvCxnSpPr>
        <xdr:cNvPr id="67" name="直線コネクタ 66"/>
        <xdr:cNvCxnSpPr/>
      </xdr:nvCxnSpPr>
      <xdr:spPr>
        <a:xfrm flipV="1">
          <a:off x="2019300" y="6303010"/>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34671</xdr:rowOff>
    </xdr:from>
    <xdr:to>
      <xdr:col>10</xdr:col>
      <xdr:colOff>114300</xdr:colOff>
      <xdr:row>37</xdr:row>
      <xdr:rowOff>45466</xdr:rowOff>
    </xdr:to>
    <xdr:cxnSp macro="">
      <xdr:nvCxnSpPr>
        <xdr:cNvPr id="70" name="直線コネクタ 69"/>
        <xdr:cNvCxnSpPr/>
      </xdr:nvCxnSpPr>
      <xdr:spPr>
        <a:xfrm>
          <a:off x="1130300" y="6378321"/>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38227</xdr:rowOff>
    </xdr:from>
    <xdr:to>
      <xdr:col>24</xdr:col>
      <xdr:colOff>114300</xdr:colOff>
      <xdr:row>36</xdr:row>
      <xdr:rowOff>139827</xdr:rowOff>
    </xdr:to>
    <xdr:sp macro="" textlink="">
      <xdr:nvSpPr>
        <xdr:cNvPr id="80" name="楕円 79"/>
        <xdr:cNvSpPr/>
      </xdr:nvSpPr>
      <xdr:spPr>
        <a:xfrm>
          <a:off x="4584700" y="62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16654</xdr:rowOff>
    </xdr:from>
    <xdr:ext cx="469744" cy="259045"/>
    <xdr:sp macro="" textlink="">
      <xdr:nvSpPr>
        <xdr:cNvPr id="81" name="議会費該当値テキスト"/>
        <xdr:cNvSpPr txBox="1"/>
      </xdr:nvSpPr>
      <xdr:spPr>
        <a:xfrm>
          <a:off x="4686300"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31877</xdr:rowOff>
    </xdr:from>
    <xdr:to>
      <xdr:col>20</xdr:col>
      <xdr:colOff>38100</xdr:colOff>
      <xdr:row>36</xdr:row>
      <xdr:rowOff>133477</xdr:rowOff>
    </xdr:to>
    <xdr:sp macro="" textlink="">
      <xdr:nvSpPr>
        <xdr:cNvPr id="82" name="楕円 81"/>
        <xdr:cNvSpPr/>
      </xdr:nvSpPr>
      <xdr:spPr>
        <a:xfrm>
          <a:off x="3746500" y="62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124604</xdr:rowOff>
    </xdr:from>
    <xdr:ext cx="469744" cy="259045"/>
    <xdr:sp macro="" textlink="">
      <xdr:nvSpPr>
        <xdr:cNvPr id="83" name="テキスト ボックス 82"/>
        <xdr:cNvSpPr txBox="1"/>
      </xdr:nvSpPr>
      <xdr:spPr>
        <a:xfrm>
          <a:off x="3562428" y="62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80010</xdr:rowOff>
    </xdr:from>
    <xdr:to>
      <xdr:col>15</xdr:col>
      <xdr:colOff>101600</xdr:colOff>
      <xdr:row>37</xdr:row>
      <xdr:rowOff>10160</xdr:rowOff>
    </xdr:to>
    <xdr:sp macro="" textlink="">
      <xdr:nvSpPr>
        <xdr:cNvPr id="84" name="楕円 83"/>
        <xdr:cNvSpPr/>
      </xdr:nvSpPr>
      <xdr:spPr>
        <a:xfrm>
          <a:off x="28575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1287</xdr:rowOff>
    </xdr:from>
    <xdr:ext cx="469744" cy="259045"/>
    <xdr:sp macro="" textlink="">
      <xdr:nvSpPr>
        <xdr:cNvPr id="85" name="テキスト ボックス 84"/>
        <xdr:cNvSpPr txBox="1"/>
      </xdr:nvSpPr>
      <xdr:spPr>
        <a:xfrm>
          <a:off x="2673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166116</xdr:rowOff>
    </xdr:from>
    <xdr:to>
      <xdr:col>10</xdr:col>
      <xdr:colOff>165100</xdr:colOff>
      <xdr:row>37</xdr:row>
      <xdr:rowOff>96266</xdr:rowOff>
    </xdr:to>
    <xdr:sp macro="" textlink="">
      <xdr:nvSpPr>
        <xdr:cNvPr id="86" name="楕円 85"/>
        <xdr:cNvSpPr/>
      </xdr:nvSpPr>
      <xdr:spPr>
        <a:xfrm>
          <a:off x="1968500" y="63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87393</xdr:rowOff>
    </xdr:from>
    <xdr:ext cx="469744" cy="259045"/>
    <xdr:sp macro="" textlink="">
      <xdr:nvSpPr>
        <xdr:cNvPr id="87" name="テキスト ボックス 86"/>
        <xdr:cNvSpPr txBox="1"/>
      </xdr:nvSpPr>
      <xdr:spPr>
        <a:xfrm>
          <a:off x="1784428" y="643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155321</xdr:rowOff>
    </xdr:from>
    <xdr:to>
      <xdr:col>6</xdr:col>
      <xdr:colOff>38100</xdr:colOff>
      <xdr:row>37</xdr:row>
      <xdr:rowOff>85471</xdr:rowOff>
    </xdr:to>
    <xdr:sp macro="" textlink="">
      <xdr:nvSpPr>
        <xdr:cNvPr id="88" name="楕円 87"/>
        <xdr:cNvSpPr/>
      </xdr:nvSpPr>
      <xdr:spPr>
        <a:xfrm>
          <a:off x="1079500" y="63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76598</xdr:rowOff>
    </xdr:from>
    <xdr:ext cx="469744" cy="259045"/>
    <xdr:sp macro="" textlink="">
      <xdr:nvSpPr>
        <xdr:cNvPr id="89" name="テキスト ボックス 88"/>
        <xdr:cNvSpPr txBox="1"/>
      </xdr:nvSpPr>
      <xdr:spPr>
        <a:xfrm>
          <a:off x="895428" y="64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125082</xdr:rowOff>
    </xdr:from>
    <xdr:to>
      <xdr:col>24</xdr:col>
      <xdr:colOff>63500</xdr:colOff>
      <xdr:row>58</xdr:row>
      <xdr:rowOff>39930</xdr:rowOff>
    </xdr:to>
    <xdr:cxnSp macro="">
      <xdr:nvCxnSpPr>
        <xdr:cNvPr id="118" name="直線コネクタ 117"/>
        <xdr:cNvCxnSpPr/>
      </xdr:nvCxnSpPr>
      <xdr:spPr>
        <a:xfrm flipV="1">
          <a:off x="3797300" y="9726282"/>
          <a:ext cx="838200" cy="25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106232</xdr:rowOff>
    </xdr:from>
    <xdr:to>
      <xdr:col>19</xdr:col>
      <xdr:colOff>177800</xdr:colOff>
      <xdr:row>58</xdr:row>
      <xdr:rowOff>39930</xdr:rowOff>
    </xdr:to>
    <xdr:cxnSp macro="">
      <xdr:nvCxnSpPr>
        <xdr:cNvPr id="121" name="直線コネクタ 120"/>
        <xdr:cNvCxnSpPr/>
      </xdr:nvCxnSpPr>
      <xdr:spPr>
        <a:xfrm>
          <a:off x="2908300" y="9878882"/>
          <a:ext cx="889000" cy="10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106232</xdr:rowOff>
    </xdr:from>
    <xdr:to>
      <xdr:col>15</xdr:col>
      <xdr:colOff>50800</xdr:colOff>
      <xdr:row>58</xdr:row>
      <xdr:rowOff>46728</xdr:rowOff>
    </xdr:to>
    <xdr:cxnSp macro="">
      <xdr:nvCxnSpPr>
        <xdr:cNvPr id="124" name="直線コネクタ 123"/>
        <xdr:cNvCxnSpPr/>
      </xdr:nvCxnSpPr>
      <xdr:spPr>
        <a:xfrm flipV="1">
          <a:off x="2019300" y="9878882"/>
          <a:ext cx="889000" cy="1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46728</xdr:rowOff>
    </xdr:from>
    <xdr:to>
      <xdr:col>10</xdr:col>
      <xdr:colOff>114300</xdr:colOff>
      <xdr:row>58</xdr:row>
      <xdr:rowOff>90570</xdr:rowOff>
    </xdr:to>
    <xdr:cxnSp macro="">
      <xdr:nvCxnSpPr>
        <xdr:cNvPr id="127" name="直線コネクタ 126"/>
        <xdr:cNvCxnSpPr/>
      </xdr:nvCxnSpPr>
      <xdr:spPr>
        <a:xfrm flipV="1">
          <a:off x="1130300" y="9990828"/>
          <a:ext cx="889000" cy="4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74282</xdr:rowOff>
    </xdr:from>
    <xdr:to>
      <xdr:col>24</xdr:col>
      <xdr:colOff>114300</xdr:colOff>
      <xdr:row>57</xdr:row>
      <xdr:rowOff>4432</xdr:rowOff>
    </xdr:to>
    <xdr:sp macro="" textlink="">
      <xdr:nvSpPr>
        <xdr:cNvPr id="137" name="楕円 136"/>
        <xdr:cNvSpPr/>
      </xdr:nvSpPr>
      <xdr:spPr>
        <a:xfrm>
          <a:off x="4584700" y="967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97159</xdr:rowOff>
    </xdr:from>
    <xdr:ext cx="599010" cy="259045"/>
    <xdr:sp macro="" textlink="">
      <xdr:nvSpPr>
        <xdr:cNvPr id="138" name="総務費該当値テキスト"/>
        <xdr:cNvSpPr txBox="1"/>
      </xdr:nvSpPr>
      <xdr:spPr>
        <a:xfrm>
          <a:off x="4686300" y="952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160580</xdr:rowOff>
    </xdr:from>
    <xdr:to>
      <xdr:col>20</xdr:col>
      <xdr:colOff>38100</xdr:colOff>
      <xdr:row>58</xdr:row>
      <xdr:rowOff>90730</xdr:rowOff>
    </xdr:to>
    <xdr:sp macro="" textlink="">
      <xdr:nvSpPr>
        <xdr:cNvPr id="139" name="楕円 138"/>
        <xdr:cNvSpPr/>
      </xdr:nvSpPr>
      <xdr:spPr>
        <a:xfrm>
          <a:off x="3746500" y="99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107257</xdr:rowOff>
    </xdr:from>
    <xdr:ext cx="599010" cy="259045"/>
    <xdr:sp macro="" textlink="">
      <xdr:nvSpPr>
        <xdr:cNvPr id="140" name="テキスト ボックス 139"/>
        <xdr:cNvSpPr txBox="1"/>
      </xdr:nvSpPr>
      <xdr:spPr>
        <a:xfrm>
          <a:off x="3497795" y="970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55432</xdr:rowOff>
    </xdr:from>
    <xdr:to>
      <xdr:col>15</xdr:col>
      <xdr:colOff>101600</xdr:colOff>
      <xdr:row>57</xdr:row>
      <xdr:rowOff>157032</xdr:rowOff>
    </xdr:to>
    <xdr:sp macro="" textlink="">
      <xdr:nvSpPr>
        <xdr:cNvPr id="141" name="楕円 140"/>
        <xdr:cNvSpPr/>
      </xdr:nvSpPr>
      <xdr:spPr>
        <a:xfrm>
          <a:off x="2857500" y="982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2109</xdr:rowOff>
    </xdr:from>
    <xdr:ext cx="599010" cy="259045"/>
    <xdr:sp macro="" textlink="">
      <xdr:nvSpPr>
        <xdr:cNvPr id="142" name="テキスト ボックス 141"/>
        <xdr:cNvSpPr txBox="1"/>
      </xdr:nvSpPr>
      <xdr:spPr>
        <a:xfrm>
          <a:off x="2608795" y="960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167378</xdr:rowOff>
    </xdr:from>
    <xdr:to>
      <xdr:col>10</xdr:col>
      <xdr:colOff>165100</xdr:colOff>
      <xdr:row>58</xdr:row>
      <xdr:rowOff>97528</xdr:rowOff>
    </xdr:to>
    <xdr:sp macro="" textlink="">
      <xdr:nvSpPr>
        <xdr:cNvPr id="143" name="楕円 142"/>
        <xdr:cNvSpPr/>
      </xdr:nvSpPr>
      <xdr:spPr>
        <a:xfrm>
          <a:off x="1968500" y="994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114055</xdr:rowOff>
    </xdr:from>
    <xdr:ext cx="599010" cy="259045"/>
    <xdr:sp macro="" textlink="">
      <xdr:nvSpPr>
        <xdr:cNvPr id="144" name="テキスト ボックス 143"/>
        <xdr:cNvSpPr txBox="1"/>
      </xdr:nvSpPr>
      <xdr:spPr>
        <a:xfrm>
          <a:off x="1719795" y="971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39770</xdr:rowOff>
    </xdr:from>
    <xdr:to>
      <xdr:col>6</xdr:col>
      <xdr:colOff>38100</xdr:colOff>
      <xdr:row>58</xdr:row>
      <xdr:rowOff>141370</xdr:rowOff>
    </xdr:to>
    <xdr:sp macro="" textlink="">
      <xdr:nvSpPr>
        <xdr:cNvPr id="145" name="楕円 144"/>
        <xdr:cNvSpPr/>
      </xdr:nvSpPr>
      <xdr:spPr>
        <a:xfrm>
          <a:off x="1079500" y="99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132497</xdr:rowOff>
    </xdr:from>
    <xdr:ext cx="599010" cy="259045"/>
    <xdr:sp macro="" textlink="">
      <xdr:nvSpPr>
        <xdr:cNvPr id="146" name="テキスト ボックス 145"/>
        <xdr:cNvSpPr txBox="1"/>
      </xdr:nvSpPr>
      <xdr:spPr>
        <a:xfrm>
          <a:off x="830795" y="1007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115605</xdr:rowOff>
    </xdr:from>
    <xdr:to>
      <xdr:col>24</xdr:col>
      <xdr:colOff>63500</xdr:colOff>
      <xdr:row>76</xdr:row>
      <xdr:rowOff>31924</xdr:rowOff>
    </xdr:to>
    <xdr:cxnSp macro="">
      <xdr:nvCxnSpPr>
        <xdr:cNvPr id="174" name="直線コネクタ 173"/>
        <xdr:cNvCxnSpPr/>
      </xdr:nvCxnSpPr>
      <xdr:spPr>
        <a:xfrm flipV="1">
          <a:off x="3797300" y="12460005"/>
          <a:ext cx="838200" cy="6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15722</xdr:rowOff>
    </xdr:from>
    <xdr:to>
      <xdr:col>19</xdr:col>
      <xdr:colOff>177800</xdr:colOff>
      <xdr:row>76</xdr:row>
      <xdr:rowOff>31924</xdr:rowOff>
    </xdr:to>
    <xdr:cxnSp macro="">
      <xdr:nvCxnSpPr>
        <xdr:cNvPr id="177" name="直線コネクタ 176"/>
        <xdr:cNvCxnSpPr/>
      </xdr:nvCxnSpPr>
      <xdr:spPr>
        <a:xfrm>
          <a:off x="2908300" y="13045922"/>
          <a:ext cx="8890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99948</xdr:rowOff>
    </xdr:from>
    <xdr:ext cx="599010" cy="259045"/>
    <xdr:sp macro="" textlink="">
      <xdr:nvSpPr>
        <xdr:cNvPr id="179" name="テキスト ボックス 178"/>
        <xdr:cNvSpPr txBox="1"/>
      </xdr:nvSpPr>
      <xdr:spPr>
        <a:xfrm>
          <a:off x="3497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15722</xdr:rowOff>
    </xdr:from>
    <xdr:to>
      <xdr:col>15</xdr:col>
      <xdr:colOff>50800</xdr:colOff>
      <xdr:row>76</xdr:row>
      <xdr:rowOff>62909</xdr:rowOff>
    </xdr:to>
    <xdr:cxnSp macro="">
      <xdr:nvCxnSpPr>
        <xdr:cNvPr id="180" name="直線コネクタ 179"/>
        <xdr:cNvCxnSpPr/>
      </xdr:nvCxnSpPr>
      <xdr:spPr>
        <a:xfrm flipV="1">
          <a:off x="2019300" y="13045922"/>
          <a:ext cx="889000" cy="4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125474</xdr:rowOff>
    </xdr:from>
    <xdr:ext cx="599010" cy="259045"/>
    <xdr:sp macro="" textlink="">
      <xdr:nvSpPr>
        <xdr:cNvPr id="182" name="テキスト ボックス 181"/>
        <xdr:cNvSpPr txBox="1"/>
      </xdr:nvSpPr>
      <xdr:spPr>
        <a:xfrm>
          <a:off x="2608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36816</xdr:rowOff>
    </xdr:from>
    <xdr:to>
      <xdr:col>10</xdr:col>
      <xdr:colOff>114300</xdr:colOff>
      <xdr:row>76</xdr:row>
      <xdr:rowOff>62909</xdr:rowOff>
    </xdr:to>
    <xdr:cxnSp macro="">
      <xdr:nvCxnSpPr>
        <xdr:cNvPr id="183" name="直線コネクタ 182"/>
        <xdr:cNvCxnSpPr/>
      </xdr:nvCxnSpPr>
      <xdr:spPr>
        <a:xfrm>
          <a:off x="1130300" y="13067016"/>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107628</xdr:rowOff>
    </xdr:from>
    <xdr:ext cx="599010" cy="259045"/>
    <xdr:sp macro="" textlink="">
      <xdr:nvSpPr>
        <xdr:cNvPr id="185" name="テキスト ボックス 184"/>
        <xdr:cNvSpPr txBox="1"/>
      </xdr:nvSpPr>
      <xdr:spPr>
        <a:xfrm>
          <a:off x="1719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64805</xdr:rowOff>
    </xdr:from>
    <xdr:to>
      <xdr:col>24</xdr:col>
      <xdr:colOff>114300</xdr:colOff>
      <xdr:row>72</xdr:row>
      <xdr:rowOff>166405</xdr:rowOff>
    </xdr:to>
    <xdr:sp macro="" textlink="">
      <xdr:nvSpPr>
        <xdr:cNvPr id="193" name="楕円 192"/>
        <xdr:cNvSpPr/>
      </xdr:nvSpPr>
      <xdr:spPr>
        <a:xfrm>
          <a:off x="4584700" y="1240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17832</xdr:rowOff>
    </xdr:from>
    <xdr:ext cx="599010" cy="259045"/>
    <xdr:sp macro="" textlink="">
      <xdr:nvSpPr>
        <xdr:cNvPr id="194" name="民生費該当値テキスト"/>
        <xdr:cNvSpPr txBox="1"/>
      </xdr:nvSpPr>
      <xdr:spPr>
        <a:xfrm>
          <a:off x="4686300" y="123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152574</xdr:rowOff>
    </xdr:from>
    <xdr:to>
      <xdr:col>20</xdr:col>
      <xdr:colOff>38100</xdr:colOff>
      <xdr:row>76</xdr:row>
      <xdr:rowOff>82724</xdr:rowOff>
    </xdr:to>
    <xdr:sp macro="" textlink="">
      <xdr:nvSpPr>
        <xdr:cNvPr id="195" name="楕円 194"/>
        <xdr:cNvSpPr/>
      </xdr:nvSpPr>
      <xdr:spPr>
        <a:xfrm>
          <a:off x="3746500" y="130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99251</xdr:rowOff>
    </xdr:from>
    <xdr:ext cx="599010" cy="259045"/>
    <xdr:sp macro="" textlink="">
      <xdr:nvSpPr>
        <xdr:cNvPr id="196" name="テキスト ボックス 195"/>
        <xdr:cNvSpPr txBox="1"/>
      </xdr:nvSpPr>
      <xdr:spPr>
        <a:xfrm>
          <a:off x="3497795" y="1278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136371</xdr:rowOff>
    </xdr:from>
    <xdr:to>
      <xdr:col>15</xdr:col>
      <xdr:colOff>101600</xdr:colOff>
      <xdr:row>76</xdr:row>
      <xdr:rowOff>66520</xdr:rowOff>
    </xdr:to>
    <xdr:sp macro="" textlink="">
      <xdr:nvSpPr>
        <xdr:cNvPr id="197" name="楕円 196"/>
        <xdr:cNvSpPr/>
      </xdr:nvSpPr>
      <xdr:spPr>
        <a:xfrm>
          <a:off x="2857500" y="129951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83048</xdr:rowOff>
    </xdr:from>
    <xdr:ext cx="599010" cy="259045"/>
    <xdr:sp macro="" textlink="">
      <xdr:nvSpPr>
        <xdr:cNvPr id="198" name="テキスト ボックス 197"/>
        <xdr:cNvSpPr txBox="1"/>
      </xdr:nvSpPr>
      <xdr:spPr>
        <a:xfrm>
          <a:off x="2608795" y="1277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12109</xdr:rowOff>
    </xdr:from>
    <xdr:to>
      <xdr:col>10</xdr:col>
      <xdr:colOff>165100</xdr:colOff>
      <xdr:row>76</xdr:row>
      <xdr:rowOff>113709</xdr:rowOff>
    </xdr:to>
    <xdr:sp macro="" textlink="">
      <xdr:nvSpPr>
        <xdr:cNvPr id="199" name="楕円 198"/>
        <xdr:cNvSpPr/>
      </xdr:nvSpPr>
      <xdr:spPr>
        <a:xfrm>
          <a:off x="1968500" y="130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130236</xdr:rowOff>
    </xdr:from>
    <xdr:ext cx="599010" cy="259045"/>
    <xdr:sp macro="" textlink="">
      <xdr:nvSpPr>
        <xdr:cNvPr id="200" name="テキスト ボックス 199"/>
        <xdr:cNvSpPr txBox="1"/>
      </xdr:nvSpPr>
      <xdr:spPr>
        <a:xfrm>
          <a:off x="1719795" y="1281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157466</xdr:rowOff>
    </xdr:from>
    <xdr:to>
      <xdr:col>6</xdr:col>
      <xdr:colOff>38100</xdr:colOff>
      <xdr:row>76</xdr:row>
      <xdr:rowOff>87616</xdr:rowOff>
    </xdr:to>
    <xdr:sp macro="" textlink="">
      <xdr:nvSpPr>
        <xdr:cNvPr id="201" name="楕円 200"/>
        <xdr:cNvSpPr/>
      </xdr:nvSpPr>
      <xdr:spPr>
        <a:xfrm>
          <a:off x="1079500" y="1301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104143</xdr:rowOff>
    </xdr:from>
    <xdr:ext cx="599010" cy="259045"/>
    <xdr:sp macro="" textlink="">
      <xdr:nvSpPr>
        <xdr:cNvPr id="202" name="テキスト ボックス 201"/>
        <xdr:cNvSpPr txBox="1"/>
      </xdr:nvSpPr>
      <xdr:spPr>
        <a:xfrm>
          <a:off x="830795" y="1279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5891</xdr:rowOff>
    </xdr:from>
    <xdr:to>
      <xdr:col>24</xdr:col>
      <xdr:colOff>63500</xdr:colOff>
      <xdr:row>97</xdr:row>
      <xdr:rowOff>44315</xdr:rowOff>
    </xdr:to>
    <xdr:cxnSp macro="">
      <xdr:nvCxnSpPr>
        <xdr:cNvPr id="229" name="直線コネクタ 228"/>
        <xdr:cNvCxnSpPr/>
      </xdr:nvCxnSpPr>
      <xdr:spPr>
        <a:xfrm flipV="1">
          <a:off x="3797300" y="16636541"/>
          <a:ext cx="8382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32322</xdr:rowOff>
    </xdr:from>
    <xdr:to>
      <xdr:col>19</xdr:col>
      <xdr:colOff>177800</xdr:colOff>
      <xdr:row>97</xdr:row>
      <xdr:rowOff>44315</xdr:rowOff>
    </xdr:to>
    <xdr:cxnSp macro="">
      <xdr:nvCxnSpPr>
        <xdr:cNvPr id="232" name="直線コネクタ 231"/>
        <xdr:cNvCxnSpPr/>
      </xdr:nvCxnSpPr>
      <xdr:spPr>
        <a:xfrm>
          <a:off x="2908300" y="16662972"/>
          <a:ext cx="889000" cy="1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32322</xdr:rowOff>
    </xdr:from>
    <xdr:to>
      <xdr:col>15</xdr:col>
      <xdr:colOff>50800</xdr:colOff>
      <xdr:row>97</xdr:row>
      <xdr:rowOff>51369</xdr:rowOff>
    </xdr:to>
    <xdr:cxnSp macro="">
      <xdr:nvCxnSpPr>
        <xdr:cNvPr id="235" name="直線コネクタ 234"/>
        <xdr:cNvCxnSpPr/>
      </xdr:nvCxnSpPr>
      <xdr:spPr>
        <a:xfrm flipV="1">
          <a:off x="2019300" y="16662972"/>
          <a:ext cx="889000" cy="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120379</xdr:rowOff>
    </xdr:from>
    <xdr:to>
      <xdr:col>10</xdr:col>
      <xdr:colOff>114300</xdr:colOff>
      <xdr:row>97</xdr:row>
      <xdr:rowOff>51369</xdr:rowOff>
    </xdr:to>
    <xdr:cxnSp macro="">
      <xdr:nvCxnSpPr>
        <xdr:cNvPr id="238" name="直線コネクタ 237"/>
        <xdr:cNvCxnSpPr/>
      </xdr:nvCxnSpPr>
      <xdr:spPr>
        <a:xfrm>
          <a:off x="1130300" y="16579579"/>
          <a:ext cx="889000" cy="10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126541</xdr:rowOff>
    </xdr:from>
    <xdr:to>
      <xdr:col>24</xdr:col>
      <xdr:colOff>114300</xdr:colOff>
      <xdr:row>97</xdr:row>
      <xdr:rowOff>56691</xdr:rowOff>
    </xdr:to>
    <xdr:sp macro="" textlink="">
      <xdr:nvSpPr>
        <xdr:cNvPr id="248" name="楕円 247"/>
        <xdr:cNvSpPr/>
      </xdr:nvSpPr>
      <xdr:spPr>
        <a:xfrm>
          <a:off x="4584700" y="1658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104968</xdr:rowOff>
    </xdr:from>
    <xdr:ext cx="534377" cy="259045"/>
    <xdr:sp macro="" textlink="">
      <xdr:nvSpPr>
        <xdr:cNvPr id="249" name="衛生費該当値テキスト"/>
        <xdr:cNvSpPr txBox="1"/>
      </xdr:nvSpPr>
      <xdr:spPr>
        <a:xfrm>
          <a:off x="4686300" y="1656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164965</xdr:rowOff>
    </xdr:from>
    <xdr:to>
      <xdr:col>20</xdr:col>
      <xdr:colOff>38100</xdr:colOff>
      <xdr:row>97</xdr:row>
      <xdr:rowOff>95115</xdr:rowOff>
    </xdr:to>
    <xdr:sp macro="" textlink="">
      <xdr:nvSpPr>
        <xdr:cNvPr id="250" name="楕円 249"/>
        <xdr:cNvSpPr/>
      </xdr:nvSpPr>
      <xdr:spPr>
        <a:xfrm>
          <a:off x="3746500" y="166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86242</xdr:rowOff>
    </xdr:from>
    <xdr:ext cx="534377" cy="259045"/>
    <xdr:sp macro="" textlink="">
      <xdr:nvSpPr>
        <xdr:cNvPr id="251" name="テキスト ボックス 250"/>
        <xdr:cNvSpPr txBox="1"/>
      </xdr:nvSpPr>
      <xdr:spPr>
        <a:xfrm>
          <a:off x="3530111" y="1671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152972</xdr:rowOff>
    </xdr:from>
    <xdr:to>
      <xdr:col>15</xdr:col>
      <xdr:colOff>101600</xdr:colOff>
      <xdr:row>97</xdr:row>
      <xdr:rowOff>83122</xdr:rowOff>
    </xdr:to>
    <xdr:sp macro="" textlink="">
      <xdr:nvSpPr>
        <xdr:cNvPr id="252" name="楕円 251"/>
        <xdr:cNvSpPr/>
      </xdr:nvSpPr>
      <xdr:spPr>
        <a:xfrm>
          <a:off x="2857500" y="166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74249</xdr:rowOff>
    </xdr:from>
    <xdr:ext cx="534377" cy="259045"/>
    <xdr:sp macro="" textlink="">
      <xdr:nvSpPr>
        <xdr:cNvPr id="253" name="テキスト ボックス 252"/>
        <xdr:cNvSpPr txBox="1"/>
      </xdr:nvSpPr>
      <xdr:spPr>
        <a:xfrm>
          <a:off x="2641111" y="1670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569</xdr:rowOff>
    </xdr:from>
    <xdr:to>
      <xdr:col>10</xdr:col>
      <xdr:colOff>165100</xdr:colOff>
      <xdr:row>97</xdr:row>
      <xdr:rowOff>102169</xdr:rowOff>
    </xdr:to>
    <xdr:sp macro="" textlink="">
      <xdr:nvSpPr>
        <xdr:cNvPr id="254" name="楕円 253"/>
        <xdr:cNvSpPr/>
      </xdr:nvSpPr>
      <xdr:spPr>
        <a:xfrm>
          <a:off x="1968500" y="166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93296</xdr:rowOff>
    </xdr:from>
    <xdr:ext cx="534377" cy="259045"/>
    <xdr:sp macro="" textlink="">
      <xdr:nvSpPr>
        <xdr:cNvPr id="255" name="テキスト ボックス 254"/>
        <xdr:cNvSpPr txBox="1"/>
      </xdr:nvSpPr>
      <xdr:spPr>
        <a:xfrm>
          <a:off x="1752111" y="1672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69579</xdr:rowOff>
    </xdr:from>
    <xdr:to>
      <xdr:col>6</xdr:col>
      <xdr:colOff>38100</xdr:colOff>
      <xdr:row>96</xdr:row>
      <xdr:rowOff>171179</xdr:rowOff>
    </xdr:to>
    <xdr:sp macro="" textlink="">
      <xdr:nvSpPr>
        <xdr:cNvPr id="256" name="楕円 255"/>
        <xdr:cNvSpPr/>
      </xdr:nvSpPr>
      <xdr:spPr>
        <a:xfrm>
          <a:off x="1079500" y="1652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162306</xdr:rowOff>
    </xdr:from>
    <xdr:ext cx="534377" cy="259045"/>
    <xdr:sp macro="" textlink="">
      <xdr:nvSpPr>
        <xdr:cNvPr id="257" name="テキスト ボックス 256"/>
        <xdr:cNvSpPr txBox="1"/>
      </xdr:nvSpPr>
      <xdr:spPr>
        <a:xfrm>
          <a:off x="863111" y="166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22337</xdr:rowOff>
    </xdr:from>
    <xdr:to>
      <xdr:col>55</xdr:col>
      <xdr:colOff>0</xdr:colOff>
      <xdr:row>57</xdr:row>
      <xdr:rowOff>94652</xdr:rowOff>
    </xdr:to>
    <xdr:cxnSp macro="">
      <xdr:nvCxnSpPr>
        <xdr:cNvPr id="339" name="直線コネクタ 338"/>
        <xdr:cNvCxnSpPr/>
      </xdr:nvCxnSpPr>
      <xdr:spPr>
        <a:xfrm flipV="1">
          <a:off x="9639300" y="9794987"/>
          <a:ext cx="838200" cy="7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160064</xdr:rowOff>
    </xdr:from>
    <xdr:to>
      <xdr:col>50</xdr:col>
      <xdr:colOff>114300</xdr:colOff>
      <xdr:row>57</xdr:row>
      <xdr:rowOff>94652</xdr:rowOff>
    </xdr:to>
    <xdr:cxnSp macro="">
      <xdr:nvCxnSpPr>
        <xdr:cNvPr id="342" name="直線コネクタ 341"/>
        <xdr:cNvCxnSpPr/>
      </xdr:nvCxnSpPr>
      <xdr:spPr>
        <a:xfrm>
          <a:off x="8750300" y="9761264"/>
          <a:ext cx="889000" cy="10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160064</xdr:rowOff>
    </xdr:from>
    <xdr:to>
      <xdr:col>45</xdr:col>
      <xdr:colOff>177800</xdr:colOff>
      <xdr:row>57</xdr:row>
      <xdr:rowOff>30863</xdr:rowOff>
    </xdr:to>
    <xdr:cxnSp macro="">
      <xdr:nvCxnSpPr>
        <xdr:cNvPr id="345" name="直線コネクタ 344"/>
        <xdr:cNvCxnSpPr/>
      </xdr:nvCxnSpPr>
      <xdr:spPr>
        <a:xfrm flipV="1">
          <a:off x="7861300" y="9761264"/>
          <a:ext cx="889000" cy="4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30863</xdr:rowOff>
    </xdr:from>
    <xdr:to>
      <xdr:col>41</xdr:col>
      <xdr:colOff>50800</xdr:colOff>
      <xdr:row>57</xdr:row>
      <xdr:rowOff>83588</xdr:rowOff>
    </xdr:to>
    <xdr:cxnSp macro="">
      <xdr:nvCxnSpPr>
        <xdr:cNvPr id="348" name="直線コネクタ 347"/>
        <xdr:cNvCxnSpPr/>
      </xdr:nvCxnSpPr>
      <xdr:spPr>
        <a:xfrm flipV="1">
          <a:off x="6972300" y="9803513"/>
          <a:ext cx="889000" cy="5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142987</xdr:rowOff>
    </xdr:from>
    <xdr:to>
      <xdr:col>55</xdr:col>
      <xdr:colOff>50800</xdr:colOff>
      <xdr:row>57</xdr:row>
      <xdr:rowOff>73137</xdr:rowOff>
    </xdr:to>
    <xdr:sp macro="" textlink="">
      <xdr:nvSpPr>
        <xdr:cNvPr id="358" name="楕円 357"/>
        <xdr:cNvSpPr/>
      </xdr:nvSpPr>
      <xdr:spPr>
        <a:xfrm>
          <a:off x="10426700" y="9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121414</xdr:rowOff>
    </xdr:from>
    <xdr:ext cx="534377" cy="259045"/>
    <xdr:sp macro="" textlink="">
      <xdr:nvSpPr>
        <xdr:cNvPr id="359" name="農林水産業費該当値テキスト"/>
        <xdr:cNvSpPr txBox="1"/>
      </xdr:nvSpPr>
      <xdr:spPr>
        <a:xfrm>
          <a:off x="10528300" y="97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43852</xdr:rowOff>
    </xdr:from>
    <xdr:to>
      <xdr:col>50</xdr:col>
      <xdr:colOff>165100</xdr:colOff>
      <xdr:row>57</xdr:row>
      <xdr:rowOff>145452</xdr:rowOff>
    </xdr:to>
    <xdr:sp macro="" textlink="">
      <xdr:nvSpPr>
        <xdr:cNvPr id="360" name="楕円 359"/>
        <xdr:cNvSpPr/>
      </xdr:nvSpPr>
      <xdr:spPr>
        <a:xfrm>
          <a:off x="9588500" y="98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136579</xdr:rowOff>
    </xdr:from>
    <xdr:ext cx="534377" cy="259045"/>
    <xdr:sp macro="" textlink="">
      <xdr:nvSpPr>
        <xdr:cNvPr id="361" name="テキスト ボックス 360"/>
        <xdr:cNvSpPr txBox="1"/>
      </xdr:nvSpPr>
      <xdr:spPr>
        <a:xfrm>
          <a:off x="9372111" y="99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109264</xdr:rowOff>
    </xdr:from>
    <xdr:to>
      <xdr:col>46</xdr:col>
      <xdr:colOff>38100</xdr:colOff>
      <xdr:row>57</xdr:row>
      <xdr:rowOff>39414</xdr:rowOff>
    </xdr:to>
    <xdr:sp macro="" textlink="">
      <xdr:nvSpPr>
        <xdr:cNvPr id="362" name="楕円 361"/>
        <xdr:cNvSpPr/>
      </xdr:nvSpPr>
      <xdr:spPr>
        <a:xfrm>
          <a:off x="8699500" y="971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30541</xdr:rowOff>
    </xdr:from>
    <xdr:ext cx="534377" cy="259045"/>
    <xdr:sp macro="" textlink="">
      <xdr:nvSpPr>
        <xdr:cNvPr id="363" name="テキスト ボックス 362"/>
        <xdr:cNvSpPr txBox="1"/>
      </xdr:nvSpPr>
      <xdr:spPr>
        <a:xfrm>
          <a:off x="8483111" y="980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151513</xdr:rowOff>
    </xdr:from>
    <xdr:to>
      <xdr:col>41</xdr:col>
      <xdr:colOff>101600</xdr:colOff>
      <xdr:row>57</xdr:row>
      <xdr:rowOff>81663</xdr:rowOff>
    </xdr:to>
    <xdr:sp macro="" textlink="">
      <xdr:nvSpPr>
        <xdr:cNvPr id="364" name="楕円 363"/>
        <xdr:cNvSpPr/>
      </xdr:nvSpPr>
      <xdr:spPr>
        <a:xfrm>
          <a:off x="7810500" y="975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72790</xdr:rowOff>
    </xdr:from>
    <xdr:ext cx="534377" cy="259045"/>
    <xdr:sp macro="" textlink="">
      <xdr:nvSpPr>
        <xdr:cNvPr id="365" name="テキスト ボックス 364"/>
        <xdr:cNvSpPr txBox="1"/>
      </xdr:nvSpPr>
      <xdr:spPr>
        <a:xfrm>
          <a:off x="7594111" y="984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32788</xdr:rowOff>
    </xdr:from>
    <xdr:to>
      <xdr:col>36</xdr:col>
      <xdr:colOff>165100</xdr:colOff>
      <xdr:row>57</xdr:row>
      <xdr:rowOff>134388</xdr:rowOff>
    </xdr:to>
    <xdr:sp macro="" textlink="">
      <xdr:nvSpPr>
        <xdr:cNvPr id="366" name="楕円 365"/>
        <xdr:cNvSpPr/>
      </xdr:nvSpPr>
      <xdr:spPr>
        <a:xfrm>
          <a:off x="6921500" y="98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125515</xdr:rowOff>
    </xdr:from>
    <xdr:ext cx="534377" cy="259045"/>
    <xdr:sp macro="" textlink="">
      <xdr:nvSpPr>
        <xdr:cNvPr id="367" name="テキスト ボックス 366"/>
        <xdr:cNvSpPr txBox="1"/>
      </xdr:nvSpPr>
      <xdr:spPr>
        <a:xfrm>
          <a:off x="6705111" y="989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145771</xdr:rowOff>
    </xdr:from>
    <xdr:to>
      <xdr:col>55</xdr:col>
      <xdr:colOff>0</xdr:colOff>
      <xdr:row>78</xdr:row>
      <xdr:rowOff>7423</xdr:rowOff>
    </xdr:to>
    <xdr:cxnSp macro="">
      <xdr:nvCxnSpPr>
        <xdr:cNvPr id="394" name="直線コネクタ 393"/>
        <xdr:cNvCxnSpPr/>
      </xdr:nvCxnSpPr>
      <xdr:spPr>
        <a:xfrm flipV="1">
          <a:off x="9639300" y="13175971"/>
          <a:ext cx="838200" cy="20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170926</xdr:rowOff>
    </xdr:from>
    <xdr:to>
      <xdr:col>50</xdr:col>
      <xdr:colOff>114300</xdr:colOff>
      <xdr:row>78</xdr:row>
      <xdr:rowOff>7423</xdr:rowOff>
    </xdr:to>
    <xdr:cxnSp macro="">
      <xdr:nvCxnSpPr>
        <xdr:cNvPr id="397" name="直線コネクタ 396"/>
        <xdr:cNvCxnSpPr/>
      </xdr:nvCxnSpPr>
      <xdr:spPr>
        <a:xfrm>
          <a:off x="8750300" y="13372576"/>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21843</xdr:rowOff>
    </xdr:from>
    <xdr:to>
      <xdr:col>45</xdr:col>
      <xdr:colOff>177800</xdr:colOff>
      <xdr:row>77</xdr:row>
      <xdr:rowOff>170926</xdr:rowOff>
    </xdr:to>
    <xdr:cxnSp macro="">
      <xdr:nvCxnSpPr>
        <xdr:cNvPr id="400" name="直線コネクタ 399"/>
        <xdr:cNvCxnSpPr/>
      </xdr:nvCxnSpPr>
      <xdr:spPr>
        <a:xfrm>
          <a:off x="7861300" y="12880593"/>
          <a:ext cx="889000" cy="49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21843</xdr:rowOff>
    </xdr:from>
    <xdr:to>
      <xdr:col>41</xdr:col>
      <xdr:colOff>50800</xdr:colOff>
      <xdr:row>75</xdr:row>
      <xdr:rowOff>169793</xdr:rowOff>
    </xdr:to>
    <xdr:cxnSp macro="">
      <xdr:nvCxnSpPr>
        <xdr:cNvPr id="403" name="直線コネクタ 402"/>
        <xdr:cNvCxnSpPr/>
      </xdr:nvCxnSpPr>
      <xdr:spPr>
        <a:xfrm flipV="1">
          <a:off x="6972300" y="12880593"/>
          <a:ext cx="889000" cy="14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100530</xdr:rowOff>
    </xdr:from>
    <xdr:ext cx="534377" cy="259045"/>
    <xdr:sp macro="" textlink="">
      <xdr:nvSpPr>
        <xdr:cNvPr id="405" name="テキスト ボックス 404"/>
        <xdr:cNvSpPr txBox="1"/>
      </xdr:nvSpPr>
      <xdr:spPr>
        <a:xfrm>
          <a:off x="7594111" y="133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07" name="テキスト ボックス 406"/>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94971</xdr:rowOff>
    </xdr:from>
    <xdr:to>
      <xdr:col>55</xdr:col>
      <xdr:colOff>50800</xdr:colOff>
      <xdr:row>77</xdr:row>
      <xdr:rowOff>25121</xdr:rowOff>
    </xdr:to>
    <xdr:sp macro="" textlink="">
      <xdr:nvSpPr>
        <xdr:cNvPr id="413" name="楕円 412"/>
        <xdr:cNvSpPr/>
      </xdr:nvSpPr>
      <xdr:spPr>
        <a:xfrm>
          <a:off x="10426700" y="131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73398</xdr:rowOff>
    </xdr:from>
    <xdr:ext cx="534377" cy="259045"/>
    <xdr:sp macro="" textlink="">
      <xdr:nvSpPr>
        <xdr:cNvPr id="414" name="商工費該当値テキスト"/>
        <xdr:cNvSpPr txBox="1"/>
      </xdr:nvSpPr>
      <xdr:spPr>
        <a:xfrm>
          <a:off x="10528300" y="131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128073</xdr:rowOff>
    </xdr:from>
    <xdr:to>
      <xdr:col>50</xdr:col>
      <xdr:colOff>165100</xdr:colOff>
      <xdr:row>78</xdr:row>
      <xdr:rowOff>58223</xdr:rowOff>
    </xdr:to>
    <xdr:sp macro="" textlink="">
      <xdr:nvSpPr>
        <xdr:cNvPr id="415" name="楕円 414"/>
        <xdr:cNvSpPr/>
      </xdr:nvSpPr>
      <xdr:spPr>
        <a:xfrm>
          <a:off x="9588500" y="133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49350</xdr:rowOff>
    </xdr:from>
    <xdr:ext cx="534377" cy="259045"/>
    <xdr:sp macro="" textlink="">
      <xdr:nvSpPr>
        <xdr:cNvPr id="416" name="テキスト ボックス 415"/>
        <xdr:cNvSpPr txBox="1"/>
      </xdr:nvSpPr>
      <xdr:spPr>
        <a:xfrm>
          <a:off x="9372111" y="1342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120126</xdr:rowOff>
    </xdr:from>
    <xdr:to>
      <xdr:col>46</xdr:col>
      <xdr:colOff>38100</xdr:colOff>
      <xdr:row>78</xdr:row>
      <xdr:rowOff>50276</xdr:rowOff>
    </xdr:to>
    <xdr:sp macro="" textlink="">
      <xdr:nvSpPr>
        <xdr:cNvPr id="417" name="楕円 416"/>
        <xdr:cNvSpPr/>
      </xdr:nvSpPr>
      <xdr:spPr>
        <a:xfrm>
          <a:off x="8699500" y="133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41403</xdr:rowOff>
    </xdr:from>
    <xdr:ext cx="534377" cy="259045"/>
    <xdr:sp macro="" textlink="">
      <xdr:nvSpPr>
        <xdr:cNvPr id="418" name="テキスト ボックス 417"/>
        <xdr:cNvSpPr txBox="1"/>
      </xdr:nvSpPr>
      <xdr:spPr>
        <a:xfrm>
          <a:off x="8483111" y="1341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142493</xdr:rowOff>
    </xdr:from>
    <xdr:to>
      <xdr:col>41</xdr:col>
      <xdr:colOff>101600</xdr:colOff>
      <xdr:row>75</xdr:row>
      <xdr:rowOff>72643</xdr:rowOff>
    </xdr:to>
    <xdr:sp macro="" textlink="">
      <xdr:nvSpPr>
        <xdr:cNvPr id="419" name="楕円 418"/>
        <xdr:cNvSpPr/>
      </xdr:nvSpPr>
      <xdr:spPr>
        <a:xfrm>
          <a:off x="7810500" y="128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89170</xdr:rowOff>
    </xdr:from>
    <xdr:ext cx="534377" cy="259045"/>
    <xdr:sp macro="" textlink="">
      <xdr:nvSpPr>
        <xdr:cNvPr id="420" name="テキスト ボックス 419"/>
        <xdr:cNvSpPr txBox="1"/>
      </xdr:nvSpPr>
      <xdr:spPr>
        <a:xfrm>
          <a:off x="7594111" y="126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118993</xdr:rowOff>
    </xdr:from>
    <xdr:to>
      <xdr:col>36</xdr:col>
      <xdr:colOff>165100</xdr:colOff>
      <xdr:row>76</xdr:row>
      <xdr:rowOff>49143</xdr:rowOff>
    </xdr:to>
    <xdr:sp macro="" textlink="">
      <xdr:nvSpPr>
        <xdr:cNvPr id="421" name="楕円 420"/>
        <xdr:cNvSpPr/>
      </xdr:nvSpPr>
      <xdr:spPr>
        <a:xfrm>
          <a:off x="6921500" y="129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65670</xdr:rowOff>
    </xdr:from>
    <xdr:ext cx="534377" cy="259045"/>
    <xdr:sp macro="" textlink="">
      <xdr:nvSpPr>
        <xdr:cNvPr id="422" name="テキスト ボックス 421"/>
        <xdr:cNvSpPr txBox="1"/>
      </xdr:nvSpPr>
      <xdr:spPr>
        <a:xfrm>
          <a:off x="6705111" y="1275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152529</xdr:rowOff>
    </xdr:from>
    <xdr:to>
      <xdr:col>55</xdr:col>
      <xdr:colOff>0</xdr:colOff>
      <xdr:row>96</xdr:row>
      <xdr:rowOff>145949</xdr:rowOff>
    </xdr:to>
    <xdr:cxnSp macro="">
      <xdr:nvCxnSpPr>
        <xdr:cNvPr id="449" name="直線コネクタ 448"/>
        <xdr:cNvCxnSpPr/>
      </xdr:nvCxnSpPr>
      <xdr:spPr>
        <a:xfrm>
          <a:off x="9639300" y="16440279"/>
          <a:ext cx="838200" cy="16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152529</xdr:rowOff>
    </xdr:from>
    <xdr:to>
      <xdr:col>50</xdr:col>
      <xdr:colOff>114300</xdr:colOff>
      <xdr:row>96</xdr:row>
      <xdr:rowOff>137199</xdr:rowOff>
    </xdr:to>
    <xdr:cxnSp macro="">
      <xdr:nvCxnSpPr>
        <xdr:cNvPr id="452" name="直線コネクタ 451"/>
        <xdr:cNvCxnSpPr/>
      </xdr:nvCxnSpPr>
      <xdr:spPr>
        <a:xfrm flipV="1">
          <a:off x="8750300" y="16440279"/>
          <a:ext cx="889000" cy="15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137199</xdr:rowOff>
    </xdr:from>
    <xdr:to>
      <xdr:col>45</xdr:col>
      <xdr:colOff>177800</xdr:colOff>
      <xdr:row>97</xdr:row>
      <xdr:rowOff>37534</xdr:rowOff>
    </xdr:to>
    <xdr:cxnSp macro="">
      <xdr:nvCxnSpPr>
        <xdr:cNvPr id="455" name="直線コネクタ 454"/>
        <xdr:cNvCxnSpPr/>
      </xdr:nvCxnSpPr>
      <xdr:spPr>
        <a:xfrm flipV="1">
          <a:off x="7861300" y="16596399"/>
          <a:ext cx="889000" cy="7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34325</xdr:rowOff>
    </xdr:from>
    <xdr:to>
      <xdr:col>41</xdr:col>
      <xdr:colOff>50800</xdr:colOff>
      <xdr:row>97</xdr:row>
      <xdr:rowOff>37534</xdr:rowOff>
    </xdr:to>
    <xdr:cxnSp macro="">
      <xdr:nvCxnSpPr>
        <xdr:cNvPr id="458" name="直線コネクタ 457"/>
        <xdr:cNvCxnSpPr/>
      </xdr:nvCxnSpPr>
      <xdr:spPr>
        <a:xfrm>
          <a:off x="6972300" y="16664975"/>
          <a:ext cx="8890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95149</xdr:rowOff>
    </xdr:from>
    <xdr:to>
      <xdr:col>55</xdr:col>
      <xdr:colOff>50800</xdr:colOff>
      <xdr:row>97</xdr:row>
      <xdr:rowOff>25299</xdr:rowOff>
    </xdr:to>
    <xdr:sp macro="" textlink="">
      <xdr:nvSpPr>
        <xdr:cNvPr id="468" name="楕円 467"/>
        <xdr:cNvSpPr/>
      </xdr:nvSpPr>
      <xdr:spPr>
        <a:xfrm>
          <a:off x="10426700" y="165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73576</xdr:rowOff>
    </xdr:from>
    <xdr:ext cx="534377" cy="259045"/>
    <xdr:sp macro="" textlink="">
      <xdr:nvSpPr>
        <xdr:cNvPr id="469" name="土木費該当値テキスト"/>
        <xdr:cNvSpPr txBox="1"/>
      </xdr:nvSpPr>
      <xdr:spPr>
        <a:xfrm>
          <a:off x="10528300" y="16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101729</xdr:rowOff>
    </xdr:from>
    <xdr:to>
      <xdr:col>50</xdr:col>
      <xdr:colOff>165100</xdr:colOff>
      <xdr:row>96</xdr:row>
      <xdr:rowOff>31879</xdr:rowOff>
    </xdr:to>
    <xdr:sp macro="" textlink="">
      <xdr:nvSpPr>
        <xdr:cNvPr id="470" name="楕円 469"/>
        <xdr:cNvSpPr/>
      </xdr:nvSpPr>
      <xdr:spPr>
        <a:xfrm>
          <a:off x="9588500" y="163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48406</xdr:rowOff>
    </xdr:from>
    <xdr:ext cx="599010" cy="259045"/>
    <xdr:sp macro="" textlink="">
      <xdr:nvSpPr>
        <xdr:cNvPr id="471" name="テキスト ボックス 470"/>
        <xdr:cNvSpPr txBox="1"/>
      </xdr:nvSpPr>
      <xdr:spPr>
        <a:xfrm>
          <a:off x="9339795" y="1616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86399</xdr:rowOff>
    </xdr:from>
    <xdr:to>
      <xdr:col>46</xdr:col>
      <xdr:colOff>38100</xdr:colOff>
      <xdr:row>97</xdr:row>
      <xdr:rowOff>16549</xdr:rowOff>
    </xdr:to>
    <xdr:sp macro="" textlink="">
      <xdr:nvSpPr>
        <xdr:cNvPr id="472" name="楕円 471"/>
        <xdr:cNvSpPr/>
      </xdr:nvSpPr>
      <xdr:spPr>
        <a:xfrm>
          <a:off x="8699500" y="165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7676</xdr:rowOff>
    </xdr:from>
    <xdr:ext cx="534377" cy="259045"/>
    <xdr:sp macro="" textlink="">
      <xdr:nvSpPr>
        <xdr:cNvPr id="473" name="テキスト ボックス 472"/>
        <xdr:cNvSpPr txBox="1"/>
      </xdr:nvSpPr>
      <xdr:spPr>
        <a:xfrm>
          <a:off x="8483111" y="1663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158184</xdr:rowOff>
    </xdr:from>
    <xdr:to>
      <xdr:col>41</xdr:col>
      <xdr:colOff>101600</xdr:colOff>
      <xdr:row>97</xdr:row>
      <xdr:rowOff>88334</xdr:rowOff>
    </xdr:to>
    <xdr:sp macro="" textlink="">
      <xdr:nvSpPr>
        <xdr:cNvPr id="474" name="楕円 473"/>
        <xdr:cNvSpPr/>
      </xdr:nvSpPr>
      <xdr:spPr>
        <a:xfrm>
          <a:off x="7810500" y="166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79461</xdr:rowOff>
    </xdr:from>
    <xdr:ext cx="534377" cy="259045"/>
    <xdr:sp macro="" textlink="">
      <xdr:nvSpPr>
        <xdr:cNvPr id="475" name="テキスト ボックス 474"/>
        <xdr:cNvSpPr txBox="1"/>
      </xdr:nvSpPr>
      <xdr:spPr>
        <a:xfrm>
          <a:off x="7594111" y="1671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154975</xdr:rowOff>
    </xdr:from>
    <xdr:to>
      <xdr:col>36</xdr:col>
      <xdr:colOff>165100</xdr:colOff>
      <xdr:row>97</xdr:row>
      <xdr:rowOff>85125</xdr:rowOff>
    </xdr:to>
    <xdr:sp macro="" textlink="">
      <xdr:nvSpPr>
        <xdr:cNvPr id="476" name="楕円 475"/>
        <xdr:cNvSpPr/>
      </xdr:nvSpPr>
      <xdr:spPr>
        <a:xfrm>
          <a:off x="6921500" y="1661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76252</xdr:rowOff>
    </xdr:from>
    <xdr:ext cx="534377" cy="259045"/>
    <xdr:sp macro="" textlink="">
      <xdr:nvSpPr>
        <xdr:cNvPr id="477" name="テキスト ボックス 476"/>
        <xdr:cNvSpPr txBox="1"/>
      </xdr:nvSpPr>
      <xdr:spPr>
        <a:xfrm>
          <a:off x="6705111" y="1670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121156</xdr:rowOff>
    </xdr:from>
    <xdr:to>
      <xdr:col>85</xdr:col>
      <xdr:colOff>127000</xdr:colOff>
      <xdr:row>36</xdr:row>
      <xdr:rowOff>166263</xdr:rowOff>
    </xdr:to>
    <xdr:cxnSp macro="">
      <xdr:nvCxnSpPr>
        <xdr:cNvPr id="504" name="直線コネクタ 503"/>
        <xdr:cNvCxnSpPr/>
      </xdr:nvCxnSpPr>
      <xdr:spPr>
        <a:xfrm flipV="1">
          <a:off x="15481300" y="5436106"/>
          <a:ext cx="838200" cy="90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171422</xdr:rowOff>
    </xdr:from>
    <xdr:ext cx="534377" cy="259045"/>
    <xdr:sp macro="" textlink="">
      <xdr:nvSpPr>
        <xdr:cNvPr id="505" name="消防費平均値テキスト"/>
        <xdr:cNvSpPr txBox="1"/>
      </xdr:nvSpPr>
      <xdr:spPr>
        <a:xfrm>
          <a:off x="16370300" y="634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138475</xdr:rowOff>
    </xdr:from>
    <xdr:to>
      <xdr:col>81</xdr:col>
      <xdr:colOff>50800</xdr:colOff>
      <xdr:row>36</xdr:row>
      <xdr:rowOff>166263</xdr:rowOff>
    </xdr:to>
    <xdr:cxnSp macro="">
      <xdr:nvCxnSpPr>
        <xdr:cNvPr id="507" name="直線コネクタ 506"/>
        <xdr:cNvCxnSpPr/>
      </xdr:nvCxnSpPr>
      <xdr:spPr>
        <a:xfrm>
          <a:off x="14592300" y="6310675"/>
          <a:ext cx="889000" cy="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144173</xdr:rowOff>
    </xdr:from>
    <xdr:ext cx="534377" cy="259045"/>
    <xdr:sp macro="" textlink="">
      <xdr:nvSpPr>
        <xdr:cNvPr id="509" name="テキスト ボックス 508"/>
        <xdr:cNvSpPr txBox="1"/>
      </xdr:nvSpPr>
      <xdr:spPr>
        <a:xfrm>
          <a:off x="15214111" y="64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130510</xdr:rowOff>
    </xdr:from>
    <xdr:to>
      <xdr:col>76</xdr:col>
      <xdr:colOff>114300</xdr:colOff>
      <xdr:row>36</xdr:row>
      <xdr:rowOff>138475</xdr:rowOff>
    </xdr:to>
    <xdr:cxnSp macro="">
      <xdr:nvCxnSpPr>
        <xdr:cNvPr id="510" name="直線コネクタ 509"/>
        <xdr:cNvCxnSpPr/>
      </xdr:nvCxnSpPr>
      <xdr:spPr>
        <a:xfrm>
          <a:off x="13703300" y="6302710"/>
          <a:ext cx="889000" cy="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2" name="テキスト ボックス 511"/>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37859</xdr:rowOff>
    </xdr:from>
    <xdr:to>
      <xdr:col>71</xdr:col>
      <xdr:colOff>177800</xdr:colOff>
      <xdr:row>36</xdr:row>
      <xdr:rowOff>130510</xdr:rowOff>
    </xdr:to>
    <xdr:cxnSp macro="">
      <xdr:nvCxnSpPr>
        <xdr:cNvPr id="513" name="直線コネクタ 512"/>
        <xdr:cNvCxnSpPr/>
      </xdr:nvCxnSpPr>
      <xdr:spPr>
        <a:xfrm>
          <a:off x="12814300" y="6038609"/>
          <a:ext cx="889000" cy="26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165259</xdr:rowOff>
    </xdr:from>
    <xdr:ext cx="534377" cy="259045"/>
    <xdr:sp macro="" textlink="">
      <xdr:nvSpPr>
        <xdr:cNvPr id="515" name="テキスト ボックス 514"/>
        <xdr:cNvSpPr txBox="1"/>
      </xdr:nvSpPr>
      <xdr:spPr>
        <a:xfrm>
          <a:off x="13436111" y="65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154446</xdr:rowOff>
    </xdr:from>
    <xdr:ext cx="534377" cy="259045"/>
    <xdr:sp macro="" textlink="">
      <xdr:nvSpPr>
        <xdr:cNvPr id="517" name="テキスト ボックス 516"/>
        <xdr:cNvSpPr txBox="1"/>
      </xdr:nvSpPr>
      <xdr:spPr>
        <a:xfrm>
          <a:off x="12547111" y="64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70356</xdr:rowOff>
    </xdr:from>
    <xdr:to>
      <xdr:col>85</xdr:col>
      <xdr:colOff>177800</xdr:colOff>
      <xdr:row>32</xdr:row>
      <xdr:rowOff>506</xdr:rowOff>
    </xdr:to>
    <xdr:sp macro="" textlink="">
      <xdr:nvSpPr>
        <xdr:cNvPr id="523" name="楕円 522"/>
        <xdr:cNvSpPr/>
      </xdr:nvSpPr>
      <xdr:spPr>
        <a:xfrm>
          <a:off x="16268700" y="5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93233</xdr:rowOff>
    </xdr:from>
    <xdr:ext cx="599010" cy="259045"/>
    <xdr:sp macro="" textlink="">
      <xdr:nvSpPr>
        <xdr:cNvPr id="524" name="消防費該当値テキスト"/>
        <xdr:cNvSpPr txBox="1"/>
      </xdr:nvSpPr>
      <xdr:spPr>
        <a:xfrm>
          <a:off x="16370300" y="523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115463</xdr:rowOff>
    </xdr:from>
    <xdr:to>
      <xdr:col>81</xdr:col>
      <xdr:colOff>101600</xdr:colOff>
      <xdr:row>37</xdr:row>
      <xdr:rowOff>45613</xdr:rowOff>
    </xdr:to>
    <xdr:sp macro="" textlink="">
      <xdr:nvSpPr>
        <xdr:cNvPr id="525" name="楕円 524"/>
        <xdr:cNvSpPr/>
      </xdr:nvSpPr>
      <xdr:spPr>
        <a:xfrm>
          <a:off x="15430500" y="62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62140</xdr:rowOff>
    </xdr:from>
    <xdr:ext cx="534377" cy="259045"/>
    <xdr:sp macro="" textlink="">
      <xdr:nvSpPr>
        <xdr:cNvPr id="526" name="テキスト ボックス 525"/>
        <xdr:cNvSpPr txBox="1"/>
      </xdr:nvSpPr>
      <xdr:spPr>
        <a:xfrm>
          <a:off x="15214111" y="606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87675</xdr:rowOff>
    </xdr:from>
    <xdr:to>
      <xdr:col>76</xdr:col>
      <xdr:colOff>165100</xdr:colOff>
      <xdr:row>37</xdr:row>
      <xdr:rowOff>17825</xdr:rowOff>
    </xdr:to>
    <xdr:sp macro="" textlink="">
      <xdr:nvSpPr>
        <xdr:cNvPr id="527" name="楕円 526"/>
        <xdr:cNvSpPr/>
      </xdr:nvSpPr>
      <xdr:spPr>
        <a:xfrm>
          <a:off x="14541500" y="62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34352</xdr:rowOff>
    </xdr:from>
    <xdr:ext cx="534377" cy="259045"/>
    <xdr:sp macro="" textlink="">
      <xdr:nvSpPr>
        <xdr:cNvPr id="528" name="テキスト ボックス 527"/>
        <xdr:cNvSpPr txBox="1"/>
      </xdr:nvSpPr>
      <xdr:spPr>
        <a:xfrm>
          <a:off x="14325111" y="6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79710</xdr:rowOff>
    </xdr:from>
    <xdr:to>
      <xdr:col>72</xdr:col>
      <xdr:colOff>38100</xdr:colOff>
      <xdr:row>37</xdr:row>
      <xdr:rowOff>9860</xdr:rowOff>
    </xdr:to>
    <xdr:sp macro="" textlink="">
      <xdr:nvSpPr>
        <xdr:cNvPr id="529" name="楕円 528"/>
        <xdr:cNvSpPr/>
      </xdr:nvSpPr>
      <xdr:spPr>
        <a:xfrm>
          <a:off x="13652500" y="625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26387</xdr:rowOff>
    </xdr:from>
    <xdr:ext cx="534377" cy="259045"/>
    <xdr:sp macro="" textlink="">
      <xdr:nvSpPr>
        <xdr:cNvPr id="530" name="テキスト ボックス 529"/>
        <xdr:cNvSpPr txBox="1"/>
      </xdr:nvSpPr>
      <xdr:spPr>
        <a:xfrm>
          <a:off x="13436111" y="602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158509</xdr:rowOff>
    </xdr:from>
    <xdr:to>
      <xdr:col>67</xdr:col>
      <xdr:colOff>101600</xdr:colOff>
      <xdr:row>35</xdr:row>
      <xdr:rowOff>88659</xdr:rowOff>
    </xdr:to>
    <xdr:sp macro="" textlink="">
      <xdr:nvSpPr>
        <xdr:cNvPr id="531" name="楕円 530"/>
        <xdr:cNvSpPr/>
      </xdr:nvSpPr>
      <xdr:spPr>
        <a:xfrm>
          <a:off x="12763500" y="598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105186</xdr:rowOff>
    </xdr:from>
    <xdr:ext cx="599010" cy="259045"/>
    <xdr:sp macro="" textlink="">
      <xdr:nvSpPr>
        <xdr:cNvPr id="532" name="テキスト ボックス 531"/>
        <xdr:cNvSpPr txBox="1"/>
      </xdr:nvSpPr>
      <xdr:spPr>
        <a:xfrm>
          <a:off x="12514795" y="576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70069</xdr:rowOff>
    </xdr:from>
    <xdr:to>
      <xdr:col>85</xdr:col>
      <xdr:colOff>127000</xdr:colOff>
      <xdr:row>56</xdr:row>
      <xdr:rowOff>128773</xdr:rowOff>
    </xdr:to>
    <xdr:cxnSp macro="">
      <xdr:nvCxnSpPr>
        <xdr:cNvPr id="559" name="直線コネクタ 558"/>
        <xdr:cNvCxnSpPr/>
      </xdr:nvCxnSpPr>
      <xdr:spPr>
        <a:xfrm flipV="1">
          <a:off x="15481300" y="9671269"/>
          <a:ext cx="838200" cy="5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72903</xdr:rowOff>
    </xdr:from>
    <xdr:to>
      <xdr:col>81</xdr:col>
      <xdr:colOff>50800</xdr:colOff>
      <xdr:row>56</xdr:row>
      <xdr:rowOff>128773</xdr:rowOff>
    </xdr:to>
    <xdr:cxnSp macro="">
      <xdr:nvCxnSpPr>
        <xdr:cNvPr id="562" name="直線コネクタ 561"/>
        <xdr:cNvCxnSpPr/>
      </xdr:nvCxnSpPr>
      <xdr:spPr>
        <a:xfrm>
          <a:off x="14592300" y="9674103"/>
          <a:ext cx="889000" cy="5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72903</xdr:rowOff>
    </xdr:from>
    <xdr:to>
      <xdr:col>76</xdr:col>
      <xdr:colOff>114300</xdr:colOff>
      <xdr:row>56</xdr:row>
      <xdr:rowOff>150485</xdr:rowOff>
    </xdr:to>
    <xdr:cxnSp macro="">
      <xdr:nvCxnSpPr>
        <xdr:cNvPr id="565" name="直線コネクタ 564"/>
        <xdr:cNvCxnSpPr/>
      </xdr:nvCxnSpPr>
      <xdr:spPr>
        <a:xfrm flipV="1">
          <a:off x="13703300" y="9674103"/>
          <a:ext cx="889000" cy="7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150595</xdr:rowOff>
    </xdr:from>
    <xdr:to>
      <xdr:col>71</xdr:col>
      <xdr:colOff>177800</xdr:colOff>
      <xdr:row>56</xdr:row>
      <xdr:rowOff>150485</xdr:rowOff>
    </xdr:to>
    <xdr:cxnSp macro="">
      <xdr:nvCxnSpPr>
        <xdr:cNvPr id="568" name="直線コネクタ 567"/>
        <xdr:cNvCxnSpPr/>
      </xdr:nvCxnSpPr>
      <xdr:spPr>
        <a:xfrm>
          <a:off x="12814300" y="9580345"/>
          <a:ext cx="889000" cy="17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2" name="テキスト ボックス 571"/>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19269</xdr:rowOff>
    </xdr:from>
    <xdr:to>
      <xdr:col>85</xdr:col>
      <xdr:colOff>177800</xdr:colOff>
      <xdr:row>56</xdr:row>
      <xdr:rowOff>120869</xdr:rowOff>
    </xdr:to>
    <xdr:sp macro="" textlink="">
      <xdr:nvSpPr>
        <xdr:cNvPr id="578" name="楕円 577"/>
        <xdr:cNvSpPr/>
      </xdr:nvSpPr>
      <xdr:spPr>
        <a:xfrm>
          <a:off x="16268700" y="962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169146</xdr:rowOff>
    </xdr:from>
    <xdr:ext cx="534377" cy="259045"/>
    <xdr:sp macro="" textlink="">
      <xdr:nvSpPr>
        <xdr:cNvPr id="579" name="教育費該当値テキスト"/>
        <xdr:cNvSpPr txBox="1"/>
      </xdr:nvSpPr>
      <xdr:spPr>
        <a:xfrm>
          <a:off x="16370300" y="95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77973</xdr:rowOff>
    </xdr:from>
    <xdr:to>
      <xdr:col>81</xdr:col>
      <xdr:colOff>101600</xdr:colOff>
      <xdr:row>57</xdr:row>
      <xdr:rowOff>8123</xdr:rowOff>
    </xdr:to>
    <xdr:sp macro="" textlink="">
      <xdr:nvSpPr>
        <xdr:cNvPr id="580" name="楕円 579"/>
        <xdr:cNvSpPr/>
      </xdr:nvSpPr>
      <xdr:spPr>
        <a:xfrm>
          <a:off x="15430500" y="967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170700</xdr:rowOff>
    </xdr:from>
    <xdr:ext cx="534377" cy="259045"/>
    <xdr:sp macro="" textlink="">
      <xdr:nvSpPr>
        <xdr:cNvPr id="581" name="テキスト ボックス 580"/>
        <xdr:cNvSpPr txBox="1"/>
      </xdr:nvSpPr>
      <xdr:spPr>
        <a:xfrm>
          <a:off x="15214111" y="97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22103</xdr:rowOff>
    </xdr:from>
    <xdr:to>
      <xdr:col>76</xdr:col>
      <xdr:colOff>165100</xdr:colOff>
      <xdr:row>56</xdr:row>
      <xdr:rowOff>123703</xdr:rowOff>
    </xdr:to>
    <xdr:sp macro="" textlink="">
      <xdr:nvSpPr>
        <xdr:cNvPr id="582" name="楕円 581"/>
        <xdr:cNvSpPr/>
      </xdr:nvSpPr>
      <xdr:spPr>
        <a:xfrm>
          <a:off x="14541500" y="962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114830</xdr:rowOff>
    </xdr:from>
    <xdr:ext cx="534377" cy="259045"/>
    <xdr:sp macro="" textlink="">
      <xdr:nvSpPr>
        <xdr:cNvPr id="583" name="テキスト ボックス 582"/>
        <xdr:cNvSpPr txBox="1"/>
      </xdr:nvSpPr>
      <xdr:spPr>
        <a:xfrm>
          <a:off x="14325111" y="971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99685</xdr:rowOff>
    </xdr:from>
    <xdr:to>
      <xdr:col>72</xdr:col>
      <xdr:colOff>38100</xdr:colOff>
      <xdr:row>57</xdr:row>
      <xdr:rowOff>29835</xdr:rowOff>
    </xdr:to>
    <xdr:sp macro="" textlink="">
      <xdr:nvSpPr>
        <xdr:cNvPr id="584" name="楕円 583"/>
        <xdr:cNvSpPr/>
      </xdr:nvSpPr>
      <xdr:spPr>
        <a:xfrm>
          <a:off x="13652500" y="97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20962</xdr:rowOff>
    </xdr:from>
    <xdr:ext cx="534377" cy="259045"/>
    <xdr:sp macro="" textlink="">
      <xdr:nvSpPr>
        <xdr:cNvPr id="585" name="テキスト ボックス 584"/>
        <xdr:cNvSpPr txBox="1"/>
      </xdr:nvSpPr>
      <xdr:spPr>
        <a:xfrm>
          <a:off x="13436111" y="97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99795</xdr:rowOff>
    </xdr:from>
    <xdr:to>
      <xdr:col>67</xdr:col>
      <xdr:colOff>101600</xdr:colOff>
      <xdr:row>56</xdr:row>
      <xdr:rowOff>29945</xdr:rowOff>
    </xdr:to>
    <xdr:sp macro="" textlink="">
      <xdr:nvSpPr>
        <xdr:cNvPr id="586" name="楕円 585"/>
        <xdr:cNvSpPr/>
      </xdr:nvSpPr>
      <xdr:spPr>
        <a:xfrm>
          <a:off x="12763500" y="95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46472</xdr:rowOff>
    </xdr:from>
    <xdr:ext cx="599010" cy="259045"/>
    <xdr:sp macro="" textlink="">
      <xdr:nvSpPr>
        <xdr:cNvPr id="587" name="テキスト ボックス 586"/>
        <xdr:cNvSpPr txBox="1"/>
      </xdr:nvSpPr>
      <xdr:spPr>
        <a:xfrm>
          <a:off x="12514795" y="930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53164</xdr:rowOff>
    </xdr:from>
    <xdr:to>
      <xdr:col>85</xdr:col>
      <xdr:colOff>127000</xdr:colOff>
      <xdr:row>77</xdr:row>
      <xdr:rowOff>165458</xdr:rowOff>
    </xdr:to>
    <xdr:cxnSp macro="">
      <xdr:nvCxnSpPr>
        <xdr:cNvPr id="612" name="直線コネクタ 611"/>
        <xdr:cNvCxnSpPr/>
      </xdr:nvCxnSpPr>
      <xdr:spPr>
        <a:xfrm>
          <a:off x="15481300" y="13254814"/>
          <a:ext cx="838200" cy="1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53164</xdr:rowOff>
    </xdr:from>
    <xdr:to>
      <xdr:col>81</xdr:col>
      <xdr:colOff>50800</xdr:colOff>
      <xdr:row>77</xdr:row>
      <xdr:rowOff>76389</xdr:rowOff>
    </xdr:to>
    <xdr:cxnSp macro="">
      <xdr:nvCxnSpPr>
        <xdr:cNvPr id="615" name="直線コネクタ 614"/>
        <xdr:cNvCxnSpPr/>
      </xdr:nvCxnSpPr>
      <xdr:spPr>
        <a:xfrm flipV="1">
          <a:off x="14592300" y="13254814"/>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144525</xdr:rowOff>
    </xdr:from>
    <xdr:ext cx="534377" cy="259045"/>
    <xdr:sp macro="" textlink="">
      <xdr:nvSpPr>
        <xdr:cNvPr id="617" name="テキスト ボックス 616"/>
        <xdr:cNvSpPr txBox="1"/>
      </xdr:nvSpPr>
      <xdr:spPr>
        <a:xfrm>
          <a:off x="15214111" y="133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76389</xdr:rowOff>
    </xdr:from>
    <xdr:to>
      <xdr:col>76</xdr:col>
      <xdr:colOff>114300</xdr:colOff>
      <xdr:row>78</xdr:row>
      <xdr:rowOff>3243</xdr:rowOff>
    </xdr:to>
    <xdr:cxnSp macro="">
      <xdr:nvCxnSpPr>
        <xdr:cNvPr id="618" name="直線コネクタ 617"/>
        <xdr:cNvCxnSpPr/>
      </xdr:nvCxnSpPr>
      <xdr:spPr>
        <a:xfrm flipV="1">
          <a:off x="13703300" y="13278039"/>
          <a:ext cx="889000" cy="9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147863</xdr:rowOff>
    </xdr:from>
    <xdr:ext cx="534377" cy="259045"/>
    <xdr:sp macro="" textlink="">
      <xdr:nvSpPr>
        <xdr:cNvPr id="620" name="テキスト ボックス 619"/>
        <xdr:cNvSpPr txBox="1"/>
      </xdr:nvSpPr>
      <xdr:spPr>
        <a:xfrm>
          <a:off x="14325111" y="133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3243</xdr:rowOff>
    </xdr:from>
    <xdr:to>
      <xdr:col>71</xdr:col>
      <xdr:colOff>177800</xdr:colOff>
      <xdr:row>78</xdr:row>
      <xdr:rowOff>5975</xdr:rowOff>
    </xdr:to>
    <xdr:cxnSp macro="">
      <xdr:nvCxnSpPr>
        <xdr:cNvPr id="621" name="直線コネクタ 620"/>
        <xdr:cNvCxnSpPr/>
      </xdr:nvCxnSpPr>
      <xdr:spPr>
        <a:xfrm flipV="1">
          <a:off x="12814300" y="13376343"/>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114658</xdr:rowOff>
    </xdr:from>
    <xdr:to>
      <xdr:col>85</xdr:col>
      <xdr:colOff>177800</xdr:colOff>
      <xdr:row>78</xdr:row>
      <xdr:rowOff>44808</xdr:rowOff>
    </xdr:to>
    <xdr:sp macro="" textlink="">
      <xdr:nvSpPr>
        <xdr:cNvPr id="631" name="楕円 630"/>
        <xdr:cNvSpPr/>
      </xdr:nvSpPr>
      <xdr:spPr>
        <a:xfrm>
          <a:off x="16268700" y="133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29585</xdr:rowOff>
    </xdr:from>
    <xdr:ext cx="469744" cy="259045"/>
    <xdr:sp macro="" textlink="">
      <xdr:nvSpPr>
        <xdr:cNvPr id="632" name="災害復旧費該当値テキスト"/>
        <xdr:cNvSpPr txBox="1"/>
      </xdr:nvSpPr>
      <xdr:spPr>
        <a:xfrm>
          <a:off x="16370300" y="1323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2364</xdr:rowOff>
    </xdr:from>
    <xdr:to>
      <xdr:col>81</xdr:col>
      <xdr:colOff>101600</xdr:colOff>
      <xdr:row>77</xdr:row>
      <xdr:rowOff>103964</xdr:rowOff>
    </xdr:to>
    <xdr:sp macro="" textlink="">
      <xdr:nvSpPr>
        <xdr:cNvPr id="633" name="楕円 632"/>
        <xdr:cNvSpPr/>
      </xdr:nvSpPr>
      <xdr:spPr>
        <a:xfrm>
          <a:off x="15430500" y="1320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120491</xdr:rowOff>
    </xdr:from>
    <xdr:ext cx="534377" cy="259045"/>
    <xdr:sp macro="" textlink="">
      <xdr:nvSpPr>
        <xdr:cNvPr id="634" name="テキスト ボックス 633"/>
        <xdr:cNvSpPr txBox="1"/>
      </xdr:nvSpPr>
      <xdr:spPr>
        <a:xfrm>
          <a:off x="15214111" y="1297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25589</xdr:rowOff>
    </xdr:from>
    <xdr:to>
      <xdr:col>76</xdr:col>
      <xdr:colOff>165100</xdr:colOff>
      <xdr:row>77</xdr:row>
      <xdr:rowOff>127189</xdr:rowOff>
    </xdr:to>
    <xdr:sp macro="" textlink="">
      <xdr:nvSpPr>
        <xdr:cNvPr id="635" name="楕円 634"/>
        <xdr:cNvSpPr/>
      </xdr:nvSpPr>
      <xdr:spPr>
        <a:xfrm>
          <a:off x="14541500" y="1322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143716</xdr:rowOff>
    </xdr:from>
    <xdr:ext cx="534377" cy="259045"/>
    <xdr:sp macro="" textlink="">
      <xdr:nvSpPr>
        <xdr:cNvPr id="636" name="テキスト ボックス 635"/>
        <xdr:cNvSpPr txBox="1"/>
      </xdr:nvSpPr>
      <xdr:spPr>
        <a:xfrm>
          <a:off x="14325111" y="1300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123893</xdr:rowOff>
    </xdr:from>
    <xdr:to>
      <xdr:col>72</xdr:col>
      <xdr:colOff>38100</xdr:colOff>
      <xdr:row>78</xdr:row>
      <xdr:rowOff>54043</xdr:rowOff>
    </xdr:to>
    <xdr:sp macro="" textlink="">
      <xdr:nvSpPr>
        <xdr:cNvPr id="637" name="楕円 636"/>
        <xdr:cNvSpPr/>
      </xdr:nvSpPr>
      <xdr:spPr>
        <a:xfrm>
          <a:off x="13652500" y="133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45170</xdr:rowOff>
    </xdr:from>
    <xdr:ext cx="469744" cy="259045"/>
    <xdr:sp macro="" textlink="">
      <xdr:nvSpPr>
        <xdr:cNvPr id="638" name="テキスト ボックス 637"/>
        <xdr:cNvSpPr txBox="1"/>
      </xdr:nvSpPr>
      <xdr:spPr>
        <a:xfrm>
          <a:off x="13468428" y="1341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126625</xdr:rowOff>
    </xdr:from>
    <xdr:to>
      <xdr:col>67</xdr:col>
      <xdr:colOff>101600</xdr:colOff>
      <xdr:row>78</xdr:row>
      <xdr:rowOff>56775</xdr:rowOff>
    </xdr:to>
    <xdr:sp macro="" textlink="">
      <xdr:nvSpPr>
        <xdr:cNvPr id="639" name="楕円 638"/>
        <xdr:cNvSpPr/>
      </xdr:nvSpPr>
      <xdr:spPr>
        <a:xfrm>
          <a:off x="12763500" y="1332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47902</xdr:rowOff>
    </xdr:from>
    <xdr:ext cx="469744" cy="259045"/>
    <xdr:sp macro="" textlink="">
      <xdr:nvSpPr>
        <xdr:cNvPr id="640" name="テキスト ボックス 639"/>
        <xdr:cNvSpPr txBox="1"/>
      </xdr:nvSpPr>
      <xdr:spPr>
        <a:xfrm>
          <a:off x="12579428" y="13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67926</xdr:rowOff>
    </xdr:from>
    <xdr:to>
      <xdr:col>85</xdr:col>
      <xdr:colOff>127000</xdr:colOff>
      <xdr:row>92</xdr:row>
      <xdr:rowOff>110748</xdr:rowOff>
    </xdr:to>
    <xdr:cxnSp macro="">
      <xdr:nvCxnSpPr>
        <xdr:cNvPr id="665" name="直線コネクタ 664"/>
        <xdr:cNvCxnSpPr/>
      </xdr:nvCxnSpPr>
      <xdr:spPr>
        <a:xfrm>
          <a:off x="15481300" y="15841326"/>
          <a:ext cx="838200" cy="4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67926</xdr:rowOff>
    </xdr:from>
    <xdr:to>
      <xdr:col>81</xdr:col>
      <xdr:colOff>50800</xdr:colOff>
      <xdr:row>92</xdr:row>
      <xdr:rowOff>143278</xdr:rowOff>
    </xdr:to>
    <xdr:cxnSp macro="">
      <xdr:nvCxnSpPr>
        <xdr:cNvPr id="668" name="直線コネクタ 667"/>
        <xdr:cNvCxnSpPr/>
      </xdr:nvCxnSpPr>
      <xdr:spPr>
        <a:xfrm flipV="1">
          <a:off x="14592300" y="15841326"/>
          <a:ext cx="889000" cy="7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116053</xdr:rowOff>
    </xdr:from>
    <xdr:ext cx="599010" cy="259045"/>
    <xdr:sp macro="" textlink="">
      <xdr:nvSpPr>
        <xdr:cNvPr id="670" name="テキスト ボックス 669"/>
        <xdr:cNvSpPr txBox="1"/>
      </xdr:nvSpPr>
      <xdr:spPr>
        <a:xfrm>
          <a:off x="15181795" y="162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143278</xdr:rowOff>
    </xdr:from>
    <xdr:to>
      <xdr:col>76</xdr:col>
      <xdr:colOff>114300</xdr:colOff>
      <xdr:row>93</xdr:row>
      <xdr:rowOff>102513</xdr:rowOff>
    </xdr:to>
    <xdr:cxnSp macro="">
      <xdr:nvCxnSpPr>
        <xdr:cNvPr id="671" name="直線コネクタ 670"/>
        <xdr:cNvCxnSpPr/>
      </xdr:nvCxnSpPr>
      <xdr:spPr>
        <a:xfrm flipV="1">
          <a:off x="13703300" y="15916678"/>
          <a:ext cx="889000" cy="13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107343</xdr:rowOff>
    </xdr:from>
    <xdr:ext cx="599010" cy="259045"/>
    <xdr:sp macro="" textlink="">
      <xdr:nvSpPr>
        <xdr:cNvPr id="673" name="テキスト ボックス 672"/>
        <xdr:cNvSpPr txBox="1"/>
      </xdr:nvSpPr>
      <xdr:spPr>
        <a:xfrm>
          <a:off x="14292795" y="162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90432</xdr:rowOff>
    </xdr:from>
    <xdr:to>
      <xdr:col>71</xdr:col>
      <xdr:colOff>177800</xdr:colOff>
      <xdr:row>93</xdr:row>
      <xdr:rowOff>102513</xdr:rowOff>
    </xdr:to>
    <xdr:cxnSp macro="">
      <xdr:nvCxnSpPr>
        <xdr:cNvPr id="674" name="直線コネクタ 673"/>
        <xdr:cNvCxnSpPr/>
      </xdr:nvCxnSpPr>
      <xdr:spPr>
        <a:xfrm>
          <a:off x="12814300" y="16035282"/>
          <a:ext cx="889000" cy="1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130478</xdr:rowOff>
    </xdr:from>
    <xdr:ext cx="599010" cy="259045"/>
    <xdr:sp macro="" textlink="">
      <xdr:nvSpPr>
        <xdr:cNvPr id="676" name="テキスト ボックス 675"/>
        <xdr:cNvSpPr txBox="1"/>
      </xdr:nvSpPr>
      <xdr:spPr>
        <a:xfrm>
          <a:off x="13403795" y="162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155618</xdr:rowOff>
    </xdr:from>
    <xdr:ext cx="599010" cy="259045"/>
    <xdr:sp macro="" textlink="">
      <xdr:nvSpPr>
        <xdr:cNvPr id="678" name="テキスト ボックス 677"/>
        <xdr:cNvSpPr txBox="1"/>
      </xdr:nvSpPr>
      <xdr:spPr>
        <a:xfrm>
          <a:off x="12514795" y="162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59948</xdr:rowOff>
    </xdr:from>
    <xdr:to>
      <xdr:col>85</xdr:col>
      <xdr:colOff>177800</xdr:colOff>
      <xdr:row>92</xdr:row>
      <xdr:rowOff>161548</xdr:rowOff>
    </xdr:to>
    <xdr:sp macro="" textlink="">
      <xdr:nvSpPr>
        <xdr:cNvPr id="684" name="楕円 683"/>
        <xdr:cNvSpPr/>
      </xdr:nvSpPr>
      <xdr:spPr>
        <a:xfrm>
          <a:off x="16268700" y="15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82825</xdr:rowOff>
    </xdr:from>
    <xdr:ext cx="599010" cy="259045"/>
    <xdr:sp macro="" textlink="">
      <xdr:nvSpPr>
        <xdr:cNvPr id="685" name="公債費該当値テキスト"/>
        <xdr:cNvSpPr txBox="1"/>
      </xdr:nvSpPr>
      <xdr:spPr>
        <a:xfrm>
          <a:off x="16370300" y="1568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17126</xdr:rowOff>
    </xdr:from>
    <xdr:to>
      <xdr:col>81</xdr:col>
      <xdr:colOff>101600</xdr:colOff>
      <xdr:row>92</xdr:row>
      <xdr:rowOff>118726</xdr:rowOff>
    </xdr:to>
    <xdr:sp macro="" textlink="">
      <xdr:nvSpPr>
        <xdr:cNvPr id="686" name="楕円 685"/>
        <xdr:cNvSpPr/>
      </xdr:nvSpPr>
      <xdr:spPr>
        <a:xfrm>
          <a:off x="15430500" y="1579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135253</xdr:rowOff>
    </xdr:from>
    <xdr:ext cx="599010" cy="259045"/>
    <xdr:sp macro="" textlink="">
      <xdr:nvSpPr>
        <xdr:cNvPr id="687" name="テキスト ボックス 686"/>
        <xdr:cNvSpPr txBox="1"/>
      </xdr:nvSpPr>
      <xdr:spPr>
        <a:xfrm>
          <a:off x="15181795" y="1556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92478</xdr:rowOff>
    </xdr:from>
    <xdr:to>
      <xdr:col>76</xdr:col>
      <xdr:colOff>165100</xdr:colOff>
      <xdr:row>93</xdr:row>
      <xdr:rowOff>22628</xdr:rowOff>
    </xdr:to>
    <xdr:sp macro="" textlink="">
      <xdr:nvSpPr>
        <xdr:cNvPr id="688" name="楕円 687"/>
        <xdr:cNvSpPr/>
      </xdr:nvSpPr>
      <xdr:spPr>
        <a:xfrm>
          <a:off x="14541500" y="158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39155</xdr:rowOff>
    </xdr:from>
    <xdr:ext cx="599010" cy="259045"/>
    <xdr:sp macro="" textlink="">
      <xdr:nvSpPr>
        <xdr:cNvPr id="689" name="テキスト ボックス 688"/>
        <xdr:cNvSpPr txBox="1"/>
      </xdr:nvSpPr>
      <xdr:spPr>
        <a:xfrm>
          <a:off x="14292795" y="1564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51713</xdr:rowOff>
    </xdr:from>
    <xdr:to>
      <xdr:col>72</xdr:col>
      <xdr:colOff>38100</xdr:colOff>
      <xdr:row>93</xdr:row>
      <xdr:rowOff>153313</xdr:rowOff>
    </xdr:to>
    <xdr:sp macro="" textlink="">
      <xdr:nvSpPr>
        <xdr:cNvPr id="690" name="楕円 689"/>
        <xdr:cNvSpPr/>
      </xdr:nvSpPr>
      <xdr:spPr>
        <a:xfrm>
          <a:off x="13652500" y="1599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169840</xdr:rowOff>
    </xdr:from>
    <xdr:ext cx="599010" cy="259045"/>
    <xdr:sp macro="" textlink="">
      <xdr:nvSpPr>
        <xdr:cNvPr id="691" name="テキスト ボックス 690"/>
        <xdr:cNvSpPr txBox="1"/>
      </xdr:nvSpPr>
      <xdr:spPr>
        <a:xfrm>
          <a:off x="13403795" y="1577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39632</xdr:rowOff>
    </xdr:from>
    <xdr:to>
      <xdr:col>67</xdr:col>
      <xdr:colOff>101600</xdr:colOff>
      <xdr:row>93</xdr:row>
      <xdr:rowOff>141232</xdr:rowOff>
    </xdr:to>
    <xdr:sp macro="" textlink="">
      <xdr:nvSpPr>
        <xdr:cNvPr id="692" name="楕円 691"/>
        <xdr:cNvSpPr/>
      </xdr:nvSpPr>
      <xdr:spPr>
        <a:xfrm>
          <a:off x="12763500" y="159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157759</xdr:rowOff>
    </xdr:from>
    <xdr:ext cx="599010" cy="259045"/>
    <xdr:sp macro="" textlink="">
      <xdr:nvSpPr>
        <xdr:cNvPr id="693" name="テキスト ボックス 692"/>
        <xdr:cNvSpPr txBox="1"/>
      </xdr:nvSpPr>
      <xdr:spPr>
        <a:xfrm>
          <a:off x="12514795" y="1575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569,183</a:t>
          </a:r>
          <a:r>
            <a:rPr kumimoji="1" lang="ja-JP" altLang="en-US" sz="1300">
              <a:latin typeface="ＭＳ Ｐゴシック" panose="020B0600070205080204" pitchFamily="50" charset="-128"/>
              <a:ea typeface="ＭＳ Ｐゴシック" panose="020B0600070205080204" pitchFamily="50" charset="-128"/>
            </a:rPr>
            <a:t>円となっている。これは、大型事業である役場庁舎の高台移転の実施によるもので、全国、高知県平均を大幅に上回っている。令和２年度に移転が完了したため、翌年度以降は大幅に減少する見込みである。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330,270</a:t>
          </a:r>
          <a:r>
            <a:rPr kumimoji="1" lang="ja-JP" altLang="en-US" sz="1300">
              <a:latin typeface="ＭＳ Ｐゴシック" panose="020B0600070205080204" pitchFamily="50" charset="-128"/>
              <a:ea typeface="ＭＳ Ｐゴシック" panose="020B0600070205080204" pitchFamily="50" charset="-128"/>
            </a:rPr>
            <a:t>円となっている。これは、大型事業である保育所の高台移転の実施によるもので、全国、高知県平均を大幅に上回っている。令和２年度に移転が完了したため、翌年度以降は大幅に減少する見込みである。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266,556</a:t>
          </a:r>
          <a:r>
            <a:rPr kumimoji="1" lang="ja-JP" altLang="en-US" sz="1300">
              <a:latin typeface="ＭＳ Ｐゴシック" panose="020B0600070205080204" pitchFamily="50" charset="-128"/>
              <a:ea typeface="ＭＳ Ｐゴシック" panose="020B0600070205080204" pitchFamily="50" charset="-128"/>
            </a:rPr>
            <a:t>円となっている。これは、大型事業である消防庁舎の高台移転の実施によるもので、全国、高知県平均を大幅に上回っている。令和２年度に移転が完了したため、翌年度以降は大幅に減少する見込みである。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109,694</a:t>
          </a:r>
          <a:r>
            <a:rPr kumimoji="1" lang="ja-JP" altLang="en-US" sz="1300">
              <a:latin typeface="ＭＳ Ｐゴシック" panose="020B0600070205080204" pitchFamily="50" charset="-128"/>
              <a:ea typeface="ＭＳ Ｐゴシック" panose="020B0600070205080204" pitchFamily="50" charset="-128"/>
            </a:rPr>
            <a:t>円となっている。前年度と比較し大幅に減少しているが、これは、前年度に大型事業である久礼排水ポンプ増設事業が完了したことによるものである。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165,066</a:t>
          </a:r>
          <a:r>
            <a:rPr kumimoji="1" lang="ja-JP" altLang="en-US" sz="1300">
              <a:latin typeface="ＭＳ Ｐゴシック" panose="020B0600070205080204" pitchFamily="50" charset="-128"/>
              <a:ea typeface="ＭＳ Ｐゴシック" panose="020B0600070205080204" pitchFamily="50" charset="-128"/>
            </a:rPr>
            <a:t>円となっている。これは、南海トラフ地震対策や役場庁舎等の高台移転などの大型普通建設事業の増加に伴うもので、今後一定期間増加するが、令和５年度ごろをピークに減少に転じる見込みとなっている。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近年は安定して普通交付税が確保されていることや行財政改革の実施に伴い、実質収支は例年黒字となっている。健全な財政運営が行えているものの、財政力が弱く自主財源に乏しい当町は、地方交付税に依存した財政運営を余儀なくされている。また、近年は庁舎建設等の南海トラフ地震対策事業の実施に伴い公債費が増加しており、財政調整基金を取り崩しての財政運営とならざるをえない状況となっている。</a:t>
          </a:r>
        </a:p>
        <a:p>
          <a:r>
            <a:rPr kumimoji="1" lang="ja-JP" altLang="en-US" sz="1200">
              <a:latin typeface="ＭＳ ゴシック" pitchFamily="49" charset="-128"/>
              <a:ea typeface="ＭＳ ゴシック" pitchFamily="49" charset="-128"/>
            </a:rPr>
            <a:t>　今後も交付税制度の先行きを注視しながら、大型事業の影響を平準化していけるよう中期的な財政収支見通しの見直しを行い、健全な財政運営に努める。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実質的な普通交付税が一定額確保されたこと及び行財政改革に伴い、実質収支は例年黒字となっている。特別会計については、健全な財政運営が行えているものの、中期的に安定して健全な財政運営が行えるよう財政見通しを立てる必要がある。</a:t>
          </a:r>
        </a:p>
        <a:p>
          <a:r>
            <a:rPr kumimoji="1" lang="ja-JP" altLang="en-US" sz="1400">
              <a:latin typeface="ＭＳ ゴシック" pitchFamily="49" charset="-128"/>
              <a:ea typeface="ＭＳ ゴシック" pitchFamily="49" charset="-128"/>
            </a:rPr>
            <a:t>　簡易水道事業については、平成２９年度から公営企業会計を適用（財務規定等一部適用）しており、今後も健全な財政運営を行うため、水道料金の見直し等を検討していく必要がある。</a:t>
          </a:r>
        </a:p>
        <a:p>
          <a:r>
            <a:rPr kumimoji="1" lang="ja-JP" altLang="en-US" sz="1400">
              <a:latin typeface="ＭＳ ゴシック" pitchFamily="49" charset="-128"/>
              <a:ea typeface="ＭＳ ゴシック" pitchFamily="49" charset="-128"/>
            </a:rPr>
            <a:t>　また、財政力が弱く、自主財源に乏しい当町は、地方交付税に依存した財政運営を余儀なくされている。</a:t>
          </a:r>
        </a:p>
        <a:p>
          <a:r>
            <a:rPr kumimoji="1" lang="ja-JP" altLang="en-US" sz="1400">
              <a:latin typeface="ＭＳ ゴシック" pitchFamily="49" charset="-128"/>
              <a:ea typeface="ＭＳ ゴシック" pitchFamily="49" charset="-128"/>
            </a:rPr>
            <a:t>　また、近年は庁舎建設等の南海トラフ地震対策事業の実施に伴い公債費が増加しており、財政調整基金を取り崩しての財政運営とならざるをえない状況となっている。</a:t>
          </a:r>
        </a:p>
        <a:p>
          <a:r>
            <a:rPr kumimoji="1" lang="ja-JP" altLang="en-US" sz="1400">
              <a:latin typeface="ＭＳ ゴシック" pitchFamily="49" charset="-128"/>
              <a:ea typeface="ＭＳ ゴシック" pitchFamily="49" charset="-128"/>
            </a:rPr>
            <a:t>　今後も交付税制度の先行きを注視しながら、大型事業の影響を平準化していけるよう中期的な財政収支見通しの見直しを行い、健全な財政運営に努める。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11407784</v>
      </c>
      <c r="BO4" s="395"/>
      <c r="BP4" s="395"/>
      <c r="BQ4" s="395"/>
      <c r="BR4" s="395"/>
      <c r="BS4" s="395"/>
      <c r="BT4" s="395"/>
      <c r="BU4" s="396"/>
      <c r="BV4" s="394">
        <v>7321412</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12.3</v>
      </c>
      <c r="CU4" s="401"/>
      <c r="CV4" s="401"/>
      <c r="CW4" s="401"/>
      <c r="CX4" s="401"/>
      <c r="CY4" s="401"/>
      <c r="CZ4" s="401"/>
      <c r="DA4" s="402"/>
      <c r="DB4" s="400">
        <v>9.8000000000000007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54" t="s">
        <v>93</v>
      </c>
      <c r="AN5" s="455"/>
      <c r="AO5" s="455"/>
      <c r="AP5" s="455"/>
      <c r="AQ5" s="455"/>
      <c r="AR5" s="455"/>
      <c r="AS5" s="455"/>
      <c r="AT5" s="456"/>
      <c r="AU5" s="457" t="s">
        <v>94</v>
      </c>
      <c r="AV5" s="458"/>
      <c r="AW5" s="458"/>
      <c r="AX5" s="458"/>
      <c r="AY5" s="459" t="s">
        <v>95</v>
      </c>
      <c r="AZ5" s="460"/>
      <c r="BA5" s="460"/>
      <c r="BB5" s="460"/>
      <c r="BC5" s="460"/>
      <c r="BD5" s="460"/>
      <c r="BE5" s="460"/>
      <c r="BF5" s="460"/>
      <c r="BG5" s="460"/>
      <c r="BH5" s="460"/>
      <c r="BI5" s="460"/>
      <c r="BJ5" s="460"/>
      <c r="BK5" s="460"/>
      <c r="BL5" s="460"/>
      <c r="BM5" s="461"/>
      <c r="BN5" s="462">
        <v>10854586</v>
      </c>
      <c r="BO5" s="463"/>
      <c r="BP5" s="463"/>
      <c r="BQ5" s="463"/>
      <c r="BR5" s="463"/>
      <c r="BS5" s="463"/>
      <c r="BT5" s="463"/>
      <c r="BU5" s="464"/>
      <c r="BV5" s="462">
        <v>6782770</v>
      </c>
      <c r="BW5" s="463"/>
      <c r="BX5" s="463"/>
      <c r="BY5" s="463"/>
      <c r="BZ5" s="463"/>
      <c r="CA5" s="463"/>
      <c r="CB5" s="463"/>
      <c r="CC5" s="464"/>
      <c r="CD5" s="465" t="s">
        <v>96</v>
      </c>
      <c r="CE5" s="466"/>
      <c r="CF5" s="466"/>
      <c r="CG5" s="466"/>
      <c r="CH5" s="466"/>
      <c r="CI5" s="466"/>
      <c r="CJ5" s="466"/>
      <c r="CK5" s="466"/>
      <c r="CL5" s="466"/>
      <c r="CM5" s="466"/>
      <c r="CN5" s="466"/>
      <c r="CO5" s="466"/>
      <c r="CP5" s="466"/>
      <c r="CQ5" s="466"/>
      <c r="CR5" s="466"/>
      <c r="CS5" s="467"/>
      <c r="CT5" s="428">
        <v>90.7</v>
      </c>
      <c r="CU5" s="429"/>
      <c r="CV5" s="429"/>
      <c r="CW5" s="429"/>
      <c r="CX5" s="429"/>
      <c r="CY5" s="429"/>
      <c r="CZ5" s="429"/>
      <c r="DA5" s="430"/>
      <c r="DB5" s="428">
        <v>94.6</v>
      </c>
      <c r="DC5" s="429"/>
      <c r="DD5" s="429"/>
      <c r="DE5" s="429"/>
      <c r="DF5" s="429"/>
      <c r="DG5" s="429"/>
      <c r="DH5" s="429"/>
      <c r="DI5" s="430"/>
      <c r="DJ5" s="186"/>
      <c r="DK5" s="186"/>
      <c r="DL5" s="186"/>
      <c r="DM5" s="186"/>
      <c r="DN5" s="186"/>
      <c r="DO5" s="186"/>
    </row>
    <row r="6" spans="1:119" ht="18.75" customHeight="1" x14ac:dyDescent="0.15">
      <c r="A6" s="187"/>
      <c r="B6" s="431" t="s">
        <v>97</v>
      </c>
      <c r="C6" s="432"/>
      <c r="D6" s="432"/>
      <c r="E6" s="433"/>
      <c r="F6" s="433"/>
      <c r="G6" s="433"/>
      <c r="H6" s="433"/>
      <c r="I6" s="433"/>
      <c r="J6" s="433"/>
      <c r="K6" s="433"/>
      <c r="L6" s="433" t="s">
        <v>98</v>
      </c>
      <c r="M6" s="433"/>
      <c r="N6" s="433"/>
      <c r="O6" s="433"/>
      <c r="P6" s="433"/>
      <c r="Q6" s="433"/>
      <c r="R6" s="437"/>
      <c r="S6" s="437"/>
      <c r="T6" s="437"/>
      <c r="U6" s="437"/>
      <c r="V6" s="438"/>
      <c r="W6" s="441" t="s">
        <v>99</v>
      </c>
      <c r="X6" s="442"/>
      <c r="Y6" s="442"/>
      <c r="Z6" s="442"/>
      <c r="AA6" s="442"/>
      <c r="AB6" s="432"/>
      <c r="AC6" s="445" t="s">
        <v>100</v>
      </c>
      <c r="AD6" s="446"/>
      <c r="AE6" s="446"/>
      <c r="AF6" s="446"/>
      <c r="AG6" s="446"/>
      <c r="AH6" s="446"/>
      <c r="AI6" s="446"/>
      <c r="AJ6" s="446"/>
      <c r="AK6" s="446"/>
      <c r="AL6" s="447"/>
      <c r="AM6" s="454" t="s">
        <v>101</v>
      </c>
      <c r="AN6" s="455"/>
      <c r="AO6" s="455"/>
      <c r="AP6" s="455"/>
      <c r="AQ6" s="455"/>
      <c r="AR6" s="455"/>
      <c r="AS6" s="455"/>
      <c r="AT6" s="456"/>
      <c r="AU6" s="457" t="s">
        <v>102</v>
      </c>
      <c r="AV6" s="458"/>
      <c r="AW6" s="458"/>
      <c r="AX6" s="458"/>
      <c r="AY6" s="459" t="s">
        <v>103</v>
      </c>
      <c r="AZ6" s="460"/>
      <c r="BA6" s="460"/>
      <c r="BB6" s="460"/>
      <c r="BC6" s="460"/>
      <c r="BD6" s="460"/>
      <c r="BE6" s="460"/>
      <c r="BF6" s="460"/>
      <c r="BG6" s="460"/>
      <c r="BH6" s="460"/>
      <c r="BI6" s="460"/>
      <c r="BJ6" s="460"/>
      <c r="BK6" s="460"/>
      <c r="BL6" s="460"/>
      <c r="BM6" s="461"/>
      <c r="BN6" s="462">
        <v>553198</v>
      </c>
      <c r="BO6" s="463"/>
      <c r="BP6" s="463"/>
      <c r="BQ6" s="463"/>
      <c r="BR6" s="463"/>
      <c r="BS6" s="463"/>
      <c r="BT6" s="463"/>
      <c r="BU6" s="464"/>
      <c r="BV6" s="462">
        <v>538642</v>
      </c>
      <c r="BW6" s="463"/>
      <c r="BX6" s="463"/>
      <c r="BY6" s="463"/>
      <c r="BZ6" s="463"/>
      <c r="CA6" s="463"/>
      <c r="CB6" s="463"/>
      <c r="CC6" s="464"/>
      <c r="CD6" s="465" t="s">
        <v>104</v>
      </c>
      <c r="CE6" s="466"/>
      <c r="CF6" s="466"/>
      <c r="CG6" s="466"/>
      <c r="CH6" s="466"/>
      <c r="CI6" s="466"/>
      <c r="CJ6" s="466"/>
      <c r="CK6" s="466"/>
      <c r="CL6" s="466"/>
      <c r="CM6" s="466"/>
      <c r="CN6" s="466"/>
      <c r="CO6" s="466"/>
      <c r="CP6" s="466"/>
      <c r="CQ6" s="466"/>
      <c r="CR6" s="466"/>
      <c r="CS6" s="467"/>
      <c r="CT6" s="468">
        <v>93.1</v>
      </c>
      <c r="CU6" s="469"/>
      <c r="CV6" s="469"/>
      <c r="CW6" s="469"/>
      <c r="CX6" s="469"/>
      <c r="CY6" s="469"/>
      <c r="CZ6" s="469"/>
      <c r="DA6" s="470"/>
      <c r="DB6" s="468">
        <v>97.2</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48"/>
      <c r="AD7" s="449"/>
      <c r="AE7" s="449"/>
      <c r="AF7" s="449"/>
      <c r="AG7" s="449"/>
      <c r="AH7" s="449"/>
      <c r="AI7" s="449"/>
      <c r="AJ7" s="449"/>
      <c r="AK7" s="449"/>
      <c r="AL7" s="450"/>
      <c r="AM7" s="454" t="s">
        <v>105</v>
      </c>
      <c r="AN7" s="455"/>
      <c r="AO7" s="455"/>
      <c r="AP7" s="455"/>
      <c r="AQ7" s="455"/>
      <c r="AR7" s="455"/>
      <c r="AS7" s="455"/>
      <c r="AT7" s="456"/>
      <c r="AU7" s="457" t="s">
        <v>94</v>
      </c>
      <c r="AV7" s="458"/>
      <c r="AW7" s="458"/>
      <c r="AX7" s="458"/>
      <c r="AY7" s="459" t="s">
        <v>106</v>
      </c>
      <c r="AZ7" s="460"/>
      <c r="BA7" s="460"/>
      <c r="BB7" s="460"/>
      <c r="BC7" s="460"/>
      <c r="BD7" s="460"/>
      <c r="BE7" s="460"/>
      <c r="BF7" s="460"/>
      <c r="BG7" s="460"/>
      <c r="BH7" s="460"/>
      <c r="BI7" s="460"/>
      <c r="BJ7" s="460"/>
      <c r="BK7" s="460"/>
      <c r="BL7" s="460"/>
      <c r="BM7" s="461"/>
      <c r="BN7" s="462">
        <v>111110</v>
      </c>
      <c r="BO7" s="463"/>
      <c r="BP7" s="463"/>
      <c r="BQ7" s="463"/>
      <c r="BR7" s="463"/>
      <c r="BS7" s="463"/>
      <c r="BT7" s="463"/>
      <c r="BU7" s="464"/>
      <c r="BV7" s="462">
        <v>191892</v>
      </c>
      <c r="BW7" s="463"/>
      <c r="BX7" s="463"/>
      <c r="BY7" s="463"/>
      <c r="BZ7" s="463"/>
      <c r="CA7" s="463"/>
      <c r="CB7" s="463"/>
      <c r="CC7" s="464"/>
      <c r="CD7" s="465" t="s">
        <v>107</v>
      </c>
      <c r="CE7" s="466"/>
      <c r="CF7" s="466"/>
      <c r="CG7" s="466"/>
      <c r="CH7" s="466"/>
      <c r="CI7" s="466"/>
      <c r="CJ7" s="466"/>
      <c r="CK7" s="466"/>
      <c r="CL7" s="466"/>
      <c r="CM7" s="466"/>
      <c r="CN7" s="466"/>
      <c r="CO7" s="466"/>
      <c r="CP7" s="466"/>
      <c r="CQ7" s="466"/>
      <c r="CR7" s="466"/>
      <c r="CS7" s="467"/>
      <c r="CT7" s="462">
        <v>3605499</v>
      </c>
      <c r="CU7" s="463"/>
      <c r="CV7" s="463"/>
      <c r="CW7" s="463"/>
      <c r="CX7" s="463"/>
      <c r="CY7" s="463"/>
      <c r="CZ7" s="463"/>
      <c r="DA7" s="464"/>
      <c r="DB7" s="462">
        <v>3556056</v>
      </c>
      <c r="DC7" s="463"/>
      <c r="DD7" s="463"/>
      <c r="DE7" s="463"/>
      <c r="DF7" s="463"/>
      <c r="DG7" s="463"/>
      <c r="DH7" s="463"/>
      <c r="DI7" s="464"/>
      <c r="DJ7" s="186"/>
      <c r="DK7" s="186"/>
      <c r="DL7" s="186"/>
      <c r="DM7" s="186"/>
      <c r="DN7" s="186"/>
      <c r="DO7" s="186"/>
    </row>
    <row r="8" spans="1:119" ht="18.75" customHeight="1" thickBot="1" x14ac:dyDescent="0.2">
      <c r="A8" s="187"/>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54" t="s">
        <v>108</v>
      </c>
      <c r="AN8" s="455"/>
      <c r="AO8" s="455"/>
      <c r="AP8" s="455"/>
      <c r="AQ8" s="455"/>
      <c r="AR8" s="455"/>
      <c r="AS8" s="455"/>
      <c r="AT8" s="456"/>
      <c r="AU8" s="457" t="s">
        <v>102</v>
      </c>
      <c r="AV8" s="458"/>
      <c r="AW8" s="458"/>
      <c r="AX8" s="458"/>
      <c r="AY8" s="459" t="s">
        <v>109</v>
      </c>
      <c r="AZ8" s="460"/>
      <c r="BA8" s="460"/>
      <c r="BB8" s="460"/>
      <c r="BC8" s="460"/>
      <c r="BD8" s="460"/>
      <c r="BE8" s="460"/>
      <c r="BF8" s="460"/>
      <c r="BG8" s="460"/>
      <c r="BH8" s="460"/>
      <c r="BI8" s="460"/>
      <c r="BJ8" s="460"/>
      <c r="BK8" s="460"/>
      <c r="BL8" s="460"/>
      <c r="BM8" s="461"/>
      <c r="BN8" s="462">
        <v>442088</v>
      </c>
      <c r="BO8" s="463"/>
      <c r="BP8" s="463"/>
      <c r="BQ8" s="463"/>
      <c r="BR8" s="463"/>
      <c r="BS8" s="463"/>
      <c r="BT8" s="463"/>
      <c r="BU8" s="464"/>
      <c r="BV8" s="462">
        <v>346750</v>
      </c>
      <c r="BW8" s="463"/>
      <c r="BX8" s="463"/>
      <c r="BY8" s="463"/>
      <c r="BZ8" s="463"/>
      <c r="CA8" s="463"/>
      <c r="CB8" s="463"/>
      <c r="CC8" s="464"/>
      <c r="CD8" s="465" t="s">
        <v>110</v>
      </c>
      <c r="CE8" s="466"/>
      <c r="CF8" s="466"/>
      <c r="CG8" s="466"/>
      <c r="CH8" s="466"/>
      <c r="CI8" s="466"/>
      <c r="CJ8" s="466"/>
      <c r="CK8" s="466"/>
      <c r="CL8" s="466"/>
      <c r="CM8" s="466"/>
      <c r="CN8" s="466"/>
      <c r="CO8" s="466"/>
      <c r="CP8" s="466"/>
      <c r="CQ8" s="466"/>
      <c r="CR8" s="466"/>
      <c r="CS8" s="467"/>
      <c r="CT8" s="471">
        <v>0.17</v>
      </c>
      <c r="CU8" s="472"/>
      <c r="CV8" s="472"/>
      <c r="CW8" s="472"/>
      <c r="CX8" s="472"/>
      <c r="CY8" s="472"/>
      <c r="CZ8" s="472"/>
      <c r="DA8" s="473"/>
      <c r="DB8" s="471">
        <v>0.17</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6002</v>
      </c>
      <c r="S9" s="479"/>
      <c r="T9" s="479"/>
      <c r="U9" s="479"/>
      <c r="V9" s="480"/>
      <c r="W9" s="388" t="s">
        <v>113</v>
      </c>
      <c r="X9" s="389"/>
      <c r="Y9" s="389"/>
      <c r="Z9" s="389"/>
      <c r="AA9" s="389"/>
      <c r="AB9" s="389"/>
      <c r="AC9" s="389"/>
      <c r="AD9" s="389"/>
      <c r="AE9" s="389"/>
      <c r="AF9" s="389"/>
      <c r="AG9" s="389"/>
      <c r="AH9" s="389"/>
      <c r="AI9" s="389"/>
      <c r="AJ9" s="389"/>
      <c r="AK9" s="389"/>
      <c r="AL9" s="390"/>
      <c r="AM9" s="454" t="s">
        <v>114</v>
      </c>
      <c r="AN9" s="455"/>
      <c r="AO9" s="455"/>
      <c r="AP9" s="455"/>
      <c r="AQ9" s="455"/>
      <c r="AR9" s="455"/>
      <c r="AS9" s="455"/>
      <c r="AT9" s="456"/>
      <c r="AU9" s="457" t="s">
        <v>102</v>
      </c>
      <c r="AV9" s="458"/>
      <c r="AW9" s="458"/>
      <c r="AX9" s="458"/>
      <c r="AY9" s="459" t="s">
        <v>115</v>
      </c>
      <c r="AZ9" s="460"/>
      <c r="BA9" s="460"/>
      <c r="BB9" s="460"/>
      <c r="BC9" s="460"/>
      <c r="BD9" s="460"/>
      <c r="BE9" s="460"/>
      <c r="BF9" s="460"/>
      <c r="BG9" s="460"/>
      <c r="BH9" s="460"/>
      <c r="BI9" s="460"/>
      <c r="BJ9" s="460"/>
      <c r="BK9" s="460"/>
      <c r="BL9" s="460"/>
      <c r="BM9" s="461"/>
      <c r="BN9" s="462">
        <v>95338</v>
      </c>
      <c r="BO9" s="463"/>
      <c r="BP9" s="463"/>
      <c r="BQ9" s="463"/>
      <c r="BR9" s="463"/>
      <c r="BS9" s="463"/>
      <c r="BT9" s="463"/>
      <c r="BU9" s="464"/>
      <c r="BV9" s="462">
        <v>49727</v>
      </c>
      <c r="BW9" s="463"/>
      <c r="BX9" s="463"/>
      <c r="BY9" s="463"/>
      <c r="BZ9" s="463"/>
      <c r="CA9" s="463"/>
      <c r="CB9" s="463"/>
      <c r="CC9" s="464"/>
      <c r="CD9" s="465" t="s">
        <v>116</v>
      </c>
      <c r="CE9" s="466"/>
      <c r="CF9" s="466"/>
      <c r="CG9" s="466"/>
      <c r="CH9" s="466"/>
      <c r="CI9" s="466"/>
      <c r="CJ9" s="466"/>
      <c r="CK9" s="466"/>
      <c r="CL9" s="466"/>
      <c r="CM9" s="466"/>
      <c r="CN9" s="466"/>
      <c r="CO9" s="466"/>
      <c r="CP9" s="466"/>
      <c r="CQ9" s="466"/>
      <c r="CR9" s="466"/>
      <c r="CS9" s="467"/>
      <c r="CT9" s="428">
        <v>21.2</v>
      </c>
      <c r="CU9" s="429"/>
      <c r="CV9" s="429"/>
      <c r="CW9" s="429"/>
      <c r="CX9" s="429"/>
      <c r="CY9" s="429"/>
      <c r="CZ9" s="429"/>
      <c r="DA9" s="430"/>
      <c r="DB9" s="428">
        <v>24.3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55"/>
      <c r="N10" s="455"/>
      <c r="O10" s="455"/>
      <c r="P10" s="455"/>
      <c r="Q10" s="456"/>
      <c r="R10" s="482">
        <v>6840</v>
      </c>
      <c r="S10" s="483"/>
      <c r="T10" s="483"/>
      <c r="U10" s="483"/>
      <c r="V10" s="484"/>
      <c r="W10" s="419"/>
      <c r="X10" s="420"/>
      <c r="Y10" s="420"/>
      <c r="Z10" s="420"/>
      <c r="AA10" s="420"/>
      <c r="AB10" s="420"/>
      <c r="AC10" s="420"/>
      <c r="AD10" s="420"/>
      <c r="AE10" s="420"/>
      <c r="AF10" s="420"/>
      <c r="AG10" s="420"/>
      <c r="AH10" s="420"/>
      <c r="AI10" s="420"/>
      <c r="AJ10" s="420"/>
      <c r="AK10" s="420"/>
      <c r="AL10" s="423"/>
      <c r="AM10" s="454" t="s">
        <v>118</v>
      </c>
      <c r="AN10" s="455"/>
      <c r="AO10" s="455"/>
      <c r="AP10" s="455"/>
      <c r="AQ10" s="455"/>
      <c r="AR10" s="455"/>
      <c r="AS10" s="455"/>
      <c r="AT10" s="456"/>
      <c r="AU10" s="457" t="s">
        <v>119</v>
      </c>
      <c r="AV10" s="458"/>
      <c r="AW10" s="458"/>
      <c r="AX10" s="458"/>
      <c r="AY10" s="459" t="s">
        <v>120</v>
      </c>
      <c r="AZ10" s="460"/>
      <c r="BA10" s="460"/>
      <c r="BB10" s="460"/>
      <c r="BC10" s="460"/>
      <c r="BD10" s="460"/>
      <c r="BE10" s="460"/>
      <c r="BF10" s="460"/>
      <c r="BG10" s="460"/>
      <c r="BH10" s="460"/>
      <c r="BI10" s="460"/>
      <c r="BJ10" s="460"/>
      <c r="BK10" s="460"/>
      <c r="BL10" s="460"/>
      <c r="BM10" s="461"/>
      <c r="BN10" s="462">
        <v>5742</v>
      </c>
      <c r="BO10" s="463"/>
      <c r="BP10" s="463"/>
      <c r="BQ10" s="463"/>
      <c r="BR10" s="463"/>
      <c r="BS10" s="463"/>
      <c r="BT10" s="463"/>
      <c r="BU10" s="464"/>
      <c r="BV10" s="462">
        <v>8015</v>
      </c>
      <c r="BW10" s="463"/>
      <c r="BX10" s="463"/>
      <c r="BY10" s="463"/>
      <c r="BZ10" s="463"/>
      <c r="CA10" s="463"/>
      <c r="CB10" s="463"/>
      <c r="CC10" s="464"/>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54" t="s">
        <v>124</v>
      </c>
      <c r="AN11" s="455"/>
      <c r="AO11" s="455"/>
      <c r="AP11" s="455"/>
      <c r="AQ11" s="455"/>
      <c r="AR11" s="455"/>
      <c r="AS11" s="455"/>
      <c r="AT11" s="456"/>
      <c r="AU11" s="457" t="s">
        <v>125</v>
      </c>
      <c r="AV11" s="458"/>
      <c r="AW11" s="458"/>
      <c r="AX11" s="458"/>
      <c r="AY11" s="459" t="s">
        <v>126</v>
      </c>
      <c r="AZ11" s="460"/>
      <c r="BA11" s="460"/>
      <c r="BB11" s="460"/>
      <c r="BC11" s="460"/>
      <c r="BD11" s="460"/>
      <c r="BE11" s="460"/>
      <c r="BF11" s="460"/>
      <c r="BG11" s="460"/>
      <c r="BH11" s="460"/>
      <c r="BI11" s="460"/>
      <c r="BJ11" s="460"/>
      <c r="BK11" s="460"/>
      <c r="BL11" s="460"/>
      <c r="BM11" s="461"/>
      <c r="BN11" s="462">
        <v>0</v>
      </c>
      <c r="BO11" s="463"/>
      <c r="BP11" s="463"/>
      <c r="BQ11" s="463"/>
      <c r="BR11" s="463"/>
      <c r="BS11" s="463"/>
      <c r="BT11" s="463"/>
      <c r="BU11" s="464"/>
      <c r="BV11" s="462">
        <v>0</v>
      </c>
      <c r="BW11" s="463"/>
      <c r="BX11" s="463"/>
      <c r="BY11" s="463"/>
      <c r="BZ11" s="463"/>
      <c r="CA11" s="463"/>
      <c r="CB11" s="463"/>
      <c r="CC11" s="464"/>
      <c r="CD11" s="465" t="s">
        <v>127</v>
      </c>
      <c r="CE11" s="466"/>
      <c r="CF11" s="466"/>
      <c r="CG11" s="466"/>
      <c r="CH11" s="466"/>
      <c r="CI11" s="466"/>
      <c r="CJ11" s="466"/>
      <c r="CK11" s="466"/>
      <c r="CL11" s="466"/>
      <c r="CM11" s="466"/>
      <c r="CN11" s="466"/>
      <c r="CO11" s="466"/>
      <c r="CP11" s="466"/>
      <c r="CQ11" s="466"/>
      <c r="CR11" s="466"/>
      <c r="CS11" s="467"/>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6473</v>
      </c>
      <c r="S12" s="504"/>
      <c r="T12" s="504"/>
      <c r="U12" s="504"/>
      <c r="V12" s="505"/>
      <c r="W12" s="506" t="s">
        <v>1</v>
      </c>
      <c r="X12" s="458"/>
      <c r="Y12" s="458"/>
      <c r="Z12" s="458"/>
      <c r="AA12" s="458"/>
      <c r="AB12" s="507"/>
      <c r="AC12" s="508" t="s">
        <v>132</v>
      </c>
      <c r="AD12" s="509"/>
      <c r="AE12" s="509"/>
      <c r="AF12" s="509"/>
      <c r="AG12" s="510"/>
      <c r="AH12" s="508" t="s">
        <v>133</v>
      </c>
      <c r="AI12" s="509"/>
      <c r="AJ12" s="509"/>
      <c r="AK12" s="509"/>
      <c r="AL12" s="511"/>
      <c r="AM12" s="454" t="s">
        <v>134</v>
      </c>
      <c r="AN12" s="455"/>
      <c r="AO12" s="455"/>
      <c r="AP12" s="455"/>
      <c r="AQ12" s="455"/>
      <c r="AR12" s="455"/>
      <c r="AS12" s="455"/>
      <c r="AT12" s="456"/>
      <c r="AU12" s="457" t="s">
        <v>135</v>
      </c>
      <c r="AV12" s="458"/>
      <c r="AW12" s="458"/>
      <c r="AX12" s="458"/>
      <c r="AY12" s="459" t="s">
        <v>136</v>
      </c>
      <c r="AZ12" s="460"/>
      <c r="BA12" s="460"/>
      <c r="BB12" s="460"/>
      <c r="BC12" s="460"/>
      <c r="BD12" s="460"/>
      <c r="BE12" s="460"/>
      <c r="BF12" s="460"/>
      <c r="BG12" s="460"/>
      <c r="BH12" s="460"/>
      <c r="BI12" s="460"/>
      <c r="BJ12" s="460"/>
      <c r="BK12" s="460"/>
      <c r="BL12" s="460"/>
      <c r="BM12" s="461"/>
      <c r="BN12" s="462">
        <v>352202</v>
      </c>
      <c r="BO12" s="463"/>
      <c r="BP12" s="463"/>
      <c r="BQ12" s="463"/>
      <c r="BR12" s="463"/>
      <c r="BS12" s="463"/>
      <c r="BT12" s="463"/>
      <c r="BU12" s="464"/>
      <c r="BV12" s="462">
        <v>326490</v>
      </c>
      <c r="BW12" s="463"/>
      <c r="BX12" s="463"/>
      <c r="BY12" s="463"/>
      <c r="BZ12" s="463"/>
      <c r="CA12" s="463"/>
      <c r="CB12" s="463"/>
      <c r="CC12" s="464"/>
      <c r="CD12" s="465" t="s">
        <v>137</v>
      </c>
      <c r="CE12" s="466"/>
      <c r="CF12" s="466"/>
      <c r="CG12" s="466"/>
      <c r="CH12" s="466"/>
      <c r="CI12" s="466"/>
      <c r="CJ12" s="466"/>
      <c r="CK12" s="466"/>
      <c r="CL12" s="466"/>
      <c r="CM12" s="466"/>
      <c r="CN12" s="466"/>
      <c r="CO12" s="466"/>
      <c r="CP12" s="466"/>
      <c r="CQ12" s="466"/>
      <c r="CR12" s="466"/>
      <c r="CS12" s="467"/>
      <c r="CT12" s="471" t="s">
        <v>129</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6435</v>
      </c>
      <c r="S13" s="516"/>
      <c r="T13" s="516"/>
      <c r="U13" s="516"/>
      <c r="V13" s="517"/>
      <c r="W13" s="441" t="s">
        <v>140</v>
      </c>
      <c r="X13" s="442"/>
      <c r="Y13" s="442"/>
      <c r="Z13" s="442"/>
      <c r="AA13" s="442"/>
      <c r="AB13" s="432"/>
      <c r="AC13" s="482">
        <v>596</v>
      </c>
      <c r="AD13" s="483"/>
      <c r="AE13" s="483"/>
      <c r="AF13" s="483"/>
      <c r="AG13" s="525"/>
      <c r="AH13" s="482">
        <v>724</v>
      </c>
      <c r="AI13" s="483"/>
      <c r="AJ13" s="483"/>
      <c r="AK13" s="483"/>
      <c r="AL13" s="484"/>
      <c r="AM13" s="454" t="s">
        <v>141</v>
      </c>
      <c r="AN13" s="455"/>
      <c r="AO13" s="455"/>
      <c r="AP13" s="455"/>
      <c r="AQ13" s="455"/>
      <c r="AR13" s="455"/>
      <c r="AS13" s="455"/>
      <c r="AT13" s="456"/>
      <c r="AU13" s="457" t="s">
        <v>119</v>
      </c>
      <c r="AV13" s="458"/>
      <c r="AW13" s="458"/>
      <c r="AX13" s="458"/>
      <c r="AY13" s="459" t="s">
        <v>142</v>
      </c>
      <c r="AZ13" s="460"/>
      <c r="BA13" s="460"/>
      <c r="BB13" s="460"/>
      <c r="BC13" s="460"/>
      <c r="BD13" s="460"/>
      <c r="BE13" s="460"/>
      <c r="BF13" s="460"/>
      <c r="BG13" s="460"/>
      <c r="BH13" s="460"/>
      <c r="BI13" s="460"/>
      <c r="BJ13" s="460"/>
      <c r="BK13" s="460"/>
      <c r="BL13" s="460"/>
      <c r="BM13" s="461"/>
      <c r="BN13" s="462">
        <v>-251122</v>
      </c>
      <c r="BO13" s="463"/>
      <c r="BP13" s="463"/>
      <c r="BQ13" s="463"/>
      <c r="BR13" s="463"/>
      <c r="BS13" s="463"/>
      <c r="BT13" s="463"/>
      <c r="BU13" s="464"/>
      <c r="BV13" s="462">
        <v>-268748</v>
      </c>
      <c r="BW13" s="463"/>
      <c r="BX13" s="463"/>
      <c r="BY13" s="463"/>
      <c r="BZ13" s="463"/>
      <c r="CA13" s="463"/>
      <c r="CB13" s="463"/>
      <c r="CC13" s="464"/>
      <c r="CD13" s="465" t="s">
        <v>143</v>
      </c>
      <c r="CE13" s="466"/>
      <c r="CF13" s="466"/>
      <c r="CG13" s="466"/>
      <c r="CH13" s="466"/>
      <c r="CI13" s="466"/>
      <c r="CJ13" s="466"/>
      <c r="CK13" s="466"/>
      <c r="CL13" s="466"/>
      <c r="CM13" s="466"/>
      <c r="CN13" s="466"/>
      <c r="CO13" s="466"/>
      <c r="CP13" s="466"/>
      <c r="CQ13" s="466"/>
      <c r="CR13" s="466"/>
      <c r="CS13" s="467"/>
      <c r="CT13" s="428">
        <v>11</v>
      </c>
      <c r="CU13" s="429"/>
      <c r="CV13" s="429"/>
      <c r="CW13" s="429"/>
      <c r="CX13" s="429"/>
      <c r="CY13" s="429"/>
      <c r="CZ13" s="429"/>
      <c r="DA13" s="430"/>
      <c r="DB13" s="428">
        <v>10</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6693</v>
      </c>
      <c r="S14" s="516"/>
      <c r="T14" s="516"/>
      <c r="U14" s="516"/>
      <c r="V14" s="517"/>
      <c r="W14" s="421"/>
      <c r="X14" s="422"/>
      <c r="Y14" s="422"/>
      <c r="Z14" s="422"/>
      <c r="AA14" s="422"/>
      <c r="AB14" s="411"/>
      <c r="AC14" s="518">
        <v>19.600000000000001</v>
      </c>
      <c r="AD14" s="519"/>
      <c r="AE14" s="519"/>
      <c r="AF14" s="519"/>
      <c r="AG14" s="520"/>
      <c r="AH14" s="518">
        <v>21</v>
      </c>
      <c r="AI14" s="519"/>
      <c r="AJ14" s="519"/>
      <c r="AK14" s="519"/>
      <c r="AL14" s="521"/>
      <c r="AM14" s="454"/>
      <c r="AN14" s="455"/>
      <c r="AO14" s="455"/>
      <c r="AP14" s="455"/>
      <c r="AQ14" s="455"/>
      <c r="AR14" s="455"/>
      <c r="AS14" s="455"/>
      <c r="AT14" s="456"/>
      <c r="AU14" s="457"/>
      <c r="AV14" s="458"/>
      <c r="AW14" s="458"/>
      <c r="AX14" s="458"/>
      <c r="AY14" s="459"/>
      <c r="AZ14" s="460"/>
      <c r="BA14" s="460"/>
      <c r="BB14" s="460"/>
      <c r="BC14" s="460"/>
      <c r="BD14" s="460"/>
      <c r="BE14" s="460"/>
      <c r="BF14" s="460"/>
      <c r="BG14" s="460"/>
      <c r="BH14" s="460"/>
      <c r="BI14" s="460"/>
      <c r="BJ14" s="460"/>
      <c r="BK14" s="460"/>
      <c r="BL14" s="460"/>
      <c r="BM14" s="461"/>
      <c r="BN14" s="462"/>
      <c r="BO14" s="463"/>
      <c r="BP14" s="463"/>
      <c r="BQ14" s="463"/>
      <c r="BR14" s="463"/>
      <c r="BS14" s="463"/>
      <c r="BT14" s="463"/>
      <c r="BU14" s="464"/>
      <c r="BV14" s="462"/>
      <c r="BW14" s="463"/>
      <c r="BX14" s="463"/>
      <c r="BY14" s="463"/>
      <c r="BZ14" s="463"/>
      <c r="CA14" s="463"/>
      <c r="CB14" s="463"/>
      <c r="CC14" s="464"/>
      <c r="CD14" s="526" t="s">
        <v>145</v>
      </c>
      <c r="CE14" s="527"/>
      <c r="CF14" s="527"/>
      <c r="CG14" s="527"/>
      <c r="CH14" s="527"/>
      <c r="CI14" s="527"/>
      <c r="CJ14" s="527"/>
      <c r="CK14" s="527"/>
      <c r="CL14" s="527"/>
      <c r="CM14" s="527"/>
      <c r="CN14" s="527"/>
      <c r="CO14" s="527"/>
      <c r="CP14" s="527"/>
      <c r="CQ14" s="527"/>
      <c r="CR14" s="527"/>
      <c r="CS14" s="528"/>
      <c r="CT14" s="529" t="s">
        <v>138</v>
      </c>
      <c r="CU14" s="530"/>
      <c r="CV14" s="530"/>
      <c r="CW14" s="530"/>
      <c r="CX14" s="530"/>
      <c r="CY14" s="530"/>
      <c r="CZ14" s="530"/>
      <c r="DA14" s="531"/>
      <c r="DB14" s="529" t="s">
        <v>146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6651</v>
      </c>
      <c r="S15" s="516"/>
      <c r="T15" s="516"/>
      <c r="U15" s="516"/>
      <c r="V15" s="517"/>
      <c r="W15" s="441" t="s">
        <v>148</v>
      </c>
      <c r="X15" s="442"/>
      <c r="Y15" s="442"/>
      <c r="Z15" s="442"/>
      <c r="AA15" s="442"/>
      <c r="AB15" s="432"/>
      <c r="AC15" s="482">
        <v>620</v>
      </c>
      <c r="AD15" s="483"/>
      <c r="AE15" s="483"/>
      <c r="AF15" s="483"/>
      <c r="AG15" s="525"/>
      <c r="AH15" s="482">
        <v>788</v>
      </c>
      <c r="AI15" s="483"/>
      <c r="AJ15" s="483"/>
      <c r="AK15" s="483"/>
      <c r="AL15" s="484"/>
      <c r="AM15" s="454"/>
      <c r="AN15" s="455"/>
      <c r="AO15" s="455"/>
      <c r="AP15" s="455"/>
      <c r="AQ15" s="455"/>
      <c r="AR15" s="455"/>
      <c r="AS15" s="455"/>
      <c r="AT15" s="456"/>
      <c r="AU15" s="457"/>
      <c r="AV15" s="458"/>
      <c r="AW15" s="458"/>
      <c r="AX15" s="458"/>
      <c r="AY15" s="391" t="s">
        <v>149</v>
      </c>
      <c r="AZ15" s="392"/>
      <c r="BA15" s="392"/>
      <c r="BB15" s="392"/>
      <c r="BC15" s="392"/>
      <c r="BD15" s="392"/>
      <c r="BE15" s="392"/>
      <c r="BF15" s="392"/>
      <c r="BG15" s="392"/>
      <c r="BH15" s="392"/>
      <c r="BI15" s="392"/>
      <c r="BJ15" s="392"/>
      <c r="BK15" s="392"/>
      <c r="BL15" s="392"/>
      <c r="BM15" s="393"/>
      <c r="BN15" s="394">
        <v>613225</v>
      </c>
      <c r="BO15" s="395"/>
      <c r="BP15" s="395"/>
      <c r="BQ15" s="395"/>
      <c r="BR15" s="395"/>
      <c r="BS15" s="395"/>
      <c r="BT15" s="395"/>
      <c r="BU15" s="396"/>
      <c r="BV15" s="394">
        <v>567380</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35"/>
      <c r="N16" s="535"/>
      <c r="O16" s="535"/>
      <c r="P16" s="535"/>
      <c r="Q16" s="536"/>
      <c r="R16" s="537" t="s">
        <v>152</v>
      </c>
      <c r="S16" s="538"/>
      <c r="T16" s="538"/>
      <c r="U16" s="538"/>
      <c r="V16" s="539"/>
      <c r="W16" s="421"/>
      <c r="X16" s="422"/>
      <c r="Y16" s="422"/>
      <c r="Z16" s="422"/>
      <c r="AA16" s="422"/>
      <c r="AB16" s="411"/>
      <c r="AC16" s="518">
        <v>20.399999999999999</v>
      </c>
      <c r="AD16" s="519"/>
      <c r="AE16" s="519"/>
      <c r="AF16" s="519"/>
      <c r="AG16" s="520"/>
      <c r="AH16" s="518">
        <v>22.8</v>
      </c>
      <c r="AI16" s="519"/>
      <c r="AJ16" s="519"/>
      <c r="AK16" s="519"/>
      <c r="AL16" s="521"/>
      <c r="AM16" s="454"/>
      <c r="AN16" s="455"/>
      <c r="AO16" s="455"/>
      <c r="AP16" s="455"/>
      <c r="AQ16" s="455"/>
      <c r="AR16" s="455"/>
      <c r="AS16" s="455"/>
      <c r="AT16" s="456"/>
      <c r="AU16" s="457"/>
      <c r="AV16" s="458"/>
      <c r="AW16" s="458"/>
      <c r="AX16" s="458"/>
      <c r="AY16" s="459" t="s">
        <v>153</v>
      </c>
      <c r="AZ16" s="460"/>
      <c r="BA16" s="460"/>
      <c r="BB16" s="460"/>
      <c r="BC16" s="460"/>
      <c r="BD16" s="460"/>
      <c r="BE16" s="460"/>
      <c r="BF16" s="460"/>
      <c r="BG16" s="460"/>
      <c r="BH16" s="460"/>
      <c r="BI16" s="460"/>
      <c r="BJ16" s="460"/>
      <c r="BK16" s="460"/>
      <c r="BL16" s="460"/>
      <c r="BM16" s="461"/>
      <c r="BN16" s="462">
        <v>3367320</v>
      </c>
      <c r="BO16" s="463"/>
      <c r="BP16" s="463"/>
      <c r="BQ16" s="463"/>
      <c r="BR16" s="463"/>
      <c r="BS16" s="463"/>
      <c r="BT16" s="463"/>
      <c r="BU16" s="464"/>
      <c r="BV16" s="462">
        <v>3289872</v>
      </c>
      <c r="BW16" s="463"/>
      <c r="BX16" s="463"/>
      <c r="BY16" s="463"/>
      <c r="BZ16" s="463"/>
      <c r="CA16" s="463"/>
      <c r="CB16" s="463"/>
      <c r="CC16" s="464"/>
      <c r="CD16" s="201"/>
      <c r="CE16" s="543"/>
      <c r="CF16" s="543"/>
      <c r="CG16" s="543"/>
      <c r="CH16" s="543"/>
      <c r="CI16" s="543"/>
      <c r="CJ16" s="543"/>
      <c r="CK16" s="543"/>
      <c r="CL16" s="543"/>
      <c r="CM16" s="543"/>
      <c r="CN16" s="543"/>
      <c r="CO16" s="543"/>
      <c r="CP16" s="543"/>
      <c r="CQ16" s="543"/>
      <c r="CR16" s="543"/>
      <c r="CS16" s="544"/>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40" t="s">
        <v>154</v>
      </c>
      <c r="N17" s="541"/>
      <c r="O17" s="541"/>
      <c r="P17" s="541"/>
      <c r="Q17" s="542"/>
      <c r="R17" s="537" t="s">
        <v>155</v>
      </c>
      <c r="S17" s="538"/>
      <c r="T17" s="538"/>
      <c r="U17" s="538"/>
      <c r="V17" s="539"/>
      <c r="W17" s="441" t="s">
        <v>156</v>
      </c>
      <c r="X17" s="442"/>
      <c r="Y17" s="442"/>
      <c r="Z17" s="442"/>
      <c r="AA17" s="442"/>
      <c r="AB17" s="432"/>
      <c r="AC17" s="482">
        <v>1819</v>
      </c>
      <c r="AD17" s="483"/>
      <c r="AE17" s="483"/>
      <c r="AF17" s="483"/>
      <c r="AG17" s="525"/>
      <c r="AH17" s="482">
        <v>1939</v>
      </c>
      <c r="AI17" s="483"/>
      <c r="AJ17" s="483"/>
      <c r="AK17" s="483"/>
      <c r="AL17" s="484"/>
      <c r="AM17" s="454"/>
      <c r="AN17" s="455"/>
      <c r="AO17" s="455"/>
      <c r="AP17" s="455"/>
      <c r="AQ17" s="455"/>
      <c r="AR17" s="455"/>
      <c r="AS17" s="455"/>
      <c r="AT17" s="456"/>
      <c r="AU17" s="457"/>
      <c r="AV17" s="458"/>
      <c r="AW17" s="458"/>
      <c r="AX17" s="458"/>
      <c r="AY17" s="459" t="s">
        <v>157</v>
      </c>
      <c r="AZ17" s="460"/>
      <c r="BA17" s="460"/>
      <c r="BB17" s="460"/>
      <c r="BC17" s="460"/>
      <c r="BD17" s="460"/>
      <c r="BE17" s="460"/>
      <c r="BF17" s="460"/>
      <c r="BG17" s="460"/>
      <c r="BH17" s="460"/>
      <c r="BI17" s="460"/>
      <c r="BJ17" s="460"/>
      <c r="BK17" s="460"/>
      <c r="BL17" s="460"/>
      <c r="BM17" s="461"/>
      <c r="BN17" s="462">
        <v>748474</v>
      </c>
      <c r="BO17" s="463"/>
      <c r="BP17" s="463"/>
      <c r="BQ17" s="463"/>
      <c r="BR17" s="463"/>
      <c r="BS17" s="463"/>
      <c r="BT17" s="463"/>
      <c r="BU17" s="464"/>
      <c r="BV17" s="462">
        <v>706459</v>
      </c>
      <c r="BW17" s="463"/>
      <c r="BX17" s="463"/>
      <c r="BY17" s="463"/>
      <c r="BZ17" s="463"/>
      <c r="CA17" s="463"/>
      <c r="CB17" s="463"/>
      <c r="CC17" s="464"/>
      <c r="CD17" s="201"/>
      <c r="CE17" s="543"/>
      <c r="CF17" s="543"/>
      <c r="CG17" s="543"/>
      <c r="CH17" s="543"/>
      <c r="CI17" s="543"/>
      <c r="CJ17" s="543"/>
      <c r="CK17" s="543"/>
      <c r="CL17" s="543"/>
      <c r="CM17" s="543"/>
      <c r="CN17" s="543"/>
      <c r="CO17" s="543"/>
      <c r="CP17" s="543"/>
      <c r="CQ17" s="543"/>
      <c r="CR17" s="543"/>
      <c r="CS17" s="544"/>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193.21</v>
      </c>
      <c r="M18" s="547"/>
      <c r="N18" s="547"/>
      <c r="O18" s="547"/>
      <c r="P18" s="547"/>
      <c r="Q18" s="547"/>
      <c r="R18" s="548"/>
      <c r="S18" s="548"/>
      <c r="T18" s="548"/>
      <c r="U18" s="548"/>
      <c r="V18" s="549"/>
      <c r="W18" s="443"/>
      <c r="X18" s="444"/>
      <c r="Y18" s="444"/>
      <c r="Z18" s="444"/>
      <c r="AA18" s="444"/>
      <c r="AB18" s="435"/>
      <c r="AC18" s="550">
        <v>59.9</v>
      </c>
      <c r="AD18" s="551"/>
      <c r="AE18" s="551"/>
      <c r="AF18" s="551"/>
      <c r="AG18" s="552"/>
      <c r="AH18" s="550">
        <v>56.2</v>
      </c>
      <c r="AI18" s="551"/>
      <c r="AJ18" s="551"/>
      <c r="AK18" s="551"/>
      <c r="AL18" s="553"/>
      <c r="AM18" s="454"/>
      <c r="AN18" s="455"/>
      <c r="AO18" s="455"/>
      <c r="AP18" s="455"/>
      <c r="AQ18" s="455"/>
      <c r="AR18" s="455"/>
      <c r="AS18" s="455"/>
      <c r="AT18" s="456"/>
      <c r="AU18" s="457"/>
      <c r="AV18" s="458"/>
      <c r="AW18" s="458"/>
      <c r="AX18" s="458"/>
      <c r="AY18" s="459" t="s">
        <v>159</v>
      </c>
      <c r="AZ18" s="460"/>
      <c r="BA18" s="460"/>
      <c r="BB18" s="460"/>
      <c r="BC18" s="460"/>
      <c r="BD18" s="460"/>
      <c r="BE18" s="460"/>
      <c r="BF18" s="460"/>
      <c r="BG18" s="460"/>
      <c r="BH18" s="460"/>
      <c r="BI18" s="460"/>
      <c r="BJ18" s="460"/>
      <c r="BK18" s="460"/>
      <c r="BL18" s="460"/>
      <c r="BM18" s="461"/>
      <c r="BN18" s="462">
        <v>3262669</v>
      </c>
      <c r="BO18" s="463"/>
      <c r="BP18" s="463"/>
      <c r="BQ18" s="463"/>
      <c r="BR18" s="463"/>
      <c r="BS18" s="463"/>
      <c r="BT18" s="463"/>
      <c r="BU18" s="464"/>
      <c r="BV18" s="462">
        <v>3389794</v>
      </c>
      <c r="BW18" s="463"/>
      <c r="BX18" s="463"/>
      <c r="BY18" s="463"/>
      <c r="BZ18" s="463"/>
      <c r="CA18" s="463"/>
      <c r="CB18" s="463"/>
      <c r="CC18" s="464"/>
      <c r="CD18" s="201"/>
      <c r="CE18" s="543"/>
      <c r="CF18" s="543"/>
      <c r="CG18" s="543"/>
      <c r="CH18" s="543"/>
      <c r="CI18" s="543"/>
      <c r="CJ18" s="543"/>
      <c r="CK18" s="543"/>
      <c r="CL18" s="543"/>
      <c r="CM18" s="543"/>
      <c r="CN18" s="543"/>
      <c r="CO18" s="543"/>
      <c r="CP18" s="543"/>
      <c r="CQ18" s="543"/>
      <c r="CR18" s="543"/>
      <c r="CS18" s="544"/>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31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54"/>
      <c r="AN19" s="455"/>
      <c r="AO19" s="455"/>
      <c r="AP19" s="455"/>
      <c r="AQ19" s="455"/>
      <c r="AR19" s="455"/>
      <c r="AS19" s="455"/>
      <c r="AT19" s="456"/>
      <c r="AU19" s="457"/>
      <c r="AV19" s="458"/>
      <c r="AW19" s="458"/>
      <c r="AX19" s="458"/>
      <c r="AY19" s="459" t="s">
        <v>161</v>
      </c>
      <c r="AZ19" s="460"/>
      <c r="BA19" s="460"/>
      <c r="BB19" s="460"/>
      <c r="BC19" s="460"/>
      <c r="BD19" s="460"/>
      <c r="BE19" s="460"/>
      <c r="BF19" s="460"/>
      <c r="BG19" s="460"/>
      <c r="BH19" s="460"/>
      <c r="BI19" s="460"/>
      <c r="BJ19" s="460"/>
      <c r="BK19" s="460"/>
      <c r="BL19" s="460"/>
      <c r="BM19" s="461"/>
      <c r="BN19" s="462">
        <v>4972378</v>
      </c>
      <c r="BO19" s="463"/>
      <c r="BP19" s="463"/>
      <c r="BQ19" s="463"/>
      <c r="BR19" s="463"/>
      <c r="BS19" s="463"/>
      <c r="BT19" s="463"/>
      <c r="BU19" s="464"/>
      <c r="BV19" s="462">
        <v>4683282</v>
      </c>
      <c r="BW19" s="463"/>
      <c r="BX19" s="463"/>
      <c r="BY19" s="463"/>
      <c r="BZ19" s="463"/>
      <c r="CA19" s="463"/>
      <c r="CB19" s="463"/>
      <c r="CC19" s="464"/>
      <c r="CD19" s="201"/>
      <c r="CE19" s="543"/>
      <c r="CF19" s="543"/>
      <c r="CG19" s="543"/>
      <c r="CH19" s="543"/>
      <c r="CI19" s="543"/>
      <c r="CJ19" s="543"/>
      <c r="CK19" s="543"/>
      <c r="CL19" s="543"/>
      <c r="CM19" s="543"/>
      <c r="CN19" s="543"/>
      <c r="CO19" s="543"/>
      <c r="CP19" s="543"/>
      <c r="CQ19" s="543"/>
      <c r="CR19" s="543"/>
      <c r="CS19" s="544"/>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2702</v>
      </c>
      <c r="M20" s="554"/>
      <c r="N20" s="554"/>
      <c r="O20" s="554"/>
      <c r="P20" s="554"/>
      <c r="Q20" s="554"/>
      <c r="R20" s="555"/>
      <c r="S20" s="555"/>
      <c r="T20" s="555"/>
      <c r="U20" s="555"/>
      <c r="V20" s="556"/>
      <c r="W20" s="443"/>
      <c r="X20" s="444"/>
      <c r="Y20" s="444"/>
      <c r="Z20" s="444"/>
      <c r="AA20" s="444"/>
      <c r="AB20" s="444"/>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59"/>
      <c r="AZ20" s="460"/>
      <c r="BA20" s="460"/>
      <c r="BB20" s="460"/>
      <c r="BC20" s="460"/>
      <c r="BD20" s="460"/>
      <c r="BE20" s="460"/>
      <c r="BF20" s="460"/>
      <c r="BG20" s="460"/>
      <c r="BH20" s="460"/>
      <c r="BI20" s="460"/>
      <c r="BJ20" s="460"/>
      <c r="BK20" s="460"/>
      <c r="BL20" s="460"/>
      <c r="BM20" s="461"/>
      <c r="BN20" s="462"/>
      <c r="BO20" s="463"/>
      <c r="BP20" s="463"/>
      <c r="BQ20" s="463"/>
      <c r="BR20" s="463"/>
      <c r="BS20" s="463"/>
      <c r="BT20" s="463"/>
      <c r="BU20" s="464"/>
      <c r="BV20" s="462"/>
      <c r="BW20" s="463"/>
      <c r="BX20" s="463"/>
      <c r="BY20" s="463"/>
      <c r="BZ20" s="463"/>
      <c r="CA20" s="463"/>
      <c r="CB20" s="463"/>
      <c r="CC20" s="464"/>
      <c r="CD20" s="201"/>
      <c r="CE20" s="543"/>
      <c r="CF20" s="543"/>
      <c r="CG20" s="543"/>
      <c r="CH20" s="543"/>
      <c r="CI20" s="543"/>
      <c r="CJ20" s="543"/>
      <c r="CK20" s="543"/>
      <c r="CL20" s="543"/>
      <c r="CM20" s="543"/>
      <c r="CN20" s="543"/>
      <c r="CO20" s="543"/>
      <c r="CP20" s="543"/>
      <c r="CQ20" s="543"/>
      <c r="CR20" s="543"/>
      <c r="CS20" s="544"/>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59"/>
      <c r="AZ21" s="460"/>
      <c r="BA21" s="460"/>
      <c r="BB21" s="460"/>
      <c r="BC21" s="460"/>
      <c r="BD21" s="460"/>
      <c r="BE21" s="460"/>
      <c r="BF21" s="460"/>
      <c r="BG21" s="460"/>
      <c r="BH21" s="460"/>
      <c r="BI21" s="460"/>
      <c r="BJ21" s="460"/>
      <c r="BK21" s="460"/>
      <c r="BL21" s="460"/>
      <c r="BM21" s="461"/>
      <c r="BN21" s="462"/>
      <c r="BO21" s="463"/>
      <c r="BP21" s="463"/>
      <c r="BQ21" s="463"/>
      <c r="BR21" s="463"/>
      <c r="BS21" s="463"/>
      <c r="BT21" s="463"/>
      <c r="BU21" s="464"/>
      <c r="BV21" s="462"/>
      <c r="BW21" s="463"/>
      <c r="BX21" s="463"/>
      <c r="BY21" s="463"/>
      <c r="BZ21" s="463"/>
      <c r="CA21" s="463"/>
      <c r="CB21" s="463"/>
      <c r="CC21" s="464"/>
      <c r="CD21" s="201"/>
      <c r="CE21" s="543"/>
      <c r="CF21" s="543"/>
      <c r="CG21" s="543"/>
      <c r="CH21" s="543"/>
      <c r="CI21" s="543"/>
      <c r="CJ21" s="543"/>
      <c r="CK21" s="543"/>
      <c r="CL21" s="543"/>
      <c r="CM21" s="543"/>
      <c r="CN21" s="543"/>
      <c r="CO21" s="543"/>
      <c r="CP21" s="543"/>
      <c r="CQ21" s="543"/>
      <c r="CR21" s="543"/>
      <c r="CS21" s="544"/>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37" t="s">
        <v>1</v>
      </c>
      <c r="F22" s="442"/>
      <c r="G22" s="442"/>
      <c r="H22" s="442"/>
      <c r="I22" s="442"/>
      <c r="J22" s="442"/>
      <c r="K22" s="432"/>
      <c r="L22" s="437" t="s">
        <v>165</v>
      </c>
      <c r="M22" s="442"/>
      <c r="N22" s="442"/>
      <c r="O22" s="442"/>
      <c r="P22" s="432"/>
      <c r="Q22" s="577" t="s">
        <v>166</v>
      </c>
      <c r="R22" s="578"/>
      <c r="S22" s="578"/>
      <c r="T22" s="578"/>
      <c r="U22" s="578"/>
      <c r="V22" s="579"/>
      <c r="W22" s="583" t="s">
        <v>167</v>
      </c>
      <c r="X22" s="569"/>
      <c r="Y22" s="570"/>
      <c r="Z22" s="437" t="s">
        <v>1</v>
      </c>
      <c r="AA22" s="442"/>
      <c r="AB22" s="442"/>
      <c r="AC22" s="442"/>
      <c r="AD22" s="442"/>
      <c r="AE22" s="442"/>
      <c r="AF22" s="442"/>
      <c r="AG22" s="432"/>
      <c r="AH22" s="588" t="s">
        <v>168</v>
      </c>
      <c r="AI22" s="442"/>
      <c r="AJ22" s="442"/>
      <c r="AK22" s="442"/>
      <c r="AL22" s="432"/>
      <c r="AM22" s="588" t="s">
        <v>169</v>
      </c>
      <c r="AN22" s="589"/>
      <c r="AO22" s="589"/>
      <c r="AP22" s="589"/>
      <c r="AQ22" s="589"/>
      <c r="AR22" s="590"/>
      <c r="AS22" s="577" t="s">
        <v>166</v>
      </c>
      <c r="AT22" s="578"/>
      <c r="AU22" s="578"/>
      <c r="AV22" s="578"/>
      <c r="AW22" s="578"/>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201"/>
      <c r="CE22" s="543"/>
      <c r="CF22" s="543"/>
      <c r="CG22" s="543"/>
      <c r="CH22" s="543"/>
      <c r="CI22" s="543"/>
      <c r="CJ22" s="543"/>
      <c r="CK22" s="543"/>
      <c r="CL22" s="543"/>
      <c r="CM22" s="543"/>
      <c r="CN22" s="543"/>
      <c r="CO22" s="543"/>
      <c r="CP22" s="543"/>
      <c r="CQ22" s="543"/>
      <c r="CR22" s="543"/>
      <c r="CS22" s="544"/>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1"/>
      <c r="AN23" s="592"/>
      <c r="AO23" s="592"/>
      <c r="AP23" s="592"/>
      <c r="AQ23" s="592"/>
      <c r="AR23" s="593"/>
      <c r="AS23" s="580"/>
      <c r="AT23" s="581"/>
      <c r="AU23" s="581"/>
      <c r="AV23" s="581"/>
      <c r="AW23" s="581"/>
      <c r="AX23" s="595"/>
      <c r="AY23" s="391" t="s">
        <v>170</v>
      </c>
      <c r="AZ23" s="392"/>
      <c r="BA23" s="392"/>
      <c r="BB23" s="392"/>
      <c r="BC23" s="392"/>
      <c r="BD23" s="392"/>
      <c r="BE23" s="392"/>
      <c r="BF23" s="392"/>
      <c r="BG23" s="392"/>
      <c r="BH23" s="392"/>
      <c r="BI23" s="392"/>
      <c r="BJ23" s="392"/>
      <c r="BK23" s="392"/>
      <c r="BL23" s="392"/>
      <c r="BM23" s="393"/>
      <c r="BN23" s="462">
        <v>14460319</v>
      </c>
      <c r="BO23" s="463"/>
      <c r="BP23" s="463"/>
      <c r="BQ23" s="463"/>
      <c r="BR23" s="463"/>
      <c r="BS23" s="463"/>
      <c r="BT23" s="463"/>
      <c r="BU23" s="464"/>
      <c r="BV23" s="462">
        <v>11412462</v>
      </c>
      <c r="BW23" s="463"/>
      <c r="BX23" s="463"/>
      <c r="BY23" s="463"/>
      <c r="BZ23" s="463"/>
      <c r="CA23" s="463"/>
      <c r="CB23" s="463"/>
      <c r="CC23" s="464"/>
      <c r="CD23" s="201"/>
      <c r="CE23" s="543"/>
      <c r="CF23" s="543"/>
      <c r="CG23" s="543"/>
      <c r="CH23" s="543"/>
      <c r="CI23" s="543"/>
      <c r="CJ23" s="543"/>
      <c r="CK23" s="543"/>
      <c r="CL23" s="543"/>
      <c r="CM23" s="543"/>
      <c r="CN23" s="543"/>
      <c r="CO23" s="543"/>
      <c r="CP23" s="543"/>
      <c r="CQ23" s="543"/>
      <c r="CR23" s="543"/>
      <c r="CS23" s="544"/>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55"/>
      <c r="G24" s="455"/>
      <c r="H24" s="455"/>
      <c r="I24" s="455"/>
      <c r="J24" s="455"/>
      <c r="K24" s="456"/>
      <c r="L24" s="482">
        <v>1</v>
      </c>
      <c r="M24" s="483"/>
      <c r="N24" s="483"/>
      <c r="O24" s="483"/>
      <c r="P24" s="525"/>
      <c r="Q24" s="482">
        <v>7000</v>
      </c>
      <c r="R24" s="483"/>
      <c r="S24" s="483"/>
      <c r="T24" s="483"/>
      <c r="U24" s="483"/>
      <c r="V24" s="525"/>
      <c r="W24" s="584"/>
      <c r="X24" s="572"/>
      <c r="Y24" s="573"/>
      <c r="Z24" s="481" t="s">
        <v>172</v>
      </c>
      <c r="AA24" s="455"/>
      <c r="AB24" s="455"/>
      <c r="AC24" s="455"/>
      <c r="AD24" s="455"/>
      <c r="AE24" s="455"/>
      <c r="AF24" s="455"/>
      <c r="AG24" s="456"/>
      <c r="AH24" s="482">
        <v>127</v>
      </c>
      <c r="AI24" s="483"/>
      <c r="AJ24" s="483"/>
      <c r="AK24" s="483"/>
      <c r="AL24" s="525"/>
      <c r="AM24" s="482">
        <v>375158</v>
      </c>
      <c r="AN24" s="483"/>
      <c r="AO24" s="483"/>
      <c r="AP24" s="483"/>
      <c r="AQ24" s="483"/>
      <c r="AR24" s="525"/>
      <c r="AS24" s="482">
        <v>2954</v>
      </c>
      <c r="AT24" s="483"/>
      <c r="AU24" s="483"/>
      <c r="AV24" s="483"/>
      <c r="AW24" s="483"/>
      <c r="AX24" s="484"/>
      <c r="AY24" s="596" t="s">
        <v>173</v>
      </c>
      <c r="AZ24" s="597"/>
      <c r="BA24" s="597"/>
      <c r="BB24" s="597"/>
      <c r="BC24" s="597"/>
      <c r="BD24" s="597"/>
      <c r="BE24" s="597"/>
      <c r="BF24" s="597"/>
      <c r="BG24" s="597"/>
      <c r="BH24" s="597"/>
      <c r="BI24" s="597"/>
      <c r="BJ24" s="597"/>
      <c r="BK24" s="597"/>
      <c r="BL24" s="597"/>
      <c r="BM24" s="598"/>
      <c r="BN24" s="462">
        <v>10176305</v>
      </c>
      <c r="BO24" s="463"/>
      <c r="BP24" s="463"/>
      <c r="BQ24" s="463"/>
      <c r="BR24" s="463"/>
      <c r="BS24" s="463"/>
      <c r="BT24" s="463"/>
      <c r="BU24" s="464"/>
      <c r="BV24" s="462">
        <v>9675434</v>
      </c>
      <c r="BW24" s="463"/>
      <c r="BX24" s="463"/>
      <c r="BY24" s="463"/>
      <c r="BZ24" s="463"/>
      <c r="CA24" s="463"/>
      <c r="CB24" s="463"/>
      <c r="CC24" s="464"/>
      <c r="CD24" s="201"/>
      <c r="CE24" s="543"/>
      <c r="CF24" s="543"/>
      <c r="CG24" s="543"/>
      <c r="CH24" s="543"/>
      <c r="CI24" s="543"/>
      <c r="CJ24" s="543"/>
      <c r="CK24" s="543"/>
      <c r="CL24" s="543"/>
      <c r="CM24" s="543"/>
      <c r="CN24" s="543"/>
      <c r="CO24" s="543"/>
      <c r="CP24" s="543"/>
      <c r="CQ24" s="543"/>
      <c r="CR24" s="543"/>
      <c r="CS24" s="544"/>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55"/>
      <c r="G25" s="455"/>
      <c r="H25" s="455"/>
      <c r="I25" s="455"/>
      <c r="J25" s="455"/>
      <c r="K25" s="456"/>
      <c r="L25" s="482">
        <v>1</v>
      </c>
      <c r="M25" s="483"/>
      <c r="N25" s="483"/>
      <c r="O25" s="483"/>
      <c r="P25" s="525"/>
      <c r="Q25" s="482">
        <v>5980</v>
      </c>
      <c r="R25" s="483"/>
      <c r="S25" s="483"/>
      <c r="T25" s="483"/>
      <c r="U25" s="483"/>
      <c r="V25" s="525"/>
      <c r="W25" s="584"/>
      <c r="X25" s="572"/>
      <c r="Y25" s="573"/>
      <c r="Z25" s="481" t="s">
        <v>175</v>
      </c>
      <c r="AA25" s="455"/>
      <c r="AB25" s="455"/>
      <c r="AC25" s="455"/>
      <c r="AD25" s="455"/>
      <c r="AE25" s="455"/>
      <c r="AF25" s="455"/>
      <c r="AG25" s="456"/>
      <c r="AH25" s="482" t="s">
        <v>146</v>
      </c>
      <c r="AI25" s="483"/>
      <c r="AJ25" s="483"/>
      <c r="AK25" s="483"/>
      <c r="AL25" s="525"/>
      <c r="AM25" s="482" t="s">
        <v>146</v>
      </c>
      <c r="AN25" s="483"/>
      <c r="AO25" s="483"/>
      <c r="AP25" s="483"/>
      <c r="AQ25" s="483"/>
      <c r="AR25" s="525"/>
      <c r="AS25" s="482" t="s">
        <v>138</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416976</v>
      </c>
      <c r="BO25" s="395"/>
      <c r="BP25" s="395"/>
      <c r="BQ25" s="395"/>
      <c r="BR25" s="395"/>
      <c r="BS25" s="395"/>
      <c r="BT25" s="395"/>
      <c r="BU25" s="396"/>
      <c r="BV25" s="394">
        <v>484162</v>
      </c>
      <c r="BW25" s="395"/>
      <c r="BX25" s="395"/>
      <c r="BY25" s="395"/>
      <c r="BZ25" s="395"/>
      <c r="CA25" s="395"/>
      <c r="CB25" s="395"/>
      <c r="CC25" s="396"/>
      <c r="CD25" s="201"/>
      <c r="CE25" s="543"/>
      <c r="CF25" s="543"/>
      <c r="CG25" s="543"/>
      <c r="CH25" s="543"/>
      <c r="CI25" s="543"/>
      <c r="CJ25" s="543"/>
      <c r="CK25" s="543"/>
      <c r="CL25" s="543"/>
      <c r="CM25" s="543"/>
      <c r="CN25" s="543"/>
      <c r="CO25" s="543"/>
      <c r="CP25" s="543"/>
      <c r="CQ25" s="543"/>
      <c r="CR25" s="543"/>
      <c r="CS25" s="544"/>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55"/>
      <c r="G26" s="455"/>
      <c r="H26" s="455"/>
      <c r="I26" s="455"/>
      <c r="J26" s="455"/>
      <c r="K26" s="456"/>
      <c r="L26" s="482">
        <v>1</v>
      </c>
      <c r="M26" s="483"/>
      <c r="N26" s="483"/>
      <c r="O26" s="483"/>
      <c r="P26" s="525"/>
      <c r="Q26" s="482">
        <v>5630</v>
      </c>
      <c r="R26" s="483"/>
      <c r="S26" s="483"/>
      <c r="T26" s="483"/>
      <c r="U26" s="483"/>
      <c r="V26" s="525"/>
      <c r="W26" s="584"/>
      <c r="X26" s="572"/>
      <c r="Y26" s="573"/>
      <c r="Z26" s="481" t="s">
        <v>178</v>
      </c>
      <c r="AA26" s="602"/>
      <c r="AB26" s="602"/>
      <c r="AC26" s="602"/>
      <c r="AD26" s="602"/>
      <c r="AE26" s="602"/>
      <c r="AF26" s="602"/>
      <c r="AG26" s="603"/>
      <c r="AH26" s="482">
        <v>2</v>
      </c>
      <c r="AI26" s="483"/>
      <c r="AJ26" s="483"/>
      <c r="AK26" s="483"/>
      <c r="AL26" s="525"/>
      <c r="AM26" s="482" t="s">
        <v>179</v>
      </c>
      <c r="AN26" s="483"/>
      <c r="AO26" s="483"/>
      <c r="AP26" s="483"/>
      <c r="AQ26" s="483"/>
      <c r="AR26" s="525"/>
      <c r="AS26" s="482" t="s">
        <v>179</v>
      </c>
      <c r="AT26" s="483"/>
      <c r="AU26" s="483"/>
      <c r="AV26" s="483"/>
      <c r="AW26" s="483"/>
      <c r="AX26" s="484"/>
      <c r="AY26" s="465" t="s">
        <v>180</v>
      </c>
      <c r="AZ26" s="466"/>
      <c r="BA26" s="466"/>
      <c r="BB26" s="466"/>
      <c r="BC26" s="466"/>
      <c r="BD26" s="466"/>
      <c r="BE26" s="466"/>
      <c r="BF26" s="466"/>
      <c r="BG26" s="466"/>
      <c r="BH26" s="466"/>
      <c r="BI26" s="466"/>
      <c r="BJ26" s="466"/>
      <c r="BK26" s="466"/>
      <c r="BL26" s="466"/>
      <c r="BM26" s="467"/>
      <c r="BN26" s="462" t="s">
        <v>146</v>
      </c>
      <c r="BO26" s="463"/>
      <c r="BP26" s="463"/>
      <c r="BQ26" s="463"/>
      <c r="BR26" s="463"/>
      <c r="BS26" s="463"/>
      <c r="BT26" s="463"/>
      <c r="BU26" s="464"/>
      <c r="BV26" s="462" t="s">
        <v>146</v>
      </c>
      <c r="BW26" s="463"/>
      <c r="BX26" s="463"/>
      <c r="BY26" s="463"/>
      <c r="BZ26" s="463"/>
      <c r="CA26" s="463"/>
      <c r="CB26" s="463"/>
      <c r="CC26" s="464"/>
      <c r="CD26" s="201"/>
      <c r="CE26" s="543"/>
      <c r="CF26" s="543"/>
      <c r="CG26" s="543"/>
      <c r="CH26" s="543"/>
      <c r="CI26" s="543"/>
      <c r="CJ26" s="543"/>
      <c r="CK26" s="543"/>
      <c r="CL26" s="543"/>
      <c r="CM26" s="543"/>
      <c r="CN26" s="543"/>
      <c r="CO26" s="543"/>
      <c r="CP26" s="543"/>
      <c r="CQ26" s="543"/>
      <c r="CR26" s="543"/>
      <c r="CS26" s="544"/>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55"/>
      <c r="G27" s="455"/>
      <c r="H27" s="455"/>
      <c r="I27" s="455"/>
      <c r="J27" s="455"/>
      <c r="K27" s="456"/>
      <c r="L27" s="482">
        <v>1</v>
      </c>
      <c r="M27" s="483"/>
      <c r="N27" s="483"/>
      <c r="O27" s="483"/>
      <c r="P27" s="525"/>
      <c r="Q27" s="482">
        <v>2540</v>
      </c>
      <c r="R27" s="483"/>
      <c r="S27" s="483"/>
      <c r="T27" s="483"/>
      <c r="U27" s="483"/>
      <c r="V27" s="525"/>
      <c r="W27" s="584"/>
      <c r="X27" s="572"/>
      <c r="Y27" s="573"/>
      <c r="Z27" s="481" t="s">
        <v>182</v>
      </c>
      <c r="AA27" s="455"/>
      <c r="AB27" s="455"/>
      <c r="AC27" s="455"/>
      <c r="AD27" s="455"/>
      <c r="AE27" s="455"/>
      <c r="AF27" s="455"/>
      <c r="AG27" s="456"/>
      <c r="AH27" s="482" t="s">
        <v>138</v>
      </c>
      <c r="AI27" s="483"/>
      <c r="AJ27" s="483"/>
      <c r="AK27" s="483"/>
      <c r="AL27" s="525"/>
      <c r="AM27" s="482" t="s">
        <v>146</v>
      </c>
      <c r="AN27" s="483"/>
      <c r="AO27" s="483"/>
      <c r="AP27" s="483"/>
      <c r="AQ27" s="483"/>
      <c r="AR27" s="525"/>
      <c r="AS27" s="482" t="s">
        <v>138</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599">
        <v>161170</v>
      </c>
      <c r="BO27" s="600"/>
      <c r="BP27" s="600"/>
      <c r="BQ27" s="600"/>
      <c r="BR27" s="600"/>
      <c r="BS27" s="600"/>
      <c r="BT27" s="600"/>
      <c r="BU27" s="601"/>
      <c r="BV27" s="599">
        <v>161023</v>
      </c>
      <c r="BW27" s="600"/>
      <c r="BX27" s="600"/>
      <c r="BY27" s="600"/>
      <c r="BZ27" s="600"/>
      <c r="CA27" s="600"/>
      <c r="CB27" s="600"/>
      <c r="CC27" s="601"/>
      <c r="CD27" s="203"/>
      <c r="CE27" s="543"/>
      <c r="CF27" s="543"/>
      <c r="CG27" s="543"/>
      <c r="CH27" s="543"/>
      <c r="CI27" s="543"/>
      <c r="CJ27" s="543"/>
      <c r="CK27" s="543"/>
      <c r="CL27" s="543"/>
      <c r="CM27" s="543"/>
      <c r="CN27" s="543"/>
      <c r="CO27" s="543"/>
      <c r="CP27" s="543"/>
      <c r="CQ27" s="543"/>
      <c r="CR27" s="543"/>
      <c r="CS27" s="544"/>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55"/>
      <c r="G28" s="455"/>
      <c r="H28" s="455"/>
      <c r="I28" s="455"/>
      <c r="J28" s="455"/>
      <c r="K28" s="456"/>
      <c r="L28" s="482">
        <v>1</v>
      </c>
      <c r="M28" s="483"/>
      <c r="N28" s="483"/>
      <c r="O28" s="483"/>
      <c r="P28" s="525"/>
      <c r="Q28" s="482">
        <v>2010</v>
      </c>
      <c r="R28" s="483"/>
      <c r="S28" s="483"/>
      <c r="T28" s="483"/>
      <c r="U28" s="483"/>
      <c r="V28" s="525"/>
      <c r="W28" s="584"/>
      <c r="X28" s="572"/>
      <c r="Y28" s="573"/>
      <c r="Z28" s="481" t="s">
        <v>185</v>
      </c>
      <c r="AA28" s="455"/>
      <c r="AB28" s="455"/>
      <c r="AC28" s="455"/>
      <c r="AD28" s="455"/>
      <c r="AE28" s="455"/>
      <c r="AF28" s="455"/>
      <c r="AG28" s="456"/>
      <c r="AH28" s="482" t="s">
        <v>146</v>
      </c>
      <c r="AI28" s="483"/>
      <c r="AJ28" s="483"/>
      <c r="AK28" s="483"/>
      <c r="AL28" s="525"/>
      <c r="AM28" s="482" t="s">
        <v>146</v>
      </c>
      <c r="AN28" s="483"/>
      <c r="AO28" s="483"/>
      <c r="AP28" s="483"/>
      <c r="AQ28" s="483"/>
      <c r="AR28" s="525"/>
      <c r="AS28" s="482" t="s">
        <v>128</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1987537</v>
      </c>
      <c r="BO28" s="395"/>
      <c r="BP28" s="395"/>
      <c r="BQ28" s="395"/>
      <c r="BR28" s="395"/>
      <c r="BS28" s="395"/>
      <c r="BT28" s="395"/>
      <c r="BU28" s="396"/>
      <c r="BV28" s="394">
        <v>2333997</v>
      </c>
      <c r="BW28" s="395"/>
      <c r="BX28" s="395"/>
      <c r="BY28" s="395"/>
      <c r="BZ28" s="395"/>
      <c r="CA28" s="395"/>
      <c r="CB28" s="395"/>
      <c r="CC28" s="396"/>
      <c r="CD28" s="201"/>
      <c r="CE28" s="543"/>
      <c r="CF28" s="543"/>
      <c r="CG28" s="543"/>
      <c r="CH28" s="543"/>
      <c r="CI28" s="543"/>
      <c r="CJ28" s="543"/>
      <c r="CK28" s="543"/>
      <c r="CL28" s="543"/>
      <c r="CM28" s="543"/>
      <c r="CN28" s="543"/>
      <c r="CO28" s="543"/>
      <c r="CP28" s="543"/>
      <c r="CQ28" s="543"/>
      <c r="CR28" s="543"/>
      <c r="CS28" s="544"/>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55"/>
      <c r="G29" s="455"/>
      <c r="H29" s="455"/>
      <c r="I29" s="455"/>
      <c r="J29" s="455"/>
      <c r="K29" s="456"/>
      <c r="L29" s="482">
        <v>10</v>
      </c>
      <c r="M29" s="483"/>
      <c r="N29" s="483"/>
      <c r="O29" s="483"/>
      <c r="P29" s="525"/>
      <c r="Q29" s="482">
        <v>1820</v>
      </c>
      <c r="R29" s="483"/>
      <c r="S29" s="483"/>
      <c r="T29" s="483"/>
      <c r="U29" s="483"/>
      <c r="V29" s="525"/>
      <c r="W29" s="585"/>
      <c r="X29" s="586"/>
      <c r="Y29" s="587"/>
      <c r="Z29" s="481" t="s">
        <v>188</v>
      </c>
      <c r="AA29" s="455"/>
      <c r="AB29" s="455"/>
      <c r="AC29" s="455"/>
      <c r="AD29" s="455"/>
      <c r="AE29" s="455"/>
      <c r="AF29" s="455"/>
      <c r="AG29" s="456"/>
      <c r="AH29" s="482">
        <v>127</v>
      </c>
      <c r="AI29" s="483"/>
      <c r="AJ29" s="483"/>
      <c r="AK29" s="483"/>
      <c r="AL29" s="525"/>
      <c r="AM29" s="482">
        <v>375158</v>
      </c>
      <c r="AN29" s="483"/>
      <c r="AO29" s="483"/>
      <c r="AP29" s="483"/>
      <c r="AQ29" s="483"/>
      <c r="AR29" s="525"/>
      <c r="AS29" s="482">
        <v>2954</v>
      </c>
      <c r="AT29" s="483"/>
      <c r="AU29" s="483"/>
      <c r="AV29" s="483"/>
      <c r="AW29" s="483"/>
      <c r="AX29" s="484"/>
      <c r="AY29" s="613"/>
      <c r="AZ29" s="614"/>
      <c r="BA29" s="614"/>
      <c r="BB29" s="615"/>
      <c r="BC29" s="459" t="s">
        <v>189</v>
      </c>
      <c r="BD29" s="460"/>
      <c r="BE29" s="460"/>
      <c r="BF29" s="460"/>
      <c r="BG29" s="460"/>
      <c r="BH29" s="460"/>
      <c r="BI29" s="460"/>
      <c r="BJ29" s="460"/>
      <c r="BK29" s="460"/>
      <c r="BL29" s="460"/>
      <c r="BM29" s="461"/>
      <c r="BN29" s="462">
        <v>1604316</v>
      </c>
      <c r="BO29" s="463"/>
      <c r="BP29" s="463"/>
      <c r="BQ29" s="463"/>
      <c r="BR29" s="463"/>
      <c r="BS29" s="463"/>
      <c r="BT29" s="463"/>
      <c r="BU29" s="464"/>
      <c r="BV29" s="462">
        <v>1428303</v>
      </c>
      <c r="BW29" s="463"/>
      <c r="BX29" s="463"/>
      <c r="BY29" s="463"/>
      <c r="BZ29" s="463"/>
      <c r="CA29" s="463"/>
      <c r="CB29" s="463"/>
      <c r="CC29" s="464"/>
      <c r="CD29" s="203"/>
      <c r="CE29" s="543"/>
      <c r="CF29" s="543"/>
      <c r="CG29" s="543"/>
      <c r="CH29" s="543"/>
      <c r="CI29" s="543"/>
      <c r="CJ29" s="543"/>
      <c r="CK29" s="543"/>
      <c r="CL29" s="543"/>
      <c r="CM29" s="543"/>
      <c r="CN29" s="543"/>
      <c r="CO29" s="543"/>
      <c r="CP29" s="543"/>
      <c r="CQ29" s="543"/>
      <c r="CR29" s="543"/>
      <c r="CS29" s="544"/>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604"/>
      <c r="M30" s="605"/>
      <c r="N30" s="605"/>
      <c r="O30" s="605"/>
      <c r="P30" s="606"/>
      <c r="Q30" s="604"/>
      <c r="R30" s="605"/>
      <c r="S30" s="605"/>
      <c r="T30" s="605"/>
      <c r="U30" s="605"/>
      <c r="V30" s="606"/>
      <c r="W30" s="607" t="s">
        <v>190</v>
      </c>
      <c r="X30" s="608"/>
      <c r="Y30" s="608"/>
      <c r="Z30" s="608"/>
      <c r="AA30" s="608"/>
      <c r="AB30" s="608"/>
      <c r="AC30" s="608"/>
      <c r="AD30" s="608"/>
      <c r="AE30" s="608"/>
      <c r="AF30" s="608"/>
      <c r="AG30" s="609"/>
      <c r="AH30" s="550">
        <v>97.1</v>
      </c>
      <c r="AI30" s="551"/>
      <c r="AJ30" s="551"/>
      <c r="AK30" s="551"/>
      <c r="AL30" s="551"/>
      <c r="AM30" s="551"/>
      <c r="AN30" s="551"/>
      <c r="AO30" s="551"/>
      <c r="AP30" s="551"/>
      <c r="AQ30" s="551"/>
      <c r="AR30" s="551"/>
      <c r="AS30" s="551"/>
      <c r="AT30" s="551"/>
      <c r="AU30" s="551"/>
      <c r="AV30" s="551"/>
      <c r="AW30" s="551"/>
      <c r="AX30" s="553"/>
      <c r="AY30" s="616"/>
      <c r="AZ30" s="617"/>
      <c r="BA30" s="617"/>
      <c r="BB30" s="618"/>
      <c r="BC30" s="596" t="s">
        <v>50</v>
      </c>
      <c r="BD30" s="597"/>
      <c r="BE30" s="597"/>
      <c r="BF30" s="597"/>
      <c r="BG30" s="597"/>
      <c r="BH30" s="597"/>
      <c r="BI30" s="597"/>
      <c r="BJ30" s="597"/>
      <c r="BK30" s="597"/>
      <c r="BL30" s="597"/>
      <c r="BM30" s="598"/>
      <c r="BN30" s="599">
        <v>2518725</v>
      </c>
      <c r="BO30" s="600"/>
      <c r="BP30" s="600"/>
      <c r="BQ30" s="600"/>
      <c r="BR30" s="600"/>
      <c r="BS30" s="600"/>
      <c r="BT30" s="600"/>
      <c r="BU30" s="601"/>
      <c r="BV30" s="599">
        <v>2903300</v>
      </c>
      <c r="BW30" s="600"/>
      <c r="BX30" s="600"/>
      <c r="BY30" s="600"/>
      <c r="BZ30" s="600"/>
      <c r="CA30" s="600"/>
      <c r="CB30" s="600"/>
      <c r="CC30" s="60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49" t="s">
        <v>197</v>
      </c>
      <c r="D33" s="449"/>
      <c r="E33" s="420" t="s">
        <v>198</v>
      </c>
      <c r="F33" s="420"/>
      <c r="G33" s="420"/>
      <c r="H33" s="420"/>
      <c r="I33" s="420"/>
      <c r="J33" s="420"/>
      <c r="K33" s="420"/>
      <c r="L33" s="420"/>
      <c r="M33" s="420"/>
      <c r="N33" s="420"/>
      <c r="O33" s="420"/>
      <c r="P33" s="420"/>
      <c r="Q33" s="420"/>
      <c r="R33" s="420"/>
      <c r="S33" s="420"/>
      <c r="T33" s="216"/>
      <c r="U33" s="449" t="s">
        <v>199</v>
      </c>
      <c r="V33" s="449"/>
      <c r="W33" s="420" t="s">
        <v>200</v>
      </c>
      <c r="X33" s="420"/>
      <c r="Y33" s="420"/>
      <c r="Z33" s="420"/>
      <c r="AA33" s="420"/>
      <c r="AB33" s="420"/>
      <c r="AC33" s="420"/>
      <c r="AD33" s="420"/>
      <c r="AE33" s="420"/>
      <c r="AF33" s="420"/>
      <c r="AG33" s="420"/>
      <c r="AH33" s="420"/>
      <c r="AI33" s="420"/>
      <c r="AJ33" s="420"/>
      <c r="AK33" s="420"/>
      <c r="AL33" s="216"/>
      <c r="AM33" s="449" t="s">
        <v>197</v>
      </c>
      <c r="AN33" s="449"/>
      <c r="AO33" s="420" t="s">
        <v>198</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49" t="s">
        <v>201</v>
      </c>
      <c r="BX33" s="449"/>
      <c r="BY33" s="420" t="s">
        <v>203</v>
      </c>
      <c r="BZ33" s="420"/>
      <c r="CA33" s="420"/>
      <c r="CB33" s="420"/>
      <c r="CC33" s="420"/>
      <c r="CD33" s="420"/>
      <c r="CE33" s="420"/>
      <c r="CF33" s="420"/>
      <c r="CG33" s="420"/>
      <c r="CH33" s="420"/>
      <c r="CI33" s="420"/>
      <c r="CJ33" s="420"/>
      <c r="CK33" s="420"/>
      <c r="CL33" s="420"/>
      <c r="CM33" s="420"/>
      <c r="CN33" s="216"/>
      <c r="CO33" s="449" t="s">
        <v>197</v>
      </c>
      <c r="CP33" s="449"/>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簡易水道事業会計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IF('各会計、関係団体の財政状況及び健全化判断比率'!B32="","",'各会計、関係団体の財政状況及び健全化判断比率'!B32)</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高幡消防組合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（株）中土佐町地域振興公社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住宅新築資金等貸付事業特別会計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津野山養護老人ホーム組合</v>
      </c>
      <c r="BZ35" s="621"/>
      <c r="CA35" s="621"/>
      <c r="CB35" s="621"/>
      <c r="CC35" s="621"/>
      <c r="CD35" s="621"/>
      <c r="CE35" s="621"/>
      <c r="CF35" s="621"/>
      <c r="CG35" s="621"/>
      <c r="CH35" s="621"/>
      <c r="CI35" s="621"/>
      <c r="CJ35" s="621"/>
      <c r="CK35" s="621"/>
      <c r="CL35" s="621"/>
      <c r="CM35" s="621"/>
      <c r="CN35" s="214"/>
      <c r="CO35" s="620">
        <f t="shared" ref="CO35:CO43" si="3">IF(CQ35="","",CO34+1)</f>
        <v>19</v>
      </c>
      <c r="CP35" s="620"/>
      <c r="CQ35" s="621" t="str">
        <f>IF('各会計、関係団体の財政状況及び健全化判断比率'!BS8="","",'各会計、関係団体の財政状況及び健全化判断比率'!BS8)</f>
        <v>（株）ＳＥＡプロジェクト</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高陵特別養護老人ホーム組合（一般会計）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高幡東部清掃組合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高知県広域食肉センター事務組合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高幡障害者支援施設組合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高幡広域市町村圏事務組合（一般会計）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高幡広域市町村圏事務組合（滞納整理事業特別会計）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こうち人づくり広域連合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17</v>
      </c>
      <c r="BX43" s="620"/>
      <c r="BY43" s="621" t="str">
        <f>IF('各会計、関係団体の財政状況及び健全化判断比率'!B77="","",'各会計、関係団体の財政状況及び健全化判断比率'!B77)</f>
        <v>高知県市町村総合事務組合（一般会計）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v8ULX+z1RSD91eKTZtfv2g6mrVY8yCWMMBRWKYfHbWpzZSz6kMCzP4+kTQ2QLvZOicHYr+OUPc+5uB/67jjvxA==" saltValue="JMuR9n7uVZtk4wmH3hd2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2" t="s">
        <v>562</v>
      </c>
      <c r="D34" s="1212"/>
      <c r="E34" s="1213"/>
      <c r="F34" s="32">
        <v>8.0500000000000007</v>
      </c>
      <c r="G34" s="33">
        <v>7.4</v>
      </c>
      <c r="H34" s="33">
        <v>8.36</v>
      </c>
      <c r="I34" s="33">
        <v>9.74</v>
      </c>
      <c r="J34" s="34">
        <v>12.23</v>
      </c>
      <c r="K34" s="22"/>
      <c r="L34" s="22"/>
      <c r="M34" s="22"/>
      <c r="N34" s="22"/>
      <c r="O34" s="22"/>
      <c r="P34" s="22"/>
    </row>
    <row r="35" spans="1:16" ht="39" customHeight="1" x14ac:dyDescent="0.15">
      <c r="A35" s="22"/>
      <c r="B35" s="35"/>
      <c r="C35" s="1206" t="s">
        <v>563</v>
      </c>
      <c r="D35" s="1207"/>
      <c r="E35" s="1208"/>
      <c r="F35" s="36" t="s">
        <v>511</v>
      </c>
      <c r="G35" s="37">
        <v>1.65</v>
      </c>
      <c r="H35" s="37">
        <v>1.72</v>
      </c>
      <c r="I35" s="37">
        <v>1.94</v>
      </c>
      <c r="J35" s="38">
        <v>2.58</v>
      </c>
      <c r="K35" s="22"/>
      <c r="L35" s="22"/>
      <c r="M35" s="22"/>
      <c r="N35" s="22"/>
      <c r="O35" s="22"/>
      <c r="P35" s="22"/>
    </row>
    <row r="36" spans="1:16" ht="39" customHeight="1" x14ac:dyDescent="0.15">
      <c r="A36" s="22"/>
      <c r="B36" s="35"/>
      <c r="C36" s="1206" t="s">
        <v>564</v>
      </c>
      <c r="D36" s="1207"/>
      <c r="E36" s="1208"/>
      <c r="F36" s="36">
        <v>0</v>
      </c>
      <c r="G36" s="37">
        <v>0</v>
      </c>
      <c r="H36" s="37">
        <v>0</v>
      </c>
      <c r="I36" s="37">
        <v>0</v>
      </c>
      <c r="J36" s="38">
        <v>0.31</v>
      </c>
      <c r="K36" s="22"/>
      <c r="L36" s="22"/>
      <c r="M36" s="22"/>
      <c r="N36" s="22"/>
      <c r="O36" s="22"/>
      <c r="P36" s="22"/>
    </row>
    <row r="37" spans="1:16" ht="39" customHeight="1" x14ac:dyDescent="0.15">
      <c r="A37" s="22"/>
      <c r="B37" s="35"/>
      <c r="C37" s="1206" t="s">
        <v>565</v>
      </c>
      <c r="D37" s="1207"/>
      <c r="E37" s="1208"/>
      <c r="F37" s="36">
        <v>0.08</v>
      </c>
      <c r="G37" s="37">
        <v>0.09</v>
      </c>
      <c r="H37" s="37">
        <v>7.0000000000000007E-2</v>
      </c>
      <c r="I37" s="37">
        <v>0.08</v>
      </c>
      <c r="J37" s="38">
        <v>0.1</v>
      </c>
      <c r="K37" s="22"/>
      <c r="L37" s="22"/>
      <c r="M37" s="22"/>
      <c r="N37" s="22"/>
      <c r="O37" s="22"/>
      <c r="P37" s="22"/>
    </row>
    <row r="38" spans="1:16" ht="39" customHeight="1" x14ac:dyDescent="0.15">
      <c r="A38" s="22"/>
      <c r="B38" s="35"/>
      <c r="C38" s="1206" t="s">
        <v>566</v>
      </c>
      <c r="D38" s="1207"/>
      <c r="E38" s="1208"/>
      <c r="F38" s="36">
        <v>0</v>
      </c>
      <c r="G38" s="37">
        <v>0</v>
      </c>
      <c r="H38" s="37">
        <v>0</v>
      </c>
      <c r="I38" s="37">
        <v>0</v>
      </c>
      <c r="J38" s="38">
        <v>0.02</v>
      </c>
      <c r="K38" s="22"/>
      <c r="L38" s="22"/>
      <c r="M38" s="22"/>
      <c r="N38" s="22"/>
      <c r="O38" s="22"/>
      <c r="P38" s="22"/>
    </row>
    <row r="39" spans="1:16" ht="39" customHeight="1" x14ac:dyDescent="0.15">
      <c r="A39" s="22"/>
      <c r="B39" s="35"/>
      <c r="C39" s="1206" t="s">
        <v>567</v>
      </c>
      <c r="D39" s="1207"/>
      <c r="E39" s="1208"/>
      <c r="F39" s="36">
        <v>0.02</v>
      </c>
      <c r="G39" s="37">
        <v>0</v>
      </c>
      <c r="H39" s="37">
        <v>0.01</v>
      </c>
      <c r="I39" s="37">
        <v>0</v>
      </c>
      <c r="J39" s="38">
        <v>0</v>
      </c>
      <c r="K39" s="22"/>
      <c r="L39" s="22"/>
      <c r="M39" s="22"/>
      <c r="N39" s="22"/>
      <c r="O39" s="22"/>
      <c r="P39" s="22"/>
    </row>
    <row r="40" spans="1:16" ht="39" customHeight="1" x14ac:dyDescent="0.15">
      <c r="A40" s="22"/>
      <c r="B40" s="35"/>
      <c r="C40" s="1206" t="s">
        <v>568</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569</v>
      </c>
      <c r="D42" s="1207"/>
      <c r="E42" s="1208"/>
      <c r="F42" s="36" t="s">
        <v>511</v>
      </c>
      <c r="G42" s="37" t="s">
        <v>511</v>
      </c>
      <c r="H42" s="37" t="s">
        <v>511</v>
      </c>
      <c r="I42" s="37" t="s">
        <v>511</v>
      </c>
      <c r="J42" s="38" t="s">
        <v>511</v>
      </c>
      <c r="K42" s="22"/>
      <c r="L42" s="22"/>
      <c r="M42" s="22"/>
      <c r="N42" s="22"/>
      <c r="O42" s="22"/>
      <c r="P42" s="22"/>
    </row>
    <row r="43" spans="1:16" ht="39" customHeight="1" thickBot="1" x14ac:dyDescent="0.2">
      <c r="A43" s="22"/>
      <c r="B43" s="40"/>
      <c r="C43" s="1209" t="s">
        <v>570</v>
      </c>
      <c r="D43" s="1210"/>
      <c r="E43" s="1211"/>
      <c r="F43" s="41">
        <v>0.04</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TStqID8zkMmLbrC9qbwalZ91TVK6wTdt5JqNLsHuVTRzWjhNSl82V2I77/T8viOg6wjRkdBzDBxadSIOrCGQw==" saltValue="hrbvza04ddgXVOdJXLAz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850</v>
      </c>
      <c r="L45" s="60">
        <v>962</v>
      </c>
      <c r="M45" s="60">
        <v>1095</v>
      </c>
      <c r="N45" s="60">
        <v>1155</v>
      </c>
      <c r="O45" s="61">
        <v>1068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511</v>
      </c>
      <c r="L46" s="64" t="s">
        <v>511</v>
      </c>
      <c r="M46" s="64" t="s">
        <v>511</v>
      </c>
      <c r="N46" s="64" t="s">
        <v>511</v>
      </c>
      <c r="O46" s="65" t="s">
        <v>511</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511</v>
      </c>
      <c r="L47" s="64" t="s">
        <v>511</v>
      </c>
      <c r="M47" s="64" t="s">
        <v>511</v>
      </c>
      <c r="N47" s="64" t="s">
        <v>511</v>
      </c>
      <c r="O47" s="65" t="s">
        <v>511</v>
      </c>
      <c r="P47" s="48"/>
      <c r="Q47" s="48"/>
      <c r="R47" s="48"/>
      <c r="S47" s="48"/>
      <c r="T47" s="48"/>
      <c r="U47" s="48"/>
    </row>
    <row r="48" spans="1:21" ht="30.75" customHeight="1" x14ac:dyDescent="0.15">
      <c r="A48" s="48"/>
      <c r="B48" s="1216"/>
      <c r="C48" s="1217"/>
      <c r="D48" s="62"/>
      <c r="E48" s="1222" t="s">
        <v>15</v>
      </c>
      <c r="F48" s="1222"/>
      <c r="G48" s="1222"/>
      <c r="H48" s="1222"/>
      <c r="I48" s="1222"/>
      <c r="J48" s="1223"/>
      <c r="K48" s="63">
        <v>61</v>
      </c>
      <c r="L48" s="64">
        <v>49</v>
      </c>
      <c r="M48" s="64">
        <v>43</v>
      </c>
      <c r="N48" s="64">
        <v>42</v>
      </c>
      <c r="O48" s="65">
        <v>50</v>
      </c>
      <c r="P48" s="48"/>
      <c r="Q48" s="48"/>
      <c r="R48" s="48"/>
      <c r="S48" s="48"/>
      <c r="T48" s="48"/>
      <c r="U48" s="48"/>
    </row>
    <row r="49" spans="1:21" ht="30.75" customHeight="1" x14ac:dyDescent="0.15">
      <c r="A49" s="48"/>
      <c r="B49" s="1216"/>
      <c r="C49" s="1217"/>
      <c r="D49" s="62"/>
      <c r="E49" s="1222" t="s">
        <v>16</v>
      </c>
      <c r="F49" s="1222"/>
      <c r="G49" s="1222"/>
      <c r="H49" s="1222"/>
      <c r="I49" s="1222"/>
      <c r="J49" s="1223"/>
      <c r="K49" s="63">
        <v>118</v>
      </c>
      <c r="L49" s="64">
        <v>35</v>
      </c>
      <c r="M49" s="64">
        <v>2</v>
      </c>
      <c r="N49" s="64">
        <v>1</v>
      </c>
      <c r="O49" s="65">
        <v>1</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511</v>
      </c>
      <c r="L50" s="64" t="s">
        <v>511</v>
      </c>
      <c r="M50" s="64" t="s">
        <v>511</v>
      </c>
      <c r="N50" s="64" t="s">
        <v>511</v>
      </c>
      <c r="O50" s="65" t="s">
        <v>511</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896</v>
      </c>
      <c r="L52" s="64">
        <v>824</v>
      </c>
      <c r="M52" s="64">
        <v>862</v>
      </c>
      <c r="N52" s="64">
        <v>876</v>
      </c>
      <c r="O52" s="65">
        <v>806</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133</v>
      </c>
      <c r="L53" s="69">
        <v>222</v>
      </c>
      <c r="M53" s="69">
        <v>278</v>
      </c>
      <c r="N53" s="69">
        <v>322</v>
      </c>
      <c r="O53" s="70">
        <v>313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9StLcPo/L9D5LFSYVwOroXsRGNyTBL871vZJ2p5e2Eg+4vKvTD2q3rYwpZton2VU8caifhHVbsYnqwNIsdiTg==" saltValue="lTxIOdFoISVnm/wAGOd1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40" t="s">
        <v>30</v>
      </c>
      <c r="C41" s="1241"/>
      <c r="D41" s="102"/>
      <c r="E41" s="1246" t="s">
        <v>31</v>
      </c>
      <c r="F41" s="1246"/>
      <c r="G41" s="1246"/>
      <c r="H41" s="1247"/>
      <c r="I41" s="103">
        <v>9203</v>
      </c>
      <c r="J41" s="104">
        <v>9800</v>
      </c>
      <c r="K41" s="104">
        <v>11299</v>
      </c>
      <c r="L41" s="104">
        <v>11412</v>
      </c>
      <c r="M41" s="105">
        <v>14460</v>
      </c>
    </row>
    <row r="42" spans="2:13" ht="27.75" customHeight="1" x14ac:dyDescent="0.15">
      <c r="B42" s="1242"/>
      <c r="C42" s="1243"/>
      <c r="D42" s="106"/>
      <c r="E42" s="1248" t="s">
        <v>32</v>
      </c>
      <c r="F42" s="1248"/>
      <c r="G42" s="1248"/>
      <c r="H42" s="1249"/>
      <c r="I42" s="107" t="s">
        <v>511</v>
      </c>
      <c r="J42" s="108" t="s">
        <v>511</v>
      </c>
      <c r="K42" s="108" t="s">
        <v>511</v>
      </c>
      <c r="L42" s="108" t="s">
        <v>511</v>
      </c>
      <c r="M42" s="109">
        <v>18</v>
      </c>
    </row>
    <row r="43" spans="2:13" ht="27.75" customHeight="1" x14ac:dyDescent="0.15">
      <c r="B43" s="1242"/>
      <c r="C43" s="1243"/>
      <c r="D43" s="106"/>
      <c r="E43" s="1248" t="s">
        <v>33</v>
      </c>
      <c r="F43" s="1248"/>
      <c r="G43" s="1248"/>
      <c r="H43" s="1249"/>
      <c r="I43" s="107">
        <v>630</v>
      </c>
      <c r="J43" s="108">
        <v>567</v>
      </c>
      <c r="K43" s="108">
        <v>478</v>
      </c>
      <c r="L43" s="108">
        <v>450</v>
      </c>
      <c r="M43" s="109">
        <v>482</v>
      </c>
    </row>
    <row r="44" spans="2:13" ht="27.75" customHeight="1" x14ac:dyDescent="0.15">
      <c r="B44" s="1242"/>
      <c r="C44" s="1243"/>
      <c r="D44" s="106"/>
      <c r="E44" s="1248" t="s">
        <v>34</v>
      </c>
      <c r="F44" s="1248"/>
      <c r="G44" s="1248"/>
      <c r="H44" s="1249"/>
      <c r="I44" s="107">
        <v>40</v>
      </c>
      <c r="J44" s="108">
        <v>5</v>
      </c>
      <c r="K44" s="108">
        <v>4</v>
      </c>
      <c r="L44" s="108">
        <v>3</v>
      </c>
      <c r="M44" s="109">
        <v>2</v>
      </c>
    </row>
    <row r="45" spans="2:13" ht="27.75" customHeight="1" x14ac:dyDescent="0.15">
      <c r="B45" s="1242"/>
      <c r="C45" s="1243"/>
      <c r="D45" s="106"/>
      <c r="E45" s="1248" t="s">
        <v>35</v>
      </c>
      <c r="F45" s="1248"/>
      <c r="G45" s="1248"/>
      <c r="H45" s="1249"/>
      <c r="I45" s="107">
        <v>1108</v>
      </c>
      <c r="J45" s="108">
        <v>914</v>
      </c>
      <c r="K45" s="108">
        <v>878</v>
      </c>
      <c r="L45" s="108">
        <v>789</v>
      </c>
      <c r="M45" s="109">
        <v>920</v>
      </c>
    </row>
    <row r="46" spans="2:13" ht="27.75" customHeight="1" x14ac:dyDescent="0.15">
      <c r="B46" s="1242"/>
      <c r="C46" s="1243"/>
      <c r="D46" s="110"/>
      <c r="E46" s="1248" t="s">
        <v>36</v>
      </c>
      <c r="F46" s="1248"/>
      <c r="G46" s="1248"/>
      <c r="H46" s="1249"/>
      <c r="I46" s="107" t="s">
        <v>511</v>
      </c>
      <c r="J46" s="108" t="s">
        <v>511</v>
      </c>
      <c r="K46" s="108" t="s">
        <v>511</v>
      </c>
      <c r="L46" s="108" t="s">
        <v>511</v>
      </c>
      <c r="M46" s="109" t="s">
        <v>511</v>
      </c>
    </row>
    <row r="47" spans="2:13" ht="27.75" customHeight="1" x14ac:dyDescent="0.15">
      <c r="B47" s="1242"/>
      <c r="C47" s="1243"/>
      <c r="D47" s="111"/>
      <c r="E47" s="1250" t="s">
        <v>37</v>
      </c>
      <c r="F47" s="1251"/>
      <c r="G47" s="1251"/>
      <c r="H47" s="1252"/>
      <c r="I47" s="107" t="s">
        <v>511</v>
      </c>
      <c r="J47" s="108" t="s">
        <v>511</v>
      </c>
      <c r="K47" s="108" t="s">
        <v>511</v>
      </c>
      <c r="L47" s="108" t="s">
        <v>511</v>
      </c>
      <c r="M47" s="109" t="s">
        <v>511</v>
      </c>
    </row>
    <row r="48" spans="2:13" ht="27.75" customHeight="1" x14ac:dyDescent="0.15">
      <c r="B48" s="1242"/>
      <c r="C48" s="1243"/>
      <c r="D48" s="106"/>
      <c r="E48" s="1248" t="s">
        <v>38</v>
      </c>
      <c r="F48" s="1248"/>
      <c r="G48" s="1248"/>
      <c r="H48" s="1249"/>
      <c r="I48" s="107" t="s">
        <v>511</v>
      </c>
      <c r="J48" s="108" t="s">
        <v>511</v>
      </c>
      <c r="K48" s="108" t="s">
        <v>511</v>
      </c>
      <c r="L48" s="108" t="s">
        <v>511</v>
      </c>
      <c r="M48" s="109" t="s">
        <v>511</v>
      </c>
    </row>
    <row r="49" spans="2:13" ht="27.75" customHeight="1" x14ac:dyDescent="0.15">
      <c r="B49" s="1244"/>
      <c r="C49" s="1245"/>
      <c r="D49" s="106"/>
      <c r="E49" s="1248" t="s">
        <v>39</v>
      </c>
      <c r="F49" s="1248"/>
      <c r="G49" s="1248"/>
      <c r="H49" s="1249"/>
      <c r="I49" s="107" t="s">
        <v>511</v>
      </c>
      <c r="J49" s="108" t="s">
        <v>511</v>
      </c>
      <c r="K49" s="108" t="s">
        <v>511</v>
      </c>
      <c r="L49" s="108" t="s">
        <v>511</v>
      </c>
      <c r="M49" s="109" t="s">
        <v>511</v>
      </c>
    </row>
    <row r="50" spans="2:13" ht="27.75" customHeight="1" x14ac:dyDescent="0.15">
      <c r="B50" s="1253" t="s">
        <v>40</v>
      </c>
      <c r="C50" s="1254"/>
      <c r="D50" s="112"/>
      <c r="E50" s="1248" t="s">
        <v>41</v>
      </c>
      <c r="F50" s="1248"/>
      <c r="G50" s="1248"/>
      <c r="H50" s="1249"/>
      <c r="I50" s="107">
        <v>6390</v>
      </c>
      <c r="J50" s="108">
        <v>6602</v>
      </c>
      <c r="K50" s="108">
        <v>6371</v>
      </c>
      <c r="L50" s="108">
        <v>6008</v>
      </c>
      <c r="M50" s="109">
        <v>5453</v>
      </c>
    </row>
    <row r="51" spans="2:13" ht="27.75" customHeight="1" x14ac:dyDescent="0.15">
      <c r="B51" s="1242"/>
      <c r="C51" s="1243"/>
      <c r="D51" s="106"/>
      <c r="E51" s="1248" t="s">
        <v>42</v>
      </c>
      <c r="F51" s="1248"/>
      <c r="G51" s="1248"/>
      <c r="H51" s="1249"/>
      <c r="I51" s="107">
        <v>268</v>
      </c>
      <c r="J51" s="108">
        <v>247</v>
      </c>
      <c r="K51" s="108">
        <v>189</v>
      </c>
      <c r="L51" s="108">
        <v>144</v>
      </c>
      <c r="M51" s="109">
        <v>97</v>
      </c>
    </row>
    <row r="52" spans="2:13" ht="27.75" customHeight="1" x14ac:dyDescent="0.15">
      <c r="B52" s="1244"/>
      <c r="C52" s="1245"/>
      <c r="D52" s="106"/>
      <c r="E52" s="1248" t="s">
        <v>43</v>
      </c>
      <c r="F52" s="1248"/>
      <c r="G52" s="1248"/>
      <c r="H52" s="1249"/>
      <c r="I52" s="107">
        <v>7835</v>
      </c>
      <c r="J52" s="108">
        <v>8419</v>
      </c>
      <c r="K52" s="108">
        <v>9146</v>
      </c>
      <c r="L52" s="108">
        <v>9950</v>
      </c>
      <c r="M52" s="109">
        <v>11202</v>
      </c>
    </row>
    <row r="53" spans="2:13" ht="27.75" customHeight="1" thickBot="1" x14ac:dyDescent="0.2">
      <c r="B53" s="1255" t="s">
        <v>44</v>
      </c>
      <c r="C53" s="1256"/>
      <c r="D53" s="113"/>
      <c r="E53" s="1257" t="s">
        <v>45</v>
      </c>
      <c r="F53" s="1257"/>
      <c r="G53" s="1257"/>
      <c r="H53" s="1258"/>
      <c r="I53" s="114">
        <v>-3512</v>
      </c>
      <c r="J53" s="115">
        <v>-3982</v>
      </c>
      <c r="K53" s="115">
        <v>-3048</v>
      </c>
      <c r="L53" s="115">
        <v>-3448</v>
      </c>
      <c r="M53" s="116">
        <v>-869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D2BQ0IMWMIwINrgxakIuL1RPFa0IN/ETsETeBaxlU5DJ+XRK3hnnX+f3XxI73LBPxtqoKDxQ911lsU2teZvwQ==" saltValue="z2crrrpftQRbyQjnUtMM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7" t="s">
        <v>48</v>
      </c>
      <c r="D55" s="1267"/>
      <c r="E55" s="1268"/>
      <c r="F55" s="128">
        <v>2652</v>
      </c>
      <c r="G55" s="128">
        <v>2334</v>
      </c>
      <c r="H55" s="129">
        <v>1988</v>
      </c>
    </row>
    <row r="56" spans="2:8" ht="52.5" customHeight="1" x14ac:dyDescent="0.15">
      <c r="B56" s="130"/>
      <c r="C56" s="1269" t="s">
        <v>49</v>
      </c>
      <c r="D56" s="1269"/>
      <c r="E56" s="1270"/>
      <c r="F56" s="131">
        <v>1276</v>
      </c>
      <c r="G56" s="131">
        <v>1428</v>
      </c>
      <c r="H56" s="132">
        <v>1604</v>
      </c>
    </row>
    <row r="57" spans="2:8" ht="53.25" customHeight="1" x14ac:dyDescent="0.15">
      <c r="B57" s="130"/>
      <c r="C57" s="1271" t="s">
        <v>50</v>
      </c>
      <c r="D57" s="1271"/>
      <c r="E57" s="1272"/>
      <c r="F57" s="133">
        <v>3240</v>
      </c>
      <c r="G57" s="133">
        <v>2903</v>
      </c>
      <c r="H57" s="134">
        <v>2519</v>
      </c>
    </row>
    <row r="58" spans="2:8" ht="45.75" customHeight="1" x14ac:dyDescent="0.15">
      <c r="B58" s="135"/>
      <c r="C58" s="1259" t="s">
        <v>595</v>
      </c>
      <c r="D58" s="1260"/>
      <c r="E58" s="1261"/>
      <c r="F58" s="136">
        <v>1023</v>
      </c>
      <c r="G58" s="136">
        <v>972</v>
      </c>
      <c r="H58" s="137">
        <v>927</v>
      </c>
    </row>
    <row r="59" spans="2:8" ht="45.75" customHeight="1" x14ac:dyDescent="0.15">
      <c r="B59" s="135"/>
      <c r="C59" s="1259" t="s">
        <v>596</v>
      </c>
      <c r="D59" s="1260"/>
      <c r="E59" s="1261"/>
      <c r="F59" s="136">
        <v>780</v>
      </c>
      <c r="G59" s="136">
        <v>677</v>
      </c>
      <c r="H59" s="137">
        <v>647</v>
      </c>
    </row>
    <row r="60" spans="2:8" ht="45.75" customHeight="1" x14ac:dyDescent="0.15">
      <c r="B60" s="135"/>
      <c r="C60" s="1259" t="s">
        <v>597</v>
      </c>
      <c r="D60" s="1260"/>
      <c r="E60" s="1261"/>
      <c r="F60" s="136">
        <v>468</v>
      </c>
      <c r="G60" s="136">
        <v>413</v>
      </c>
      <c r="H60" s="137">
        <v>357</v>
      </c>
    </row>
    <row r="61" spans="2:8" ht="45.75" customHeight="1" x14ac:dyDescent="0.15">
      <c r="B61" s="135"/>
      <c r="C61" s="1259" t="s">
        <v>598</v>
      </c>
      <c r="D61" s="1260"/>
      <c r="E61" s="1261"/>
      <c r="F61" s="136">
        <v>279</v>
      </c>
      <c r="G61" s="136">
        <v>265</v>
      </c>
      <c r="H61" s="137">
        <v>255</v>
      </c>
    </row>
    <row r="62" spans="2:8" ht="45.75" customHeight="1" thickBot="1" x14ac:dyDescent="0.2">
      <c r="B62" s="138"/>
      <c r="C62" s="1262" t="s">
        <v>599</v>
      </c>
      <c r="D62" s="1263"/>
      <c r="E62" s="1264"/>
      <c r="F62" s="139">
        <v>91</v>
      </c>
      <c r="G62" s="139">
        <v>97</v>
      </c>
      <c r="H62" s="140">
        <v>115</v>
      </c>
    </row>
    <row r="63" spans="2:8" ht="52.5" customHeight="1" thickBot="1" x14ac:dyDescent="0.2">
      <c r="B63" s="141"/>
      <c r="C63" s="1265" t="s">
        <v>51</v>
      </c>
      <c r="D63" s="1265"/>
      <c r="E63" s="1266"/>
      <c r="F63" s="142">
        <v>7169</v>
      </c>
      <c r="G63" s="142">
        <v>6666</v>
      </c>
      <c r="H63" s="143">
        <v>6111</v>
      </c>
    </row>
    <row r="64" spans="2:8" ht="15" customHeight="1" x14ac:dyDescent="0.15"/>
  </sheetData>
  <sheetProtection algorithmName="SHA-512" hashValue="SM0vwze5VjbHgqH6SSaQgyt6NOl3tRcEpu82Fe5KkduRYKqE1/RU6p5Oen61RfF2pPyIjPmHcUOPkD8yF9Sgfw==" saltValue="ipMGxpsIk1JO3rZJcyz+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294795</v>
      </c>
      <c r="E3" s="162"/>
      <c r="F3" s="163">
        <v>168868</v>
      </c>
      <c r="G3" s="164"/>
      <c r="H3" s="165"/>
    </row>
    <row r="4" spans="1:8" x14ac:dyDescent="0.15">
      <c r="A4" s="166"/>
      <c r="B4" s="167"/>
      <c r="C4" s="168"/>
      <c r="D4" s="169">
        <v>258312</v>
      </c>
      <c r="E4" s="170"/>
      <c r="F4" s="171">
        <v>79360</v>
      </c>
      <c r="G4" s="172"/>
      <c r="H4" s="173"/>
    </row>
    <row r="5" spans="1:8" x14ac:dyDescent="0.15">
      <c r="A5" s="154" t="s">
        <v>545</v>
      </c>
      <c r="B5" s="159"/>
      <c r="C5" s="160"/>
      <c r="D5" s="161">
        <v>281398</v>
      </c>
      <c r="E5" s="162"/>
      <c r="F5" s="163">
        <v>202870</v>
      </c>
      <c r="G5" s="164"/>
      <c r="H5" s="165"/>
    </row>
    <row r="6" spans="1:8" x14ac:dyDescent="0.15">
      <c r="A6" s="166"/>
      <c r="B6" s="167"/>
      <c r="C6" s="168"/>
      <c r="D6" s="169">
        <v>206784</v>
      </c>
      <c r="E6" s="170"/>
      <c r="F6" s="171">
        <v>79735</v>
      </c>
      <c r="G6" s="172"/>
      <c r="H6" s="173"/>
    </row>
    <row r="7" spans="1:8" x14ac:dyDescent="0.15">
      <c r="A7" s="154" t="s">
        <v>546</v>
      </c>
      <c r="B7" s="159"/>
      <c r="C7" s="160"/>
      <c r="D7" s="161">
        <v>411613</v>
      </c>
      <c r="E7" s="162"/>
      <c r="F7" s="163">
        <v>167497</v>
      </c>
      <c r="G7" s="164"/>
      <c r="H7" s="165"/>
    </row>
    <row r="8" spans="1:8" x14ac:dyDescent="0.15">
      <c r="A8" s="166"/>
      <c r="B8" s="167"/>
      <c r="C8" s="168"/>
      <c r="D8" s="169">
        <v>326030</v>
      </c>
      <c r="E8" s="170"/>
      <c r="F8" s="171">
        <v>82571</v>
      </c>
      <c r="G8" s="172"/>
      <c r="H8" s="173"/>
    </row>
    <row r="9" spans="1:8" x14ac:dyDescent="0.15">
      <c r="A9" s="154" t="s">
        <v>547</v>
      </c>
      <c r="B9" s="159"/>
      <c r="C9" s="160"/>
      <c r="D9" s="161">
        <v>250563</v>
      </c>
      <c r="E9" s="162"/>
      <c r="F9" s="163">
        <v>190274</v>
      </c>
      <c r="G9" s="164"/>
      <c r="H9" s="165"/>
    </row>
    <row r="10" spans="1:8" x14ac:dyDescent="0.15">
      <c r="A10" s="166"/>
      <c r="B10" s="167"/>
      <c r="C10" s="168"/>
      <c r="D10" s="169">
        <v>153474</v>
      </c>
      <c r="E10" s="170"/>
      <c r="F10" s="171">
        <v>88584</v>
      </c>
      <c r="G10" s="172"/>
      <c r="H10" s="173"/>
    </row>
    <row r="11" spans="1:8" x14ac:dyDescent="0.15">
      <c r="A11" s="154" t="s">
        <v>548</v>
      </c>
      <c r="B11" s="159"/>
      <c r="C11" s="160"/>
      <c r="D11" s="161">
        <v>778808</v>
      </c>
      <c r="E11" s="162"/>
      <c r="F11" s="163">
        <v>200194</v>
      </c>
      <c r="G11" s="164"/>
      <c r="H11" s="165"/>
    </row>
    <row r="12" spans="1:8" x14ac:dyDescent="0.15">
      <c r="A12" s="166"/>
      <c r="B12" s="167"/>
      <c r="C12" s="174"/>
      <c r="D12" s="169">
        <v>704364</v>
      </c>
      <c r="E12" s="170"/>
      <c r="F12" s="171">
        <v>106422</v>
      </c>
      <c r="G12" s="172"/>
      <c r="H12" s="173"/>
    </row>
    <row r="13" spans="1:8" x14ac:dyDescent="0.15">
      <c r="A13" s="154"/>
      <c r="B13" s="159"/>
      <c r="C13" s="175"/>
      <c r="D13" s="176">
        <v>403435</v>
      </c>
      <c r="E13" s="177"/>
      <c r="F13" s="178">
        <v>185941</v>
      </c>
      <c r="G13" s="179"/>
      <c r="H13" s="165"/>
    </row>
    <row r="14" spans="1:8" x14ac:dyDescent="0.15">
      <c r="A14" s="166"/>
      <c r="B14" s="167"/>
      <c r="C14" s="168"/>
      <c r="D14" s="169">
        <v>329793</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8.06</v>
      </c>
      <c r="C19" s="180">
        <f>ROUND(VALUE(SUBSTITUTE(実質収支比率等に係る経年分析!G$48,"▲","-")),2)</f>
        <v>7.42</v>
      </c>
      <c r="D19" s="180">
        <f>ROUND(VALUE(SUBSTITUTE(実質収支比率等に係る経年分析!H$48,"▲","-")),2)</f>
        <v>8.3800000000000008</v>
      </c>
      <c r="E19" s="180">
        <f>ROUND(VALUE(SUBSTITUTE(実質収支比率等に係る経年分析!I$48,"▲","-")),2)</f>
        <v>9.75</v>
      </c>
      <c r="F19" s="180">
        <f>ROUND(VALUE(SUBSTITUTE(実質収支比率等に係る経年分析!J$48,"▲","-")),2)</f>
        <v>12.26</v>
      </c>
    </row>
    <row r="20" spans="1:11" x14ac:dyDescent="0.15">
      <c r="A20" s="180" t="s">
        <v>55</v>
      </c>
      <c r="B20" s="180">
        <f>ROUND(VALUE(SUBSTITUTE(実質収支比率等に係る経年分析!F$47,"▲","-")),2)</f>
        <v>83.19</v>
      </c>
      <c r="C20" s="180">
        <f>ROUND(VALUE(SUBSTITUTE(実質収支比率等に係る経年分析!G$47,"▲","-")),2)</f>
        <v>84.52</v>
      </c>
      <c r="D20" s="180">
        <f>ROUND(VALUE(SUBSTITUTE(実質収支比率等に係る経年分析!H$47,"▲","-")),2)</f>
        <v>74.83</v>
      </c>
      <c r="E20" s="180">
        <f>ROUND(VALUE(SUBSTITUTE(実質収支比率等に係る経年分析!I$47,"▲","-")),2)</f>
        <v>65.63</v>
      </c>
      <c r="F20" s="180">
        <f>ROUND(VALUE(SUBSTITUTE(実質収支比率等に係る経年分析!J$47,"▲","-")),2)</f>
        <v>55.13</v>
      </c>
    </row>
    <row r="21" spans="1:11" x14ac:dyDescent="0.15">
      <c r="A21" s="180" t="s">
        <v>56</v>
      </c>
      <c r="B21" s="180">
        <f>IF(ISNUMBER(VALUE(SUBSTITUTE(実質収支比率等に係る経年分析!F$49,"▲","-"))),ROUND(VALUE(SUBSTITUTE(実質収支比率等に係る経年分析!F$49,"▲","-")),2),NA())</f>
        <v>5.97</v>
      </c>
      <c r="C21" s="180">
        <f>IF(ISNUMBER(VALUE(SUBSTITUTE(実質収支比率等に係る経年分析!G$49,"▲","-"))),ROUND(VALUE(SUBSTITUTE(実質収支比率等に係る経年分析!G$49,"▲","-")),2),NA())</f>
        <v>-2.99</v>
      </c>
      <c r="D21" s="180">
        <f>IF(ISNUMBER(VALUE(SUBSTITUTE(実質収支比率等に係る経年分析!H$49,"▲","-"))),ROUND(VALUE(SUBSTITUTE(実質収支比率等に係る経年分析!H$49,"▲","-")),2),NA())</f>
        <v>-8.82</v>
      </c>
      <c r="E21" s="180">
        <f>IF(ISNUMBER(VALUE(SUBSTITUTE(実質収支比率等に係る経年分析!I$49,"▲","-"))),ROUND(VALUE(SUBSTITUTE(実質収支比率等に係る経年分析!I$49,"▲","-")),2),NA())</f>
        <v>-7.56</v>
      </c>
      <c r="F21" s="180">
        <f>IF(ISNUMBER(VALUE(SUBSTITUTE(実質収支比率等に係る経年分析!J$49,"▲","-"))),ROUND(VALUE(SUBSTITUTE(実質収支比率等に係る経年分析!J$49,"▲","-")),2),NA())</f>
        <v>-6.96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住宅新築資金等貸付事業特別会計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0.31</v>
      </c>
    </row>
    <row r="35" spans="1:16" x14ac:dyDescent="0.15">
      <c r="A35" s="181" t="str">
        <f>IF(連結実質赤字比率に係る赤字・黒字の構成分析!C$35="",NA(),連結実質赤字比率に係る赤字・黒字の構成分析!C$35)</f>
        <v>簡易水道事業会計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8.0500000000000007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8.36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12.23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896</v>
      </c>
      <c r="E42" s="182"/>
      <c r="F42" s="182"/>
      <c r="G42" s="182">
        <f>'実質公債費比率（分子）の構造'!L$52</f>
        <v>824</v>
      </c>
      <c r="H42" s="182"/>
      <c r="I42" s="182"/>
      <c r="J42" s="182">
        <f>'実質公債費比率（分子）の構造'!M$52</f>
        <v>862</v>
      </c>
      <c r="K42" s="182"/>
      <c r="L42" s="182"/>
      <c r="M42" s="182">
        <f>'実質公債費比率（分子）の構造'!N$52</f>
        <v>876</v>
      </c>
      <c r="N42" s="182"/>
      <c r="O42" s="182"/>
      <c r="P42" s="182">
        <f>'実質公債費比率（分子）の構造'!O$52</f>
        <v>806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118</v>
      </c>
      <c r="C45" s="182"/>
      <c r="D45" s="182"/>
      <c r="E45" s="182">
        <f>'実質公債費比率（分子）の構造'!L$49</f>
        <v>35</v>
      </c>
      <c r="F45" s="182"/>
      <c r="G45" s="182"/>
      <c r="H45" s="182">
        <f>'実質公債費比率（分子）の構造'!M$49</f>
        <v>2</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61</v>
      </c>
      <c r="C46" s="182"/>
      <c r="D46" s="182"/>
      <c r="E46" s="182">
        <f>'実質公債費比率（分子）の構造'!L$48</f>
        <v>49</v>
      </c>
      <c r="F46" s="182"/>
      <c r="G46" s="182"/>
      <c r="H46" s="182">
        <f>'実質公債費比率（分子）の構造'!M$48</f>
        <v>43</v>
      </c>
      <c r="I46" s="182"/>
      <c r="J46" s="182"/>
      <c r="K46" s="182">
        <f>'実質公債費比率（分子）の構造'!N$48</f>
        <v>42</v>
      </c>
      <c r="L46" s="182"/>
      <c r="M46" s="182"/>
      <c r="N46" s="182">
        <f>'実質公債費比率（分子）の構造'!O$48</f>
        <v>50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850</v>
      </c>
      <c r="C49" s="182"/>
      <c r="D49" s="182"/>
      <c r="E49" s="182">
        <f>'実質公債費比率（分子）の構造'!L$45</f>
        <v>962</v>
      </c>
      <c r="F49" s="182"/>
      <c r="G49" s="182"/>
      <c r="H49" s="182">
        <f>'実質公債費比率（分子）の構造'!M$45</f>
        <v>1095</v>
      </c>
      <c r="I49" s="182"/>
      <c r="J49" s="182"/>
      <c r="K49" s="182">
        <f>'実質公債費比率（分子）の構造'!N$45</f>
        <v>1155</v>
      </c>
      <c r="L49" s="182"/>
      <c r="M49" s="182"/>
      <c r="N49" s="182">
        <f>'実質公債費比率（分子）の構造'!O$45</f>
        <v>1068</v>
      </c>
      <c r="O49" s="182"/>
      <c r="P49" s="182"/>
    </row>
    <row r="50" spans="1:16" x14ac:dyDescent="0.15">
      <c r="A50" s="182" t="s">
        <v>71</v>
      </c>
      <c r="B50" s="182" t="e">
        <f>NA()</f>
        <v>#N/A</v>
      </c>
      <c r="C50" s="182">
        <f>IF(ISNUMBER('実質公債費比率（分子）の構造'!K$53),'実質公債費比率（分子）の構造'!K$53,NA())</f>
        <v>133</v>
      </c>
      <c r="D50" s="182" t="e">
        <f>NA()</f>
        <v>#N/A</v>
      </c>
      <c r="E50" s="182" t="e">
        <f>NA()</f>
        <v>#N/A</v>
      </c>
      <c r="F50" s="182">
        <f>IF(ISNUMBER('実質公債費比率（分子）の構造'!L$53),'実質公債費比率（分子）の構造'!L$53,NA())</f>
        <v>222</v>
      </c>
      <c r="G50" s="182" t="e">
        <f>NA()</f>
        <v>#N/A</v>
      </c>
      <c r="H50" s="182" t="e">
        <f>NA()</f>
        <v>#N/A</v>
      </c>
      <c r="I50" s="182">
        <f>IF(ISNUMBER('実質公債費比率（分子）の構造'!M$53),'実質公債費比率（分子）の構造'!M$53,NA())</f>
        <v>278</v>
      </c>
      <c r="J50" s="182" t="e">
        <f>NA()</f>
        <v>#N/A</v>
      </c>
      <c r="K50" s="182" t="e">
        <f>NA()</f>
        <v>#N/A</v>
      </c>
      <c r="L50" s="182">
        <f>IF(ISNUMBER('実質公債費比率（分子）の構造'!N$53),'実質公債費比率（分子）の構造'!N$53,NA())</f>
        <v>322</v>
      </c>
      <c r="M50" s="182" t="e">
        <f>NA()</f>
        <v>#N/A</v>
      </c>
      <c r="N50" s="182" t="e">
        <f>NA()</f>
        <v>#N/A</v>
      </c>
      <c r="O50" s="182">
        <f>IF(ISNUMBER('実質公債費比率（分子）の構造'!O$53),'実質公債費比率（分子）の構造'!O$53,NA())</f>
        <v>313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7835</v>
      </c>
      <c r="E56" s="181"/>
      <c r="F56" s="181"/>
      <c r="G56" s="181">
        <f>'将来負担比率（分子）の構造'!J$52</f>
        <v>8419</v>
      </c>
      <c r="H56" s="181"/>
      <c r="I56" s="181"/>
      <c r="J56" s="181">
        <f>'将来負担比率（分子）の構造'!K$52</f>
        <v>9146</v>
      </c>
      <c r="K56" s="181"/>
      <c r="L56" s="181"/>
      <c r="M56" s="181">
        <f>'将来負担比率（分子）の構造'!L$52</f>
        <v>9950</v>
      </c>
      <c r="N56" s="181"/>
      <c r="O56" s="181"/>
      <c r="P56" s="181">
        <f>'将来負担比率（分子）の構造'!M$52</f>
        <v>11202</v>
      </c>
    </row>
    <row r="57" spans="1:16" x14ac:dyDescent="0.15">
      <c r="A57" s="181" t="s">
        <v>42</v>
      </c>
      <c r="B57" s="181"/>
      <c r="C57" s="181"/>
      <c r="D57" s="181">
        <f>'将来負担比率（分子）の構造'!I$51</f>
        <v>268</v>
      </c>
      <c r="E57" s="181"/>
      <c r="F57" s="181"/>
      <c r="G57" s="181">
        <f>'将来負担比率（分子）の構造'!J$51</f>
        <v>247</v>
      </c>
      <c r="H57" s="181"/>
      <c r="I57" s="181"/>
      <c r="J57" s="181">
        <f>'将来負担比率（分子）の構造'!K$51</f>
        <v>189</v>
      </c>
      <c r="K57" s="181"/>
      <c r="L57" s="181"/>
      <c r="M57" s="181">
        <f>'将来負担比率（分子）の構造'!L$51</f>
        <v>144</v>
      </c>
      <c r="N57" s="181"/>
      <c r="O57" s="181"/>
      <c r="P57" s="181">
        <f>'将来負担比率（分子）の構造'!M$51</f>
        <v>97</v>
      </c>
    </row>
    <row r="58" spans="1:16" x14ac:dyDescent="0.15">
      <c r="A58" s="181" t="s">
        <v>41</v>
      </c>
      <c r="B58" s="181"/>
      <c r="C58" s="181"/>
      <c r="D58" s="181">
        <f>'将来負担比率（分子）の構造'!I$50</f>
        <v>6390</v>
      </c>
      <c r="E58" s="181"/>
      <c r="F58" s="181"/>
      <c r="G58" s="181">
        <f>'将来負担比率（分子）の構造'!J$50</f>
        <v>6602</v>
      </c>
      <c r="H58" s="181"/>
      <c r="I58" s="181"/>
      <c r="J58" s="181">
        <f>'将来負担比率（分子）の構造'!K$50</f>
        <v>6371</v>
      </c>
      <c r="K58" s="181"/>
      <c r="L58" s="181"/>
      <c r="M58" s="181">
        <f>'将来負担比率（分子）の構造'!L$50</f>
        <v>6008</v>
      </c>
      <c r="N58" s="181"/>
      <c r="O58" s="181"/>
      <c r="P58" s="181">
        <f>'将来負担比率（分子）の構造'!M$50</f>
        <v>5453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1108</v>
      </c>
      <c r="C62" s="181"/>
      <c r="D62" s="181"/>
      <c r="E62" s="181">
        <f>'将来負担比率（分子）の構造'!J$45</f>
        <v>914</v>
      </c>
      <c r="F62" s="181"/>
      <c r="G62" s="181"/>
      <c r="H62" s="181">
        <f>'将来負担比率（分子）の構造'!K$45</f>
        <v>878</v>
      </c>
      <c r="I62" s="181"/>
      <c r="J62" s="181"/>
      <c r="K62" s="181">
        <f>'将来負担比率（分子）の構造'!L$45</f>
        <v>789</v>
      </c>
      <c r="L62" s="181"/>
      <c r="M62" s="181"/>
      <c r="N62" s="181">
        <f>'将来負担比率（分子）の構造'!M$45</f>
        <v>920</v>
      </c>
      <c r="O62" s="181"/>
      <c r="P62" s="181"/>
    </row>
    <row r="63" spans="1:16" x14ac:dyDescent="0.15">
      <c r="A63" s="181" t="s">
        <v>34</v>
      </c>
      <c r="B63" s="181">
        <f>'将来負担比率（分子）の構造'!I$44</f>
        <v>40</v>
      </c>
      <c r="C63" s="181"/>
      <c r="D63" s="181"/>
      <c r="E63" s="181">
        <f>'将来負担比率（分子）の構造'!J$44</f>
        <v>5</v>
      </c>
      <c r="F63" s="181"/>
      <c r="G63" s="181"/>
      <c r="H63" s="181">
        <f>'将来負担比率（分子）の構造'!K$44</f>
        <v>4</v>
      </c>
      <c r="I63" s="181"/>
      <c r="J63" s="181"/>
      <c r="K63" s="181">
        <f>'将来負担比率（分子）の構造'!L$44</f>
        <v>3</v>
      </c>
      <c r="L63" s="181"/>
      <c r="M63" s="181"/>
      <c r="N63" s="181">
        <f>'将来負担比率（分子）の構造'!M$44</f>
        <v>2</v>
      </c>
      <c r="O63" s="181"/>
      <c r="P63" s="181"/>
    </row>
    <row r="64" spans="1:16" x14ac:dyDescent="0.15">
      <c r="A64" s="181" t="s">
        <v>33</v>
      </c>
      <c r="B64" s="181">
        <f>'将来負担比率（分子）の構造'!I$43</f>
        <v>630</v>
      </c>
      <c r="C64" s="181"/>
      <c r="D64" s="181"/>
      <c r="E64" s="181">
        <f>'将来負担比率（分子）の構造'!J$43</f>
        <v>567</v>
      </c>
      <c r="F64" s="181"/>
      <c r="G64" s="181"/>
      <c r="H64" s="181">
        <f>'将来負担比率（分子）の構造'!K$43</f>
        <v>478</v>
      </c>
      <c r="I64" s="181"/>
      <c r="J64" s="181"/>
      <c r="K64" s="181">
        <f>'将来負担比率（分子）の構造'!L$43</f>
        <v>450</v>
      </c>
      <c r="L64" s="181"/>
      <c r="M64" s="181"/>
      <c r="N64" s="181">
        <f>'将来負担比率（分子）の構造'!M$43</f>
        <v>482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18</v>
      </c>
      <c r="O65" s="181"/>
      <c r="P65" s="181"/>
    </row>
    <row r="66" spans="1:16" x14ac:dyDescent="0.15">
      <c r="A66" s="181" t="s">
        <v>31</v>
      </c>
      <c r="B66" s="181">
        <f>'将来負担比率（分子）の構造'!I$41</f>
        <v>9203</v>
      </c>
      <c r="C66" s="181"/>
      <c r="D66" s="181"/>
      <c r="E66" s="181">
        <f>'将来負担比率（分子）の構造'!J$41</f>
        <v>9800</v>
      </c>
      <c r="F66" s="181"/>
      <c r="G66" s="181"/>
      <c r="H66" s="181">
        <f>'将来負担比率（分子）の構造'!K$41</f>
        <v>11299</v>
      </c>
      <c r="I66" s="181"/>
      <c r="J66" s="181"/>
      <c r="K66" s="181">
        <f>'将来負担比率（分子）の構造'!L$41</f>
        <v>11412</v>
      </c>
      <c r="L66" s="181"/>
      <c r="M66" s="181"/>
      <c r="N66" s="181">
        <f>'将来負担比率（分子）の構造'!M$41</f>
        <v>14460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2652</v>
      </c>
      <c r="C72" s="185">
        <f>基金残高に係る経年分析!G55</f>
        <v>2334</v>
      </c>
      <c r="D72" s="185">
        <f>基金残高に係る経年分析!H55</f>
        <v>1988</v>
      </c>
    </row>
    <row r="73" spans="1:16" x14ac:dyDescent="0.15">
      <c r="A73" s="184" t="s">
        <v>78</v>
      </c>
      <c r="B73" s="185">
        <f>基金残高に係る経年分析!F56</f>
        <v>1276</v>
      </c>
      <c r="C73" s="185">
        <f>基金残高に係る経年分析!G56</f>
        <v>1428</v>
      </c>
      <c r="D73" s="185">
        <f>基金残高に係る経年分析!H56</f>
        <v>1604</v>
      </c>
    </row>
    <row r="74" spans="1:16" x14ac:dyDescent="0.15">
      <c r="A74" s="184" t="s">
        <v>79</v>
      </c>
      <c r="B74" s="185">
        <f>基金残高に係る経年分析!F57</f>
        <v>3240</v>
      </c>
      <c r="C74" s="185">
        <f>基金残高に係る経年分析!G57</f>
        <v>2903</v>
      </c>
      <c r="D74" s="185">
        <f>基金残高に係る経年分析!H57</f>
        <v>2519</v>
      </c>
    </row>
  </sheetData>
  <sheetProtection algorithmName="SHA-512" hashValue="bLKMJZ9RFrQ4/WK9Nx7x6Gzkep5tEeAAPJKwsrtl5K40iXqhWowGWSANDXGVjq++kLb8QvrtJpyTfCdiI5M7XA==" saltValue="02/5lug5tyhKpqZtGsMy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512243</v>
      </c>
      <c r="S5" s="637"/>
      <c r="T5" s="637"/>
      <c r="U5" s="637"/>
      <c r="V5" s="637"/>
      <c r="W5" s="637"/>
      <c r="X5" s="637"/>
      <c r="Y5" s="638"/>
      <c r="Z5" s="639">
        <v>4.5</v>
      </c>
      <c r="AA5" s="639"/>
      <c r="AB5" s="639"/>
      <c r="AC5" s="639"/>
      <c r="AD5" s="640">
        <v>512243</v>
      </c>
      <c r="AE5" s="640"/>
      <c r="AF5" s="640"/>
      <c r="AG5" s="640"/>
      <c r="AH5" s="640"/>
      <c r="AI5" s="640"/>
      <c r="AJ5" s="640"/>
      <c r="AK5" s="640"/>
      <c r="AL5" s="641">
        <v>14.6</v>
      </c>
      <c r="AM5" s="642"/>
      <c r="AN5" s="642"/>
      <c r="AO5" s="643"/>
      <c r="AP5" s="633" t="s">
        <v>228</v>
      </c>
      <c r="AQ5" s="634"/>
      <c r="AR5" s="634"/>
      <c r="AS5" s="634"/>
      <c r="AT5" s="634"/>
      <c r="AU5" s="634"/>
      <c r="AV5" s="634"/>
      <c r="AW5" s="634"/>
      <c r="AX5" s="634"/>
      <c r="AY5" s="634"/>
      <c r="AZ5" s="634"/>
      <c r="BA5" s="634"/>
      <c r="BB5" s="634"/>
      <c r="BC5" s="634"/>
      <c r="BD5" s="634"/>
      <c r="BE5" s="634"/>
      <c r="BF5" s="635"/>
      <c r="BG5" s="647">
        <v>511296</v>
      </c>
      <c r="BH5" s="648"/>
      <c r="BI5" s="648"/>
      <c r="BJ5" s="648"/>
      <c r="BK5" s="648"/>
      <c r="BL5" s="648"/>
      <c r="BM5" s="648"/>
      <c r="BN5" s="649"/>
      <c r="BO5" s="650">
        <v>99.8</v>
      </c>
      <c r="BP5" s="650"/>
      <c r="BQ5" s="650"/>
      <c r="BR5" s="650"/>
      <c r="BS5" s="651" t="s">
        <v>138</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65933</v>
      </c>
      <c r="S6" s="648"/>
      <c r="T6" s="648"/>
      <c r="U6" s="648"/>
      <c r="V6" s="648"/>
      <c r="W6" s="648"/>
      <c r="X6" s="648"/>
      <c r="Y6" s="649"/>
      <c r="Z6" s="650">
        <v>0.6</v>
      </c>
      <c r="AA6" s="650"/>
      <c r="AB6" s="650"/>
      <c r="AC6" s="650"/>
      <c r="AD6" s="651">
        <v>65933</v>
      </c>
      <c r="AE6" s="651"/>
      <c r="AF6" s="651"/>
      <c r="AG6" s="651"/>
      <c r="AH6" s="651"/>
      <c r="AI6" s="651"/>
      <c r="AJ6" s="651"/>
      <c r="AK6" s="651"/>
      <c r="AL6" s="652">
        <v>1.9</v>
      </c>
      <c r="AM6" s="653"/>
      <c r="AN6" s="653"/>
      <c r="AO6" s="654"/>
      <c r="AP6" s="644" t="s">
        <v>233</v>
      </c>
      <c r="AQ6" s="645"/>
      <c r="AR6" s="645"/>
      <c r="AS6" s="645"/>
      <c r="AT6" s="645"/>
      <c r="AU6" s="645"/>
      <c r="AV6" s="645"/>
      <c r="AW6" s="645"/>
      <c r="AX6" s="645"/>
      <c r="AY6" s="645"/>
      <c r="AZ6" s="645"/>
      <c r="BA6" s="645"/>
      <c r="BB6" s="645"/>
      <c r="BC6" s="645"/>
      <c r="BD6" s="645"/>
      <c r="BE6" s="645"/>
      <c r="BF6" s="646"/>
      <c r="BG6" s="647">
        <v>511296</v>
      </c>
      <c r="BH6" s="648"/>
      <c r="BI6" s="648"/>
      <c r="BJ6" s="648"/>
      <c r="BK6" s="648"/>
      <c r="BL6" s="648"/>
      <c r="BM6" s="648"/>
      <c r="BN6" s="649"/>
      <c r="BO6" s="650">
        <v>99.8</v>
      </c>
      <c r="BP6" s="650"/>
      <c r="BQ6" s="650"/>
      <c r="BR6" s="650"/>
      <c r="BS6" s="651" t="s">
        <v>138</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62780</v>
      </c>
      <c r="CS6" s="648"/>
      <c r="CT6" s="648"/>
      <c r="CU6" s="648"/>
      <c r="CV6" s="648"/>
      <c r="CW6" s="648"/>
      <c r="CX6" s="648"/>
      <c r="CY6" s="649"/>
      <c r="CZ6" s="641">
        <v>0.6</v>
      </c>
      <c r="DA6" s="642"/>
      <c r="DB6" s="642"/>
      <c r="DC6" s="661"/>
      <c r="DD6" s="656" t="s">
        <v>235</v>
      </c>
      <c r="DE6" s="648"/>
      <c r="DF6" s="648"/>
      <c r="DG6" s="648"/>
      <c r="DH6" s="648"/>
      <c r="DI6" s="648"/>
      <c r="DJ6" s="648"/>
      <c r="DK6" s="648"/>
      <c r="DL6" s="648"/>
      <c r="DM6" s="648"/>
      <c r="DN6" s="648"/>
      <c r="DO6" s="648"/>
      <c r="DP6" s="649"/>
      <c r="DQ6" s="656">
        <v>62780</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1099</v>
      </c>
      <c r="S7" s="648"/>
      <c r="T7" s="648"/>
      <c r="U7" s="648"/>
      <c r="V7" s="648"/>
      <c r="W7" s="648"/>
      <c r="X7" s="648"/>
      <c r="Y7" s="649"/>
      <c r="Z7" s="650">
        <v>0</v>
      </c>
      <c r="AA7" s="650"/>
      <c r="AB7" s="650"/>
      <c r="AC7" s="650"/>
      <c r="AD7" s="651">
        <v>1099</v>
      </c>
      <c r="AE7" s="651"/>
      <c r="AF7" s="651"/>
      <c r="AG7" s="651"/>
      <c r="AH7" s="651"/>
      <c r="AI7" s="651"/>
      <c r="AJ7" s="651"/>
      <c r="AK7" s="651"/>
      <c r="AL7" s="652">
        <v>0</v>
      </c>
      <c r="AM7" s="653"/>
      <c r="AN7" s="653"/>
      <c r="AO7" s="654"/>
      <c r="AP7" s="644" t="s">
        <v>237</v>
      </c>
      <c r="AQ7" s="645"/>
      <c r="AR7" s="645"/>
      <c r="AS7" s="645"/>
      <c r="AT7" s="645"/>
      <c r="AU7" s="645"/>
      <c r="AV7" s="645"/>
      <c r="AW7" s="645"/>
      <c r="AX7" s="645"/>
      <c r="AY7" s="645"/>
      <c r="AZ7" s="645"/>
      <c r="BA7" s="645"/>
      <c r="BB7" s="645"/>
      <c r="BC7" s="645"/>
      <c r="BD7" s="645"/>
      <c r="BE7" s="645"/>
      <c r="BF7" s="646"/>
      <c r="BG7" s="647">
        <v>215056</v>
      </c>
      <c r="BH7" s="648"/>
      <c r="BI7" s="648"/>
      <c r="BJ7" s="648"/>
      <c r="BK7" s="648"/>
      <c r="BL7" s="648"/>
      <c r="BM7" s="648"/>
      <c r="BN7" s="649"/>
      <c r="BO7" s="650">
        <v>42</v>
      </c>
      <c r="BP7" s="650"/>
      <c r="BQ7" s="650"/>
      <c r="BR7" s="650"/>
      <c r="BS7" s="651" t="s">
        <v>138</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3684322</v>
      </c>
      <c r="CS7" s="648"/>
      <c r="CT7" s="648"/>
      <c r="CU7" s="648"/>
      <c r="CV7" s="648"/>
      <c r="CW7" s="648"/>
      <c r="CX7" s="648"/>
      <c r="CY7" s="649"/>
      <c r="CZ7" s="650">
        <v>33.9</v>
      </c>
      <c r="DA7" s="650"/>
      <c r="DB7" s="650"/>
      <c r="DC7" s="650"/>
      <c r="DD7" s="656">
        <v>2139903</v>
      </c>
      <c r="DE7" s="648"/>
      <c r="DF7" s="648"/>
      <c r="DG7" s="648"/>
      <c r="DH7" s="648"/>
      <c r="DI7" s="648"/>
      <c r="DJ7" s="648"/>
      <c r="DK7" s="648"/>
      <c r="DL7" s="648"/>
      <c r="DM7" s="648"/>
      <c r="DN7" s="648"/>
      <c r="DO7" s="648"/>
      <c r="DP7" s="649"/>
      <c r="DQ7" s="656">
        <v>821034</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1826</v>
      </c>
      <c r="S8" s="648"/>
      <c r="T8" s="648"/>
      <c r="U8" s="648"/>
      <c r="V8" s="648"/>
      <c r="W8" s="648"/>
      <c r="X8" s="648"/>
      <c r="Y8" s="649"/>
      <c r="Z8" s="650">
        <v>0</v>
      </c>
      <c r="AA8" s="650"/>
      <c r="AB8" s="650"/>
      <c r="AC8" s="650"/>
      <c r="AD8" s="651">
        <v>1826</v>
      </c>
      <c r="AE8" s="651"/>
      <c r="AF8" s="651"/>
      <c r="AG8" s="651"/>
      <c r="AH8" s="651"/>
      <c r="AI8" s="651"/>
      <c r="AJ8" s="651"/>
      <c r="AK8" s="651"/>
      <c r="AL8" s="652">
        <v>0.1</v>
      </c>
      <c r="AM8" s="653"/>
      <c r="AN8" s="653"/>
      <c r="AO8" s="654"/>
      <c r="AP8" s="644" t="s">
        <v>240</v>
      </c>
      <c r="AQ8" s="645"/>
      <c r="AR8" s="645"/>
      <c r="AS8" s="645"/>
      <c r="AT8" s="645"/>
      <c r="AU8" s="645"/>
      <c r="AV8" s="645"/>
      <c r="AW8" s="645"/>
      <c r="AX8" s="645"/>
      <c r="AY8" s="645"/>
      <c r="AZ8" s="645"/>
      <c r="BA8" s="645"/>
      <c r="BB8" s="645"/>
      <c r="BC8" s="645"/>
      <c r="BD8" s="645"/>
      <c r="BE8" s="645"/>
      <c r="BF8" s="646"/>
      <c r="BG8" s="647">
        <v>9690</v>
      </c>
      <c r="BH8" s="648"/>
      <c r="BI8" s="648"/>
      <c r="BJ8" s="648"/>
      <c r="BK8" s="648"/>
      <c r="BL8" s="648"/>
      <c r="BM8" s="648"/>
      <c r="BN8" s="649"/>
      <c r="BO8" s="650">
        <v>1.9</v>
      </c>
      <c r="BP8" s="650"/>
      <c r="BQ8" s="650"/>
      <c r="BR8" s="650"/>
      <c r="BS8" s="656" t="s">
        <v>138</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2137838</v>
      </c>
      <c r="CS8" s="648"/>
      <c r="CT8" s="648"/>
      <c r="CU8" s="648"/>
      <c r="CV8" s="648"/>
      <c r="CW8" s="648"/>
      <c r="CX8" s="648"/>
      <c r="CY8" s="649"/>
      <c r="CZ8" s="650">
        <v>19.7</v>
      </c>
      <c r="DA8" s="650"/>
      <c r="DB8" s="650"/>
      <c r="DC8" s="650"/>
      <c r="DD8" s="656">
        <v>798676</v>
      </c>
      <c r="DE8" s="648"/>
      <c r="DF8" s="648"/>
      <c r="DG8" s="648"/>
      <c r="DH8" s="648"/>
      <c r="DI8" s="648"/>
      <c r="DJ8" s="648"/>
      <c r="DK8" s="648"/>
      <c r="DL8" s="648"/>
      <c r="DM8" s="648"/>
      <c r="DN8" s="648"/>
      <c r="DO8" s="648"/>
      <c r="DP8" s="649"/>
      <c r="DQ8" s="656">
        <v>898513</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2257</v>
      </c>
      <c r="S9" s="648"/>
      <c r="T9" s="648"/>
      <c r="U9" s="648"/>
      <c r="V9" s="648"/>
      <c r="W9" s="648"/>
      <c r="X9" s="648"/>
      <c r="Y9" s="649"/>
      <c r="Z9" s="650">
        <v>0</v>
      </c>
      <c r="AA9" s="650"/>
      <c r="AB9" s="650"/>
      <c r="AC9" s="650"/>
      <c r="AD9" s="651">
        <v>2257</v>
      </c>
      <c r="AE9" s="651"/>
      <c r="AF9" s="651"/>
      <c r="AG9" s="651"/>
      <c r="AH9" s="651"/>
      <c r="AI9" s="651"/>
      <c r="AJ9" s="651"/>
      <c r="AK9" s="651"/>
      <c r="AL9" s="652">
        <v>0.1</v>
      </c>
      <c r="AM9" s="653"/>
      <c r="AN9" s="653"/>
      <c r="AO9" s="654"/>
      <c r="AP9" s="644" t="s">
        <v>243</v>
      </c>
      <c r="AQ9" s="645"/>
      <c r="AR9" s="645"/>
      <c r="AS9" s="645"/>
      <c r="AT9" s="645"/>
      <c r="AU9" s="645"/>
      <c r="AV9" s="645"/>
      <c r="AW9" s="645"/>
      <c r="AX9" s="645"/>
      <c r="AY9" s="645"/>
      <c r="AZ9" s="645"/>
      <c r="BA9" s="645"/>
      <c r="BB9" s="645"/>
      <c r="BC9" s="645"/>
      <c r="BD9" s="645"/>
      <c r="BE9" s="645"/>
      <c r="BF9" s="646"/>
      <c r="BG9" s="647">
        <v>183199</v>
      </c>
      <c r="BH9" s="648"/>
      <c r="BI9" s="648"/>
      <c r="BJ9" s="648"/>
      <c r="BK9" s="648"/>
      <c r="BL9" s="648"/>
      <c r="BM9" s="648"/>
      <c r="BN9" s="649"/>
      <c r="BO9" s="650">
        <v>35.799999999999997</v>
      </c>
      <c r="BP9" s="650"/>
      <c r="BQ9" s="650"/>
      <c r="BR9" s="650"/>
      <c r="BS9" s="656" t="s">
        <v>138</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432184</v>
      </c>
      <c r="CS9" s="648"/>
      <c r="CT9" s="648"/>
      <c r="CU9" s="648"/>
      <c r="CV9" s="648"/>
      <c r="CW9" s="648"/>
      <c r="CX9" s="648"/>
      <c r="CY9" s="649"/>
      <c r="CZ9" s="650">
        <v>4</v>
      </c>
      <c r="DA9" s="650"/>
      <c r="DB9" s="650"/>
      <c r="DC9" s="650"/>
      <c r="DD9" s="656">
        <v>9375</v>
      </c>
      <c r="DE9" s="648"/>
      <c r="DF9" s="648"/>
      <c r="DG9" s="648"/>
      <c r="DH9" s="648"/>
      <c r="DI9" s="648"/>
      <c r="DJ9" s="648"/>
      <c r="DK9" s="648"/>
      <c r="DL9" s="648"/>
      <c r="DM9" s="648"/>
      <c r="DN9" s="648"/>
      <c r="DO9" s="648"/>
      <c r="DP9" s="649"/>
      <c r="DQ9" s="656">
        <v>285672</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138</v>
      </c>
      <c r="S10" s="648"/>
      <c r="T10" s="648"/>
      <c r="U10" s="648"/>
      <c r="V10" s="648"/>
      <c r="W10" s="648"/>
      <c r="X10" s="648"/>
      <c r="Y10" s="649"/>
      <c r="Z10" s="650" t="s">
        <v>138</v>
      </c>
      <c r="AA10" s="650"/>
      <c r="AB10" s="650"/>
      <c r="AC10" s="650"/>
      <c r="AD10" s="651" t="s">
        <v>138</v>
      </c>
      <c r="AE10" s="651"/>
      <c r="AF10" s="651"/>
      <c r="AG10" s="651"/>
      <c r="AH10" s="651"/>
      <c r="AI10" s="651"/>
      <c r="AJ10" s="651"/>
      <c r="AK10" s="651"/>
      <c r="AL10" s="652" t="s">
        <v>146</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11693</v>
      </c>
      <c r="BH10" s="648"/>
      <c r="BI10" s="648"/>
      <c r="BJ10" s="648"/>
      <c r="BK10" s="648"/>
      <c r="BL10" s="648"/>
      <c r="BM10" s="648"/>
      <c r="BN10" s="649"/>
      <c r="BO10" s="650">
        <v>2.2999999999999998</v>
      </c>
      <c r="BP10" s="650"/>
      <c r="BQ10" s="650"/>
      <c r="BR10" s="650"/>
      <c r="BS10" s="656" t="s">
        <v>138</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t="s">
        <v>138</v>
      </c>
      <c r="CS10" s="648"/>
      <c r="CT10" s="648"/>
      <c r="CU10" s="648"/>
      <c r="CV10" s="648"/>
      <c r="CW10" s="648"/>
      <c r="CX10" s="648"/>
      <c r="CY10" s="649"/>
      <c r="CZ10" s="650" t="s">
        <v>146</v>
      </c>
      <c r="DA10" s="650"/>
      <c r="DB10" s="650"/>
      <c r="DC10" s="650"/>
      <c r="DD10" s="656" t="s">
        <v>138</v>
      </c>
      <c r="DE10" s="648"/>
      <c r="DF10" s="648"/>
      <c r="DG10" s="648"/>
      <c r="DH10" s="648"/>
      <c r="DI10" s="648"/>
      <c r="DJ10" s="648"/>
      <c r="DK10" s="648"/>
      <c r="DL10" s="648"/>
      <c r="DM10" s="648"/>
      <c r="DN10" s="648"/>
      <c r="DO10" s="648"/>
      <c r="DP10" s="649"/>
      <c r="DQ10" s="656" t="s">
        <v>146</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144371</v>
      </c>
      <c r="S11" s="648"/>
      <c r="T11" s="648"/>
      <c r="U11" s="648"/>
      <c r="V11" s="648"/>
      <c r="W11" s="648"/>
      <c r="X11" s="648"/>
      <c r="Y11" s="649"/>
      <c r="Z11" s="652">
        <v>1.3</v>
      </c>
      <c r="AA11" s="653"/>
      <c r="AB11" s="653"/>
      <c r="AC11" s="665"/>
      <c r="AD11" s="656">
        <v>144371</v>
      </c>
      <c r="AE11" s="648"/>
      <c r="AF11" s="648"/>
      <c r="AG11" s="648"/>
      <c r="AH11" s="648"/>
      <c r="AI11" s="648"/>
      <c r="AJ11" s="648"/>
      <c r="AK11" s="649"/>
      <c r="AL11" s="652">
        <v>4.0999999999999996</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10474</v>
      </c>
      <c r="BH11" s="648"/>
      <c r="BI11" s="648"/>
      <c r="BJ11" s="648"/>
      <c r="BK11" s="648"/>
      <c r="BL11" s="648"/>
      <c r="BM11" s="648"/>
      <c r="BN11" s="649"/>
      <c r="BO11" s="650">
        <v>2</v>
      </c>
      <c r="BP11" s="650"/>
      <c r="BQ11" s="650"/>
      <c r="BR11" s="650"/>
      <c r="BS11" s="656" t="s">
        <v>138</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408899</v>
      </c>
      <c r="CS11" s="648"/>
      <c r="CT11" s="648"/>
      <c r="CU11" s="648"/>
      <c r="CV11" s="648"/>
      <c r="CW11" s="648"/>
      <c r="CX11" s="648"/>
      <c r="CY11" s="649"/>
      <c r="CZ11" s="650">
        <v>3.8</v>
      </c>
      <c r="DA11" s="650"/>
      <c r="DB11" s="650"/>
      <c r="DC11" s="650"/>
      <c r="DD11" s="656">
        <v>141639</v>
      </c>
      <c r="DE11" s="648"/>
      <c r="DF11" s="648"/>
      <c r="DG11" s="648"/>
      <c r="DH11" s="648"/>
      <c r="DI11" s="648"/>
      <c r="DJ11" s="648"/>
      <c r="DK11" s="648"/>
      <c r="DL11" s="648"/>
      <c r="DM11" s="648"/>
      <c r="DN11" s="648"/>
      <c r="DO11" s="648"/>
      <c r="DP11" s="649"/>
      <c r="DQ11" s="656">
        <v>199474</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t="s">
        <v>138</v>
      </c>
      <c r="S12" s="648"/>
      <c r="T12" s="648"/>
      <c r="U12" s="648"/>
      <c r="V12" s="648"/>
      <c r="W12" s="648"/>
      <c r="X12" s="648"/>
      <c r="Y12" s="649"/>
      <c r="Z12" s="650" t="s">
        <v>235</v>
      </c>
      <c r="AA12" s="650"/>
      <c r="AB12" s="650"/>
      <c r="AC12" s="650"/>
      <c r="AD12" s="651" t="s">
        <v>146</v>
      </c>
      <c r="AE12" s="651"/>
      <c r="AF12" s="651"/>
      <c r="AG12" s="651"/>
      <c r="AH12" s="651"/>
      <c r="AI12" s="651"/>
      <c r="AJ12" s="651"/>
      <c r="AK12" s="651"/>
      <c r="AL12" s="652" t="s">
        <v>138</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230560</v>
      </c>
      <c r="BH12" s="648"/>
      <c r="BI12" s="648"/>
      <c r="BJ12" s="648"/>
      <c r="BK12" s="648"/>
      <c r="BL12" s="648"/>
      <c r="BM12" s="648"/>
      <c r="BN12" s="649"/>
      <c r="BO12" s="650">
        <v>45</v>
      </c>
      <c r="BP12" s="650"/>
      <c r="BQ12" s="650"/>
      <c r="BR12" s="650"/>
      <c r="BS12" s="656" t="s">
        <v>146</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238437</v>
      </c>
      <c r="CS12" s="648"/>
      <c r="CT12" s="648"/>
      <c r="CU12" s="648"/>
      <c r="CV12" s="648"/>
      <c r="CW12" s="648"/>
      <c r="CX12" s="648"/>
      <c r="CY12" s="649"/>
      <c r="CZ12" s="650">
        <v>2.2000000000000002</v>
      </c>
      <c r="DA12" s="650"/>
      <c r="DB12" s="650"/>
      <c r="DC12" s="650"/>
      <c r="DD12" s="656">
        <v>24116</v>
      </c>
      <c r="DE12" s="648"/>
      <c r="DF12" s="648"/>
      <c r="DG12" s="648"/>
      <c r="DH12" s="648"/>
      <c r="DI12" s="648"/>
      <c r="DJ12" s="648"/>
      <c r="DK12" s="648"/>
      <c r="DL12" s="648"/>
      <c r="DM12" s="648"/>
      <c r="DN12" s="648"/>
      <c r="DO12" s="648"/>
      <c r="DP12" s="649"/>
      <c r="DQ12" s="656">
        <v>210972</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138</v>
      </c>
      <c r="S13" s="648"/>
      <c r="T13" s="648"/>
      <c r="U13" s="648"/>
      <c r="V13" s="648"/>
      <c r="W13" s="648"/>
      <c r="X13" s="648"/>
      <c r="Y13" s="649"/>
      <c r="Z13" s="650" t="s">
        <v>138</v>
      </c>
      <c r="AA13" s="650"/>
      <c r="AB13" s="650"/>
      <c r="AC13" s="650"/>
      <c r="AD13" s="651" t="s">
        <v>146</v>
      </c>
      <c r="AE13" s="651"/>
      <c r="AF13" s="651"/>
      <c r="AG13" s="651"/>
      <c r="AH13" s="651"/>
      <c r="AI13" s="651"/>
      <c r="AJ13" s="651"/>
      <c r="AK13" s="651"/>
      <c r="AL13" s="652" t="s">
        <v>146</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226311</v>
      </c>
      <c r="BH13" s="648"/>
      <c r="BI13" s="648"/>
      <c r="BJ13" s="648"/>
      <c r="BK13" s="648"/>
      <c r="BL13" s="648"/>
      <c r="BM13" s="648"/>
      <c r="BN13" s="649"/>
      <c r="BO13" s="650">
        <v>44.2</v>
      </c>
      <c r="BP13" s="650"/>
      <c r="BQ13" s="650"/>
      <c r="BR13" s="650"/>
      <c r="BS13" s="656" t="s">
        <v>138</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476626</v>
      </c>
      <c r="CS13" s="648"/>
      <c r="CT13" s="648"/>
      <c r="CU13" s="648"/>
      <c r="CV13" s="648"/>
      <c r="CW13" s="648"/>
      <c r="CX13" s="648"/>
      <c r="CY13" s="649"/>
      <c r="CZ13" s="650">
        <v>4.4000000000000004</v>
      </c>
      <c r="DA13" s="650"/>
      <c r="DB13" s="650"/>
      <c r="DC13" s="650"/>
      <c r="DD13" s="656">
        <v>361473</v>
      </c>
      <c r="DE13" s="648"/>
      <c r="DF13" s="648"/>
      <c r="DG13" s="648"/>
      <c r="DH13" s="648"/>
      <c r="DI13" s="648"/>
      <c r="DJ13" s="648"/>
      <c r="DK13" s="648"/>
      <c r="DL13" s="648"/>
      <c r="DM13" s="648"/>
      <c r="DN13" s="648"/>
      <c r="DO13" s="648"/>
      <c r="DP13" s="649"/>
      <c r="DQ13" s="656">
        <v>190302</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146</v>
      </c>
      <c r="S14" s="648"/>
      <c r="T14" s="648"/>
      <c r="U14" s="648"/>
      <c r="V14" s="648"/>
      <c r="W14" s="648"/>
      <c r="X14" s="648"/>
      <c r="Y14" s="649"/>
      <c r="Z14" s="650" t="s">
        <v>138</v>
      </c>
      <c r="AA14" s="650"/>
      <c r="AB14" s="650"/>
      <c r="AC14" s="650"/>
      <c r="AD14" s="651" t="s">
        <v>138</v>
      </c>
      <c r="AE14" s="651"/>
      <c r="AF14" s="651"/>
      <c r="AG14" s="651"/>
      <c r="AH14" s="651"/>
      <c r="AI14" s="651"/>
      <c r="AJ14" s="651"/>
      <c r="AK14" s="651"/>
      <c r="AL14" s="652" t="s">
        <v>146</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27448</v>
      </c>
      <c r="BH14" s="648"/>
      <c r="BI14" s="648"/>
      <c r="BJ14" s="648"/>
      <c r="BK14" s="648"/>
      <c r="BL14" s="648"/>
      <c r="BM14" s="648"/>
      <c r="BN14" s="649"/>
      <c r="BO14" s="650">
        <v>5.4</v>
      </c>
      <c r="BP14" s="650"/>
      <c r="BQ14" s="650"/>
      <c r="BR14" s="650"/>
      <c r="BS14" s="656" t="s">
        <v>138</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1725417</v>
      </c>
      <c r="CS14" s="648"/>
      <c r="CT14" s="648"/>
      <c r="CU14" s="648"/>
      <c r="CV14" s="648"/>
      <c r="CW14" s="648"/>
      <c r="CX14" s="648"/>
      <c r="CY14" s="649"/>
      <c r="CZ14" s="650">
        <v>15.9</v>
      </c>
      <c r="DA14" s="650"/>
      <c r="DB14" s="650"/>
      <c r="DC14" s="650"/>
      <c r="DD14" s="656">
        <v>1350676</v>
      </c>
      <c r="DE14" s="648"/>
      <c r="DF14" s="648"/>
      <c r="DG14" s="648"/>
      <c r="DH14" s="648"/>
      <c r="DI14" s="648"/>
      <c r="DJ14" s="648"/>
      <c r="DK14" s="648"/>
      <c r="DL14" s="648"/>
      <c r="DM14" s="648"/>
      <c r="DN14" s="648"/>
      <c r="DO14" s="648"/>
      <c r="DP14" s="649"/>
      <c r="DQ14" s="656">
        <v>388595</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146</v>
      </c>
      <c r="S15" s="648"/>
      <c r="T15" s="648"/>
      <c r="U15" s="648"/>
      <c r="V15" s="648"/>
      <c r="W15" s="648"/>
      <c r="X15" s="648"/>
      <c r="Y15" s="649"/>
      <c r="Z15" s="650" t="s">
        <v>138</v>
      </c>
      <c r="AA15" s="650"/>
      <c r="AB15" s="650"/>
      <c r="AC15" s="650"/>
      <c r="AD15" s="651" t="s">
        <v>138</v>
      </c>
      <c r="AE15" s="651"/>
      <c r="AF15" s="651"/>
      <c r="AG15" s="651"/>
      <c r="AH15" s="651"/>
      <c r="AI15" s="651"/>
      <c r="AJ15" s="651"/>
      <c r="AK15" s="651"/>
      <c r="AL15" s="652" t="s">
        <v>146</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38232</v>
      </c>
      <c r="BH15" s="648"/>
      <c r="BI15" s="648"/>
      <c r="BJ15" s="648"/>
      <c r="BK15" s="648"/>
      <c r="BL15" s="648"/>
      <c r="BM15" s="648"/>
      <c r="BN15" s="649"/>
      <c r="BO15" s="650">
        <v>7.5</v>
      </c>
      <c r="BP15" s="650"/>
      <c r="BQ15" s="650"/>
      <c r="BR15" s="650"/>
      <c r="BS15" s="656" t="s">
        <v>138</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584060</v>
      </c>
      <c r="CS15" s="648"/>
      <c r="CT15" s="648"/>
      <c r="CU15" s="648"/>
      <c r="CV15" s="648"/>
      <c r="CW15" s="648"/>
      <c r="CX15" s="648"/>
      <c r="CY15" s="649"/>
      <c r="CZ15" s="650">
        <v>5.4</v>
      </c>
      <c r="DA15" s="650"/>
      <c r="DB15" s="650"/>
      <c r="DC15" s="650"/>
      <c r="DD15" s="656">
        <v>215365</v>
      </c>
      <c r="DE15" s="648"/>
      <c r="DF15" s="648"/>
      <c r="DG15" s="648"/>
      <c r="DH15" s="648"/>
      <c r="DI15" s="648"/>
      <c r="DJ15" s="648"/>
      <c r="DK15" s="648"/>
      <c r="DL15" s="648"/>
      <c r="DM15" s="648"/>
      <c r="DN15" s="648"/>
      <c r="DO15" s="648"/>
      <c r="DP15" s="649"/>
      <c r="DQ15" s="656">
        <v>298046</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2306</v>
      </c>
      <c r="S16" s="648"/>
      <c r="T16" s="648"/>
      <c r="U16" s="648"/>
      <c r="V16" s="648"/>
      <c r="W16" s="648"/>
      <c r="X16" s="648"/>
      <c r="Y16" s="649"/>
      <c r="Z16" s="650">
        <v>0</v>
      </c>
      <c r="AA16" s="650"/>
      <c r="AB16" s="650"/>
      <c r="AC16" s="650"/>
      <c r="AD16" s="651">
        <v>2306</v>
      </c>
      <c r="AE16" s="651"/>
      <c r="AF16" s="651"/>
      <c r="AG16" s="651"/>
      <c r="AH16" s="651"/>
      <c r="AI16" s="651"/>
      <c r="AJ16" s="651"/>
      <c r="AK16" s="651"/>
      <c r="AL16" s="652">
        <v>0.1</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146</v>
      </c>
      <c r="BH16" s="648"/>
      <c r="BI16" s="648"/>
      <c r="BJ16" s="648"/>
      <c r="BK16" s="648"/>
      <c r="BL16" s="648"/>
      <c r="BM16" s="648"/>
      <c r="BN16" s="649"/>
      <c r="BO16" s="650" t="s">
        <v>138</v>
      </c>
      <c r="BP16" s="650"/>
      <c r="BQ16" s="650"/>
      <c r="BR16" s="650"/>
      <c r="BS16" s="656" t="s">
        <v>146</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35554</v>
      </c>
      <c r="CS16" s="648"/>
      <c r="CT16" s="648"/>
      <c r="CU16" s="648"/>
      <c r="CV16" s="648"/>
      <c r="CW16" s="648"/>
      <c r="CX16" s="648"/>
      <c r="CY16" s="649"/>
      <c r="CZ16" s="650">
        <v>0.3</v>
      </c>
      <c r="DA16" s="650"/>
      <c r="DB16" s="650"/>
      <c r="DC16" s="650"/>
      <c r="DD16" s="656" t="s">
        <v>138</v>
      </c>
      <c r="DE16" s="648"/>
      <c r="DF16" s="648"/>
      <c r="DG16" s="648"/>
      <c r="DH16" s="648"/>
      <c r="DI16" s="648"/>
      <c r="DJ16" s="648"/>
      <c r="DK16" s="648"/>
      <c r="DL16" s="648"/>
      <c r="DM16" s="648"/>
      <c r="DN16" s="648"/>
      <c r="DO16" s="648"/>
      <c r="DP16" s="649"/>
      <c r="DQ16" s="656">
        <v>11536</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2035</v>
      </c>
      <c r="S17" s="648"/>
      <c r="T17" s="648"/>
      <c r="U17" s="648"/>
      <c r="V17" s="648"/>
      <c r="W17" s="648"/>
      <c r="X17" s="648"/>
      <c r="Y17" s="649"/>
      <c r="Z17" s="650">
        <v>0</v>
      </c>
      <c r="AA17" s="650"/>
      <c r="AB17" s="650"/>
      <c r="AC17" s="650"/>
      <c r="AD17" s="651">
        <v>2035</v>
      </c>
      <c r="AE17" s="651"/>
      <c r="AF17" s="651"/>
      <c r="AG17" s="651"/>
      <c r="AH17" s="651"/>
      <c r="AI17" s="651"/>
      <c r="AJ17" s="651"/>
      <c r="AK17" s="651"/>
      <c r="AL17" s="652">
        <v>0.1</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146</v>
      </c>
      <c r="BH17" s="648"/>
      <c r="BI17" s="648"/>
      <c r="BJ17" s="648"/>
      <c r="BK17" s="648"/>
      <c r="BL17" s="648"/>
      <c r="BM17" s="648"/>
      <c r="BN17" s="649"/>
      <c r="BO17" s="650" t="s">
        <v>146</v>
      </c>
      <c r="BP17" s="650"/>
      <c r="BQ17" s="650"/>
      <c r="BR17" s="650"/>
      <c r="BS17" s="656" t="s">
        <v>138</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1068469</v>
      </c>
      <c r="CS17" s="648"/>
      <c r="CT17" s="648"/>
      <c r="CU17" s="648"/>
      <c r="CV17" s="648"/>
      <c r="CW17" s="648"/>
      <c r="CX17" s="648"/>
      <c r="CY17" s="649"/>
      <c r="CZ17" s="650">
        <v>9.8000000000000007</v>
      </c>
      <c r="DA17" s="650"/>
      <c r="DB17" s="650"/>
      <c r="DC17" s="650"/>
      <c r="DD17" s="656" t="s">
        <v>146</v>
      </c>
      <c r="DE17" s="648"/>
      <c r="DF17" s="648"/>
      <c r="DG17" s="648"/>
      <c r="DH17" s="648"/>
      <c r="DI17" s="648"/>
      <c r="DJ17" s="648"/>
      <c r="DK17" s="648"/>
      <c r="DL17" s="648"/>
      <c r="DM17" s="648"/>
      <c r="DN17" s="648"/>
      <c r="DO17" s="648"/>
      <c r="DP17" s="649"/>
      <c r="DQ17" s="656">
        <v>1052471</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3145</v>
      </c>
      <c r="S18" s="648"/>
      <c r="T18" s="648"/>
      <c r="U18" s="648"/>
      <c r="V18" s="648"/>
      <c r="W18" s="648"/>
      <c r="X18" s="648"/>
      <c r="Y18" s="649"/>
      <c r="Z18" s="650">
        <v>0</v>
      </c>
      <c r="AA18" s="650"/>
      <c r="AB18" s="650"/>
      <c r="AC18" s="650"/>
      <c r="AD18" s="651">
        <v>3145</v>
      </c>
      <c r="AE18" s="651"/>
      <c r="AF18" s="651"/>
      <c r="AG18" s="651"/>
      <c r="AH18" s="651"/>
      <c r="AI18" s="651"/>
      <c r="AJ18" s="651"/>
      <c r="AK18" s="651"/>
      <c r="AL18" s="652">
        <v>0.1</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146</v>
      </c>
      <c r="BH18" s="648"/>
      <c r="BI18" s="648"/>
      <c r="BJ18" s="648"/>
      <c r="BK18" s="648"/>
      <c r="BL18" s="648"/>
      <c r="BM18" s="648"/>
      <c r="BN18" s="649"/>
      <c r="BO18" s="650" t="s">
        <v>138</v>
      </c>
      <c r="BP18" s="650"/>
      <c r="BQ18" s="650"/>
      <c r="BR18" s="650"/>
      <c r="BS18" s="656" t="s">
        <v>146</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146</v>
      </c>
      <c r="CS18" s="648"/>
      <c r="CT18" s="648"/>
      <c r="CU18" s="648"/>
      <c r="CV18" s="648"/>
      <c r="CW18" s="648"/>
      <c r="CX18" s="648"/>
      <c r="CY18" s="649"/>
      <c r="CZ18" s="650" t="s">
        <v>138</v>
      </c>
      <c r="DA18" s="650"/>
      <c r="DB18" s="650"/>
      <c r="DC18" s="650"/>
      <c r="DD18" s="656" t="s">
        <v>138</v>
      </c>
      <c r="DE18" s="648"/>
      <c r="DF18" s="648"/>
      <c r="DG18" s="648"/>
      <c r="DH18" s="648"/>
      <c r="DI18" s="648"/>
      <c r="DJ18" s="648"/>
      <c r="DK18" s="648"/>
      <c r="DL18" s="648"/>
      <c r="DM18" s="648"/>
      <c r="DN18" s="648"/>
      <c r="DO18" s="648"/>
      <c r="DP18" s="649"/>
      <c r="DQ18" s="656" t="s">
        <v>146</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1622</v>
      </c>
      <c r="S19" s="648"/>
      <c r="T19" s="648"/>
      <c r="U19" s="648"/>
      <c r="V19" s="648"/>
      <c r="W19" s="648"/>
      <c r="X19" s="648"/>
      <c r="Y19" s="649"/>
      <c r="Z19" s="650">
        <v>0</v>
      </c>
      <c r="AA19" s="650"/>
      <c r="AB19" s="650"/>
      <c r="AC19" s="650"/>
      <c r="AD19" s="651">
        <v>1622</v>
      </c>
      <c r="AE19" s="651"/>
      <c r="AF19" s="651"/>
      <c r="AG19" s="651"/>
      <c r="AH19" s="651"/>
      <c r="AI19" s="651"/>
      <c r="AJ19" s="651"/>
      <c r="AK19" s="651"/>
      <c r="AL19" s="652">
        <v>0</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947</v>
      </c>
      <c r="BH19" s="648"/>
      <c r="BI19" s="648"/>
      <c r="BJ19" s="648"/>
      <c r="BK19" s="648"/>
      <c r="BL19" s="648"/>
      <c r="BM19" s="648"/>
      <c r="BN19" s="649"/>
      <c r="BO19" s="650">
        <v>0.2</v>
      </c>
      <c r="BP19" s="650"/>
      <c r="BQ19" s="650"/>
      <c r="BR19" s="650"/>
      <c r="BS19" s="656" t="s">
        <v>138</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138</v>
      </c>
      <c r="CS19" s="648"/>
      <c r="CT19" s="648"/>
      <c r="CU19" s="648"/>
      <c r="CV19" s="648"/>
      <c r="CW19" s="648"/>
      <c r="CX19" s="648"/>
      <c r="CY19" s="649"/>
      <c r="CZ19" s="650" t="s">
        <v>138</v>
      </c>
      <c r="DA19" s="650"/>
      <c r="DB19" s="650"/>
      <c r="DC19" s="650"/>
      <c r="DD19" s="656" t="s">
        <v>146</v>
      </c>
      <c r="DE19" s="648"/>
      <c r="DF19" s="648"/>
      <c r="DG19" s="648"/>
      <c r="DH19" s="648"/>
      <c r="DI19" s="648"/>
      <c r="DJ19" s="648"/>
      <c r="DK19" s="648"/>
      <c r="DL19" s="648"/>
      <c r="DM19" s="648"/>
      <c r="DN19" s="648"/>
      <c r="DO19" s="648"/>
      <c r="DP19" s="649"/>
      <c r="DQ19" s="656" t="s">
        <v>146</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1001</v>
      </c>
      <c r="S20" s="648"/>
      <c r="T20" s="648"/>
      <c r="U20" s="648"/>
      <c r="V20" s="648"/>
      <c r="W20" s="648"/>
      <c r="X20" s="648"/>
      <c r="Y20" s="649"/>
      <c r="Z20" s="650">
        <v>0</v>
      </c>
      <c r="AA20" s="650"/>
      <c r="AB20" s="650"/>
      <c r="AC20" s="650"/>
      <c r="AD20" s="651">
        <v>1001</v>
      </c>
      <c r="AE20" s="651"/>
      <c r="AF20" s="651"/>
      <c r="AG20" s="651"/>
      <c r="AH20" s="651"/>
      <c r="AI20" s="651"/>
      <c r="AJ20" s="651"/>
      <c r="AK20" s="651"/>
      <c r="AL20" s="652">
        <v>0</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947</v>
      </c>
      <c r="BH20" s="648"/>
      <c r="BI20" s="648"/>
      <c r="BJ20" s="648"/>
      <c r="BK20" s="648"/>
      <c r="BL20" s="648"/>
      <c r="BM20" s="648"/>
      <c r="BN20" s="649"/>
      <c r="BO20" s="650">
        <v>0.2</v>
      </c>
      <c r="BP20" s="650"/>
      <c r="BQ20" s="650"/>
      <c r="BR20" s="650"/>
      <c r="BS20" s="656" t="s">
        <v>138</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10854586</v>
      </c>
      <c r="CS20" s="648"/>
      <c r="CT20" s="648"/>
      <c r="CU20" s="648"/>
      <c r="CV20" s="648"/>
      <c r="CW20" s="648"/>
      <c r="CX20" s="648"/>
      <c r="CY20" s="649"/>
      <c r="CZ20" s="650">
        <v>100</v>
      </c>
      <c r="DA20" s="650"/>
      <c r="DB20" s="650"/>
      <c r="DC20" s="650"/>
      <c r="DD20" s="656">
        <v>5041223</v>
      </c>
      <c r="DE20" s="648"/>
      <c r="DF20" s="648"/>
      <c r="DG20" s="648"/>
      <c r="DH20" s="648"/>
      <c r="DI20" s="648"/>
      <c r="DJ20" s="648"/>
      <c r="DK20" s="648"/>
      <c r="DL20" s="648"/>
      <c r="DM20" s="648"/>
      <c r="DN20" s="648"/>
      <c r="DO20" s="648"/>
      <c r="DP20" s="649"/>
      <c r="DQ20" s="656">
        <v>4419395</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522</v>
      </c>
      <c r="S21" s="648"/>
      <c r="T21" s="648"/>
      <c r="U21" s="648"/>
      <c r="V21" s="648"/>
      <c r="W21" s="648"/>
      <c r="X21" s="648"/>
      <c r="Y21" s="649"/>
      <c r="Z21" s="650">
        <v>0</v>
      </c>
      <c r="AA21" s="650"/>
      <c r="AB21" s="650"/>
      <c r="AC21" s="650"/>
      <c r="AD21" s="651">
        <v>522</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947</v>
      </c>
      <c r="BH21" s="648"/>
      <c r="BI21" s="648"/>
      <c r="BJ21" s="648"/>
      <c r="BK21" s="648"/>
      <c r="BL21" s="648"/>
      <c r="BM21" s="648"/>
      <c r="BN21" s="649"/>
      <c r="BO21" s="650">
        <v>0.2</v>
      </c>
      <c r="BP21" s="650"/>
      <c r="BQ21" s="650"/>
      <c r="BR21" s="650"/>
      <c r="BS21" s="656" t="s">
        <v>235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3036435</v>
      </c>
      <c r="S22" s="648"/>
      <c r="T22" s="648"/>
      <c r="U22" s="648"/>
      <c r="V22" s="648"/>
      <c r="W22" s="648"/>
      <c r="X22" s="648"/>
      <c r="Y22" s="649"/>
      <c r="Z22" s="650">
        <v>26.6</v>
      </c>
      <c r="AA22" s="650"/>
      <c r="AB22" s="650"/>
      <c r="AC22" s="650"/>
      <c r="AD22" s="651">
        <v>2763082</v>
      </c>
      <c r="AE22" s="651"/>
      <c r="AF22" s="651"/>
      <c r="AG22" s="651"/>
      <c r="AH22" s="651"/>
      <c r="AI22" s="651"/>
      <c r="AJ22" s="651"/>
      <c r="AK22" s="651"/>
      <c r="AL22" s="652">
        <v>78.8</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138</v>
      </c>
      <c r="BH22" s="648"/>
      <c r="BI22" s="648"/>
      <c r="BJ22" s="648"/>
      <c r="BK22" s="648"/>
      <c r="BL22" s="648"/>
      <c r="BM22" s="648"/>
      <c r="BN22" s="649"/>
      <c r="BO22" s="650" t="s">
        <v>138</v>
      </c>
      <c r="BP22" s="650"/>
      <c r="BQ22" s="650"/>
      <c r="BR22" s="650"/>
      <c r="BS22" s="656" t="s">
        <v>138</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2763082</v>
      </c>
      <c r="S23" s="648"/>
      <c r="T23" s="648"/>
      <c r="U23" s="648"/>
      <c r="V23" s="648"/>
      <c r="W23" s="648"/>
      <c r="X23" s="648"/>
      <c r="Y23" s="649"/>
      <c r="Z23" s="650">
        <v>24.2</v>
      </c>
      <c r="AA23" s="650"/>
      <c r="AB23" s="650"/>
      <c r="AC23" s="650"/>
      <c r="AD23" s="651">
        <v>2763082</v>
      </c>
      <c r="AE23" s="651"/>
      <c r="AF23" s="651"/>
      <c r="AG23" s="651"/>
      <c r="AH23" s="651"/>
      <c r="AI23" s="651"/>
      <c r="AJ23" s="651"/>
      <c r="AK23" s="651"/>
      <c r="AL23" s="652">
        <v>78.8</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t="s">
        <v>146</v>
      </c>
      <c r="BH23" s="648"/>
      <c r="BI23" s="648"/>
      <c r="BJ23" s="648"/>
      <c r="BK23" s="648"/>
      <c r="BL23" s="648"/>
      <c r="BM23" s="648"/>
      <c r="BN23" s="649"/>
      <c r="BO23" s="650" t="s">
        <v>146</v>
      </c>
      <c r="BP23" s="650"/>
      <c r="BQ23" s="650"/>
      <c r="BR23" s="650"/>
      <c r="BS23" s="656" t="s">
        <v>146</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273353</v>
      </c>
      <c r="S24" s="648"/>
      <c r="T24" s="648"/>
      <c r="U24" s="648"/>
      <c r="V24" s="648"/>
      <c r="W24" s="648"/>
      <c r="X24" s="648"/>
      <c r="Y24" s="649"/>
      <c r="Z24" s="650">
        <v>2.4</v>
      </c>
      <c r="AA24" s="650"/>
      <c r="AB24" s="650"/>
      <c r="AC24" s="650"/>
      <c r="AD24" s="651" t="s">
        <v>146</v>
      </c>
      <c r="AE24" s="651"/>
      <c r="AF24" s="651"/>
      <c r="AG24" s="651"/>
      <c r="AH24" s="651"/>
      <c r="AI24" s="651"/>
      <c r="AJ24" s="651"/>
      <c r="AK24" s="651"/>
      <c r="AL24" s="652" t="s">
        <v>146</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138</v>
      </c>
      <c r="BH24" s="648"/>
      <c r="BI24" s="648"/>
      <c r="BJ24" s="648"/>
      <c r="BK24" s="648"/>
      <c r="BL24" s="648"/>
      <c r="BM24" s="648"/>
      <c r="BN24" s="649"/>
      <c r="BO24" s="650" t="s">
        <v>138</v>
      </c>
      <c r="BP24" s="650"/>
      <c r="BQ24" s="650"/>
      <c r="BR24" s="650"/>
      <c r="BS24" s="656" t="s">
        <v>138</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2576184</v>
      </c>
      <c r="CS24" s="637"/>
      <c r="CT24" s="637"/>
      <c r="CU24" s="637"/>
      <c r="CV24" s="637"/>
      <c r="CW24" s="637"/>
      <c r="CX24" s="637"/>
      <c r="CY24" s="638"/>
      <c r="CZ24" s="641">
        <v>23.7</v>
      </c>
      <c r="DA24" s="642"/>
      <c r="DB24" s="642"/>
      <c r="DC24" s="661"/>
      <c r="DD24" s="681">
        <v>2206803</v>
      </c>
      <c r="DE24" s="637"/>
      <c r="DF24" s="637"/>
      <c r="DG24" s="637"/>
      <c r="DH24" s="637"/>
      <c r="DI24" s="637"/>
      <c r="DJ24" s="637"/>
      <c r="DK24" s="638"/>
      <c r="DL24" s="681">
        <v>2104763</v>
      </c>
      <c r="DM24" s="637"/>
      <c r="DN24" s="637"/>
      <c r="DO24" s="637"/>
      <c r="DP24" s="637"/>
      <c r="DQ24" s="637"/>
      <c r="DR24" s="637"/>
      <c r="DS24" s="637"/>
      <c r="DT24" s="637"/>
      <c r="DU24" s="637"/>
      <c r="DV24" s="638"/>
      <c r="DW24" s="641">
        <v>58.5</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t="s">
        <v>138</v>
      </c>
      <c r="S25" s="648"/>
      <c r="T25" s="648"/>
      <c r="U25" s="648"/>
      <c r="V25" s="648"/>
      <c r="W25" s="648"/>
      <c r="X25" s="648"/>
      <c r="Y25" s="649"/>
      <c r="Z25" s="650" t="s">
        <v>138</v>
      </c>
      <c r="AA25" s="650"/>
      <c r="AB25" s="650"/>
      <c r="AC25" s="650"/>
      <c r="AD25" s="651" t="s">
        <v>146</v>
      </c>
      <c r="AE25" s="651"/>
      <c r="AF25" s="651"/>
      <c r="AG25" s="651"/>
      <c r="AH25" s="651"/>
      <c r="AI25" s="651"/>
      <c r="AJ25" s="651"/>
      <c r="AK25" s="651"/>
      <c r="AL25" s="652" t="s">
        <v>138</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146</v>
      </c>
      <c r="BH25" s="648"/>
      <c r="BI25" s="648"/>
      <c r="BJ25" s="648"/>
      <c r="BK25" s="648"/>
      <c r="BL25" s="648"/>
      <c r="BM25" s="648"/>
      <c r="BN25" s="649"/>
      <c r="BO25" s="650" t="s">
        <v>146</v>
      </c>
      <c r="BP25" s="650"/>
      <c r="BQ25" s="650"/>
      <c r="BR25" s="650"/>
      <c r="BS25" s="656" t="s">
        <v>138</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1142668</v>
      </c>
      <c r="CS25" s="682"/>
      <c r="CT25" s="682"/>
      <c r="CU25" s="682"/>
      <c r="CV25" s="682"/>
      <c r="CW25" s="682"/>
      <c r="CX25" s="682"/>
      <c r="CY25" s="683"/>
      <c r="CZ25" s="652">
        <v>10.5</v>
      </c>
      <c r="DA25" s="684"/>
      <c r="DB25" s="684"/>
      <c r="DC25" s="687"/>
      <c r="DD25" s="656">
        <v>1042512</v>
      </c>
      <c r="DE25" s="682"/>
      <c r="DF25" s="682"/>
      <c r="DG25" s="682"/>
      <c r="DH25" s="682"/>
      <c r="DI25" s="682"/>
      <c r="DJ25" s="682"/>
      <c r="DK25" s="683"/>
      <c r="DL25" s="656">
        <v>941072</v>
      </c>
      <c r="DM25" s="682"/>
      <c r="DN25" s="682"/>
      <c r="DO25" s="682"/>
      <c r="DP25" s="682"/>
      <c r="DQ25" s="682"/>
      <c r="DR25" s="682"/>
      <c r="DS25" s="682"/>
      <c r="DT25" s="682"/>
      <c r="DU25" s="682"/>
      <c r="DV25" s="683"/>
      <c r="DW25" s="652">
        <v>26.1</v>
      </c>
      <c r="DX25" s="684"/>
      <c r="DY25" s="684"/>
      <c r="DZ25" s="684"/>
      <c r="EA25" s="684"/>
      <c r="EB25" s="684"/>
      <c r="EC25" s="685"/>
    </row>
    <row r="26" spans="2:133" ht="11.25" customHeight="1" x14ac:dyDescent="0.15">
      <c r="B26" s="644" t="s">
        <v>296</v>
      </c>
      <c r="C26" s="645"/>
      <c r="D26" s="645"/>
      <c r="E26" s="645"/>
      <c r="F26" s="645"/>
      <c r="G26" s="645"/>
      <c r="H26" s="645"/>
      <c r="I26" s="645"/>
      <c r="J26" s="645"/>
      <c r="K26" s="645"/>
      <c r="L26" s="645"/>
      <c r="M26" s="645"/>
      <c r="N26" s="645"/>
      <c r="O26" s="645"/>
      <c r="P26" s="645"/>
      <c r="Q26" s="646"/>
      <c r="R26" s="647">
        <v>3771650</v>
      </c>
      <c r="S26" s="648"/>
      <c r="T26" s="648"/>
      <c r="U26" s="648"/>
      <c r="V26" s="648"/>
      <c r="W26" s="648"/>
      <c r="X26" s="648"/>
      <c r="Y26" s="649"/>
      <c r="Z26" s="650">
        <v>33.1</v>
      </c>
      <c r="AA26" s="650"/>
      <c r="AB26" s="650"/>
      <c r="AC26" s="650"/>
      <c r="AD26" s="651">
        <v>3498297</v>
      </c>
      <c r="AE26" s="651"/>
      <c r="AF26" s="651"/>
      <c r="AG26" s="651"/>
      <c r="AH26" s="651"/>
      <c r="AI26" s="651"/>
      <c r="AJ26" s="651"/>
      <c r="AK26" s="651"/>
      <c r="AL26" s="652">
        <v>99.8</v>
      </c>
      <c r="AM26" s="653"/>
      <c r="AN26" s="653"/>
      <c r="AO26" s="654"/>
      <c r="AP26" s="666" t="s">
        <v>297</v>
      </c>
      <c r="AQ26" s="686"/>
      <c r="AR26" s="686"/>
      <c r="AS26" s="686"/>
      <c r="AT26" s="686"/>
      <c r="AU26" s="686"/>
      <c r="AV26" s="686"/>
      <c r="AW26" s="686"/>
      <c r="AX26" s="686"/>
      <c r="AY26" s="686"/>
      <c r="AZ26" s="686"/>
      <c r="BA26" s="686"/>
      <c r="BB26" s="686"/>
      <c r="BC26" s="686"/>
      <c r="BD26" s="686"/>
      <c r="BE26" s="686"/>
      <c r="BF26" s="668"/>
      <c r="BG26" s="647" t="s">
        <v>146</v>
      </c>
      <c r="BH26" s="648"/>
      <c r="BI26" s="648"/>
      <c r="BJ26" s="648"/>
      <c r="BK26" s="648"/>
      <c r="BL26" s="648"/>
      <c r="BM26" s="648"/>
      <c r="BN26" s="649"/>
      <c r="BO26" s="650" t="s">
        <v>146</v>
      </c>
      <c r="BP26" s="650"/>
      <c r="BQ26" s="650"/>
      <c r="BR26" s="650"/>
      <c r="BS26" s="656" t="s">
        <v>138</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615541</v>
      </c>
      <c r="CS26" s="648"/>
      <c r="CT26" s="648"/>
      <c r="CU26" s="648"/>
      <c r="CV26" s="648"/>
      <c r="CW26" s="648"/>
      <c r="CX26" s="648"/>
      <c r="CY26" s="649"/>
      <c r="CZ26" s="652">
        <v>5.7</v>
      </c>
      <c r="DA26" s="684"/>
      <c r="DB26" s="684"/>
      <c r="DC26" s="687"/>
      <c r="DD26" s="656">
        <v>570241</v>
      </c>
      <c r="DE26" s="648"/>
      <c r="DF26" s="648"/>
      <c r="DG26" s="648"/>
      <c r="DH26" s="648"/>
      <c r="DI26" s="648"/>
      <c r="DJ26" s="648"/>
      <c r="DK26" s="649"/>
      <c r="DL26" s="656" t="s">
        <v>146</v>
      </c>
      <c r="DM26" s="648"/>
      <c r="DN26" s="648"/>
      <c r="DO26" s="648"/>
      <c r="DP26" s="648"/>
      <c r="DQ26" s="648"/>
      <c r="DR26" s="648"/>
      <c r="DS26" s="648"/>
      <c r="DT26" s="648"/>
      <c r="DU26" s="648"/>
      <c r="DV26" s="649"/>
      <c r="DW26" s="652" t="s">
        <v>146</v>
      </c>
      <c r="DX26" s="684"/>
      <c r="DY26" s="684"/>
      <c r="DZ26" s="684"/>
      <c r="EA26" s="684"/>
      <c r="EB26" s="684"/>
      <c r="EC26" s="685"/>
    </row>
    <row r="27" spans="2:133" ht="11.25" customHeight="1" x14ac:dyDescent="0.15">
      <c r="B27" s="644" t="s">
        <v>299</v>
      </c>
      <c r="C27" s="645"/>
      <c r="D27" s="645"/>
      <c r="E27" s="645"/>
      <c r="F27" s="645"/>
      <c r="G27" s="645"/>
      <c r="H27" s="645"/>
      <c r="I27" s="645"/>
      <c r="J27" s="645"/>
      <c r="K27" s="645"/>
      <c r="L27" s="645"/>
      <c r="M27" s="645"/>
      <c r="N27" s="645"/>
      <c r="O27" s="645"/>
      <c r="P27" s="645"/>
      <c r="Q27" s="646"/>
      <c r="R27" s="647">
        <v>491</v>
      </c>
      <c r="S27" s="648"/>
      <c r="T27" s="648"/>
      <c r="U27" s="648"/>
      <c r="V27" s="648"/>
      <c r="W27" s="648"/>
      <c r="X27" s="648"/>
      <c r="Y27" s="649"/>
      <c r="Z27" s="650">
        <v>0</v>
      </c>
      <c r="AA27" s="650"/>
      <c r="AB27" s="650"/>
      <c r="AC27" s="650"/>
      <c r="AD27" s="651">
        <v>491</v>
      </c>
      <c r="AE27" s="651"/>
      <c r="AF27" s="651"/>
      <c r="AG27" s="651"/>
      <c r="AH27" s="651"/>
      <c r="AI27" s="651"/>
      <c r="AJ27" s="651"/>
      <c r="AK27" s="651"/>
      <c r="AL27" s="652">
        <v>0</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512243</v>
      </c>
      <c r="BH27" s="648"/>
      <c r="BI27" s="648"/>
      <c r="BJ27" s="648"/>
      <c r="BK27" s="648"/>
      <c r="BL27" s="648"/>
      <c r="BM27" s="648"/>
      <c r="BN27" s="649"/>
      <c r="BO27" s="650">
        <v>100</v>
      </c>
      <c r="BP27" s="650"/>
      <c r="BQ27" s="650"/>
      <c r="BR27" s="650"/>
      <c r="BS27" s="656" t="s">
        <v>138</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365047</v>
      </c>
      <c r="CS27" s="682"/>
      <c r="CT27" s="682"/>
      <c r="CU27" s="682"/>
      <c r="CV27" s="682"/>
      <c r="CW27" s="682"/>
      <c r="CX27" s="682"/>
      <c r="CY27" s="683"/>
      <c r="CZ27" s="652">
        <v>3.4</v>
      </c>
      <c r="DA27" s="684"/>
      <c r="DB27" s="684"/>
      <c r="DC27" s="687"/>
      <c r="DD27" s="656">
        <v>111820</v>
      </c>
      <c r="DE27" s="682"/>
      <c r="DF27" s="682"/>
      <c r="DG27" s="682"/>
      <c r="DH27" s="682"/>
      <c r="DI27" s="682"/>
      <c r="DJ27" s="682"/>
      <c r="DK27" s="683"/>
      <c r="DL27" s="656">
        <v>111220</v>
      </c>
      <c r="DM27" s="682"/>
      <c r="DN27" s="682"/>
      <c r="DO27" s="682"/>
      <c r="DP27" s="682"/>
      <c r="DQ27" s="682"/>
      <c r="DR27" s="682"/>
      <c r="DS27" s="682"/>
      <c r="DT27" s="682"/>
      <c r="DU27" s="682"/>
      <c r="DV27" s="683"/>
      <c r="DW27" s="652">
        <v>3.1</v>
      </c>
      <c r="DX27" s="684"/>
      <c r="DY27" s="684"/>
      <c r="DZ27" s="684"/>
      <c r="EA27" s="684"/>
      <c r="EB27" s="684"/>
      <c r="EC27" s="685"/>
    </row>
    <row r="28" spans="2:133" ht="11.25" customHeight="1" x14ac:dyDescent="0.15">
      <c r="B28" s="644" t="s">
        <v>302</v>
      </c>
      <c r="C28" s="645"/>
      <c r="D28" s="645"/>
      <c r="E28" s="645"/>
      <c r="F28" s="645"/>
      <c r="G28" s="645"/>
      <c r="H28" s="645"/>
      <c r="I28" s="645"/>
      <c r="J28" s="645"/>
      <c r="K28" s="645"/>
      <c r="L28" s="645"/>
      <c r="M28" s="645"/>
      <c r="N28" s="645"/>
      <c r="O28" s="645"/>
      <c r="P28" s="645"/>
      <c r="Q28" s="646"/>
      <c r="R28" s="647">
        <v>36663</v>
      </c>
      <c r="S28" s="648"/>
      <c r="T28" s="648"/>
      <c r="U28" s="648"/>
      <c r="V28" s="648"/>
      <c r="W28" s="648"/>
      <c r="X28" s="648"/>
      <c r="Y28" s="649"/>
      <c r="Z28" s="650">
        <v>0.3</v>
      </c>
      <c r="AA28" s="650"/>
      <c r="AB28" s="650"/>
      <c r="AC28" s="650"/>
      <c r="AD28" s="651" t="s">
        <v>138</v>
      </c>
      <c r="AE28" s="651"/>
      <c r="AF28" s="651"/>
      <c r="AG28" s="651"/>
      <c r="AH28" s="651"/>
      <c r="AI28" s="651"/>
      <c r="AJ28" s="651"/>
      <c r="AK28" s="651"/>
      <c r="AL28" s="652" t="s">
        <v>138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1068469</v>
      </c>
      <c r="CS28" s="648"/>
      <c r="CT28" s="648"/>
      <c r="CU28" s="648"/>
      <c r="CV28" s="648"/>
      <c r="CW28" s="648"/>
      <c r="CX28" s="648"/>
      <c r="CY28" s="649"/>
      <c r="CZ28" s="652">
        <v>9.8000000000000007</v>
      </c>
      <c r="DA28" s="684"/>
      <c r="DB28" s="684"/>
      <c r="DC28" s="687"/>
      <c r="DD28" s="656">
        <v>1052471</v>
      </c>
      <c r="DE28" s="648"/>
      <c r="DF28" s="648"/>
      <c r="DG28" s="648"/>
      <c r="DH28" s="648"/>
      <c r="DI28" s="648"/>
      <c r="DJ28" s="648"/>
      <c r="DK28" s="649"/>
      <c r="DL28" s="656">
        <v>1052471</v>
      </c>
      <c r="DM28" s="648"/>
      <c r="DN28" s="648"/>
      <c r="DO28" s="648"/>
      <c r="DP28" s="648"/>
      <c r="DQ28" s="648"/>
      <c r="DR28" s="648"/>
      <c r="DS28" s="648"/>
      <c r="DT28" s="648"/>
      <c r="DU28" s="648"/>
      <c r="DV28" s="649"/>
      <c r="DW28" s="652">
        <v>29.2</v>
      </c>
      <c r="DX28" s="684"/>
      <c r="DY28" s="684"/>
      <c r="DZ28" s="684"/>
      <c r="EA28" s="684"/>
      <c r="EB28" s="684"/>
      <c r="EC28" s="685"/>
    </row>
    <row r="29" spans="2:133" ht="11.25" customHeight="1" x14ac:dyDescent="0.15">
      <c r="B29" s="644" t="s">
        <v>304</v>
      </c>
      <c r="C29" s="645"/>
      <c r="D29" s="645"/>
      <c r="E29" s="645"/>
      <c r="F29" s="645"/>
      <c r="G29" s="645"/>
      <c r="H29" s="645"/>
      <c r="I29" s="645"/>
      <c r="J29" s="645"/>
      <c r="K29" s="645"/>
      <c r="L29" s="645"/>
      <c r="M29" s="645"/>
      <c r="N29" s="645"/>
      <c r="O29" s="645"/>
      <c r="P29" s="645"/>
      <c r="Q29" s="646"/>
      <c r="R29" s="647">
        <v>56073</v>
      </c>
      <c r="S29" s="648"/>
      <c r="T29" s="648"/>
      <c r="U29" s="648"/>
      <c r="V29" s="648"/>
      <c r="W29" s="648"/>
      <c r="X29" s="648"/>
      <c r="Y29" s="649"/>
      <c r="Z29" s="650">
        <v>0.5</v>
      </c>
      <c r="AA29" s="650"/>
      <c r="AB29" s="650"/>
      <c r="AC29" s="650"/>
      <c r="AD29" s="651">
        <v>2500</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70</v>
      </c>
      <c r="CG29" s="663"/>
      <c r="CH29" s="663"/>
      <c r="CI29" s="663"/>
      <c r="CJ29" s="663"/>
      <c r="CK29" s="663"/>
      <c r="CL29" s="663"/>
      <c r="CM29" s="663"/>
      <c r="CN29" s="663"/>
      <c r="CO29" s="663"/>
      <c r="CP29" s="663"/>
      <c r="CQ29" s="664"/>
      <c r="CR29" s="647">
        <v>1068318</v>
      </c>
      <c r="CS29" s="682"/>
      <c r="CT29" s="682"/>
      <c r="CU29" s="682"/>
      <c r="CV29" s="682"/>
      <c r="CW29" s="682"/>
      <c r="CX29" s="682"/>
      <c r="CY29" s="683"/>
      <c r="CZ29" s="652">
        <v>9.8000000000000007</v>
      </c>
      <c r="DA29" s="684"/>
      <c r="DB29" s="684"/>
      <c r="DC29" s="687"/>
      <c r="DD29" s="656">
        <v>1052320</v>
      </c>
      <c r="DE29" s="682"/>
      <c r="DF29" s="682"/>
      <c r="DG29" s="682"/>
      <c r="DH29" s="682"/>
      <c r="DI29" s="682"/>
      <c r="DJ29" s="682"/>
      <c r="DK29" s="683"/>
      <c r="DL29" s="656">
        <v>1052320</v>
      </c>
      <c r="DM29" s="682"/>
      <c r="DN29" s="682"/>
      <c r="DO29" s="682"/>
      <c r="DP29" s="682"/>
      <c r="DQ29" s="682"/>
      <c r="DR29" s="682"/>
      <c r="DS29" s="682"/>
      <c r="DT29" s="682"/>
      <c r="DU29" s="682"/>
      <c r="DV29" s="683"/>
      <c r="DW29" s="652">
        <v>29.2</v>
      </c>
      <c r="DX29" s="684"/>
      <c r="DY29" s="684"/>
      <c r="DZ29" s="684"/>
      <c r="EA29" s="684"/>
      <c r="EB29" s="684"/>
      <c r="EC29" s="685"/>
    </row>
    <row r="30" spans="2:133" ht="11.25" customHeight="1" x14ac:dyDescent="0.15">
      <c r="B30" s="644" t="s">
        <v>306</v>
      </c>
      <c r="C30" s="645"/>
      <c r="D30" s="645"/>
      <c r="E30" s="645"/>
      <c r="F30" s="645"/>
      <c r="G30" s="645"/>
      <c r="H30" s="645"/>
      <c r="I30" s="645"/>
      <c r="J30" s="645"/>
      <c r="K30" s="645"/>
      <c r="L30" s="645"/>
      <c r="M30" s="645"/>
      <c r="N30" s="645"/>
      <c r="O30" s="645"/>
      <c r="P30" s="645"/>
      <c r="Q30" s="646"/>
      <c r="R30" s="647">
        <v>17024</v>
      </c>
      <c r="S30" s="648"/>
      <c r="T30" s="648"/>
      <c r="U30" s="648"/>
      <c r="V30" s="648"/>
      <c r="W30" s="648"/>
      <c r="X30" s="648"/>
      <c r="Y30" s="649"/>
      <c r="Z30" s="650">
        <v>0.1</v>
      </c>
      <c r="AA30" s="650"/>
      <c r="AB30" s="650"/>
      <c r="AC30" s="650"/>
      <c r="AD30" s="651" t="s">
        <v>138</v>
      </c>
      <c r="AE30" s="651"/>
      <c r="AF30" s="651"/>
      <c r="AG30" s="651"/>
      <c r="AH30" s="651"/>
      <c r="AI30" s="651"/>
      <c r="AJ30" s="651"/>
      <c r="AK30" s="651"/>
      <c r="AL30" s="652" t="s">
        <v>138</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307</v>
      </c>
      <c r="BH30" s="691"/>
      <c r="BI30" s="691"/>
      <c r="BJ30" s="691"/>
      <c r="BK30" s="691"/>
      <c r="BL30" s="691"/>
      <c r="BM30" s="691"/>
      <c r="BN30" s="691"/>
      <c r="BO30" s="691"/>
      <c r="BP30" s="691"/>
      <c r="BQ30" s="692"/>
      <c r="BR30" s="626" t="s">
        <v>308</v>
      </c>
      <c r="BS30" s="691"/>
      <c r="BT30" s="691"/>
      <c r="BU30" s="691"/>
      <c r="BV30" s="691"/>
      <c r="BW30" s="691"/>
      <c r="BX30" s="691"/>
      <c r="BY30" s="691"/>
      <c r="BZ30" s="691"/>
      <c r="CA30" s="691"/>
      <c r="CB30" s="692"/>
      <c r="CD30" s="695"/>
      <c r="CE30" s="696"/>
      <c r="CF30" s="662" t="s">
        <v>309</v>
      </c>
      <c r="CG30" s="663"/>
      <c r="CH30" s="663"/>
      <c r="CI30" s="663"/>
      <c r="CJ30" s="663"/>
      <c r="CK30" s="663"/>
      <c r="CL30" s="663"/>
      <c r="CM30" s="663"/>
      <c r="CN30" s="663"/>
      <c r="CO30" s="663"/>
      <c r="CP30" s="663"/>
      <c r="CQ30" s="664"/>
      <c r="CR30" s="647">
        <v>1028630</v>
      </c>
      <c r="CS30" s="648"/>
      <c r="CT30" s="648"/>
      <c r="CU30" s="648"/>
      <c r="CV30" s="648"/>
      <c r="CW30" s="648"/>
      <c r="CX30" s="648"/>
      <c r="CY30" s="649"/>
      <c r="CZ30" s="652">
        <v>9.5</v>
      </c>
      <c r="DA30" s="684"/>
      <c r="DB30" s="684"/>
      <c r="DC30" s="687"/>
      <c r="DD30" s="656">
        <v>1014012</v>
      </c>
      <c r="DE30" s="648"/>
      <c r="DF30" s="648"/>
      <c r="DG30" s="648"/>
      <c r="DH30" s="648"/>
      <c r="DI30" s="648"/>
      <c r="DJ30" s="648"/>
      <c r="DK30" s="649"/>
      <c r="DL30" s="656">
        <v>1014012</v>
      </c>
      <c r="DM30" s="648"/>
      <c r="DN30" s="648"/>
      <c r="DO30" s="648"/>
      <c r="DP30" s="648"/>
      <c r="DQ30" s="648"/>
      <c r="DR30" s="648"/>
      <c r="DS30" s="648"/>
      <c r="DT30" s="648"/>
      <c r="DU30" s="648"/>
      <c r="DV30" s="649"/>
      <c r="DW30" s="652">
        <v>28.2</v>
      </c>
      <c r="DX30" s="684"/>
      <c r="DY30" s="684"/>
      <c r="DZ30" s="684"/>
      <c r="EA30" s="684"/>
      <c r="EB30" s="684"/>
      <c r="EC30" s="685"/>
    </row>
    <row r="31" spans="2:133" ht="11.25" customHeight="1" x14ac:dyDescent="0.15">
      <c r="B31" s="644" t="s">
        <v>310</v>
      </c>
      <c r="C31" s="645"/>
      <c r="D31" s="645"/>
      <c r="E31" s="645"/>
      <c r="F31" s="645"/>
      <c r="G31" s="645"/>
      <c r="H31" s="645"/>
      <c r="I31" s="645"/>
      <c r="J31" s="645"/>
      <c r="K31" s="645"/>
      <c r="L31" s="645"/>
      <c r="M31" s="645"/>
      <c r="N31" s="645"/>
      <c r="O31" s="645"/>
      <c r="P31" s="645"/>
      <c r="Q31" s="646"/>
      <c r="R31" s="647">
        <v>1352592</v>
      </c>
      <c r="S31" s="648"/>
      <c r="T31" s="648"/>
      <c r="U31" s="648"/>
      <c r="V31" s="648"/>
      <c r="W31" s="648"/>
      <c r="X31" s="648"/>
      <c r="Y31" s="649"/>
      <c r="Z31" s="650">
        <v>11.9</v>
      </c>
      <c r="AA31" s="650"/>
      <c r="AB31" s="650"/>
      <c r="AC31" s="650"/>
      <c r="AD31" s="651" t="s">
        <v>138</v>
      </c>
      <c r="AE31" s="651"/>
      <c r="AF31" s="651"/>
      <c r="AG31" s="651"/>
      <c r="AH31" s="651"/>
      <c r="AI31" s="651"/>
      <c r="AJ31" s="651"/>
      <c r="AK31" s="651"/>
      <c r="AL31" s="652" t="s">
        <v>146</v>
      </c>
      <c r="AM31" s="653"/>
      <c r="AN31" s="653"/>
      <c r="AO31" s="654"/>
      <c r="AP31" s="699" t="s">
        <v>311</v>
      </c>
      <c r="AQ31" s="700"/>
      <c r="AR31" s="700"/>
      <c r="AS31" s="700"/>
      <c r="AT31" s="705" t="s">
        <v>312</v>
      </c>
      <c r="AU31" s="231"/>
      <c r="AV31" s="231"/>
      <c r="AW31" s="231"/>
      <c r="AX31" s="633" t="s">
        <v>188</v>
      </c>
      <c r="AY31" s="634"/>
      <c r="AZ31" s="634"/>
      <c r="BA31" s="634"/>
      <c r="BB31" s="634"/>
      <c r="BC31" s="634"/>
      <c r="BD31" s="634"/>
      <c r="BE31" s="634"/>
      <c r="BF31" s="635"/>
      <c r="BG31" s="711">
        <v>97.8</v>
      </c>
      <c r="BH31" s="712"/>
      <c r="BI31" s="712"/>
      <c r="BJ31" s="712"/>
      <c r="BK31" s="712"/>
      <c r="BL31" s="712"/>
      <c r="BM31" s="642">
        <v>95.8</v>
      </c>
      <c r="BN31" s="712"/>
      <c r="BO31" s="712"/>
      <c r="BP31" s="712"/>
      <c r="BQ31" s="713"/>
      <c r="BR31" s="711">
        <v>99</v>
      </c>
      <c r="BS31" s="712"/>
      <c r="BT31" s="712"/>
      <c r="BU31" s="712"/>
      <c r="BV31" s="712"/>
      <c r="BW31" s="712"/>
      <c r="BX31" s="642">
        <v>96.5</v>
      </c>
      <c r="BY31" s="712"/>
      <c r="BZ31" s="712"/>
      <c r="CA31" s="712"/>
      <c r="CB31" s="713"/>
      <c r="CD31" s="695"/>
      <c r="CE31" s="696"/>
      <c r="CF31" s="662" t="s">
        <v>313</v>
      </c>
      <c r="CG31" s="663"/>
      <c r="CH31" s="663"/>
      <c r="CI31" s="663"/>
      <c r="CJ31" s="663"/>
      <c r="CK31" s="663"/>
      <c r="CL31" s="663"/>
      <c r="CM31" s="663"/>
      <c r="CN31" s="663"/>
      <c r="CO31" s="663"/>
      <c r="CP31" s="663"/>
      <c r="CQ31" s="664"/>
      <c r="CR31" s="647">
        <v>39688</v>
      </c>
      <c r="CS31" s="682"/>
      <c r="CT31" s="682"/>
      <c r="CU31" s="682"/>
      <c r="CV31" s="682"/>
      <c r="CW31" s="682"/>
      <c r="CX31" s="682"/>
      <c r="CY31" s="683"/>
      <c r="CZ31" s="652">
        <v>0.4</v>
      </c>
      <c r="DA31" s="684"/>
      <c r="DB31" s="684"/>
      <c r="DC31" s="687"/>
      <c r="DD31" s="656">
        <v>38308</v>
      </c>
      <c r="DE31" s="682"/>
      <c r="DF31" s="682"/>
      <c r="DG31" s="682"/>
      <c r="DH31" s="682"/>
      <c r="DI31" s="682"/>
      <c r="DJ31" s="682"/>
      <c r="DK31" s="683"/>
      <c r="DL31" s="656">
        <v>38308</v>
      </c>
      <c r="DM31" s="682"/>
      <c r="DN31" s="682"/>
      <c r="DO31" s="682"/>
      <c r="DP31" s="682"/>
      <c r="DQ31" s="682"/>
      <c r="DR31" s="682"/>
      <c r="DS31" s="682"/>
      <c r="DT31" s="682"/>
      <c r="DU31" s="682"/>
      <c r="DV31" s="683"/>
      <c r="DW31" s="652">
        <v>1.1000000000000001</v>
      </c>
      <c r="DX31" s="684"/>
      <c r="DY31" s="684"/>
      <c r="DZ31" s="684"/>
      <c r="EA31" s="684"/>
      <c r="EB31" s="684"/>
      <c r="EC31" s="685"/>
    </row>
    <row r="32" spans="2:133" ht="11.25" customHeight="1" x14ac:dyDescent="0.15">
      <c r="B32" s="708" t="s">
        <v>314</v>
      </c>
      <c r="C32" s="709"/>
      <c r="D32" s="709"/>
      <c r="E32" s="709"/>
      <c r="F32" s="709"/>
      <c r="G32" s="709"/>
      <c r="H32" s="709"/>
      <c r="I32" s="709"/>
      <c r="J32" s="709"/>
      <c r="K32" s="709"/>
      <c r="L32" s="709"/>
      <c r="M32" s="709"/>
      <c r="N32" s="709"/>
      <c r="O32" s="709"/>
      <c r="P32" s="709"/>
      <c r="Q32" s="710"/>
      <c r="R32" s="647" t="s">
        <v>138</v>
      </c>
      <c r="S32" s="648"/>
      <c r="T32" s="648"/>
      <c r="U32" s="648"/>
      <c r="V32" s="648"/>
      <c r="W32" s="648"/>
      <c r="X32" s="648"/>
      <c r="Y32" s="649"/>
      <c r="Z32" s="650" t="s">
        <v>146</v>
      </c>
      <c r="AA32" s="650"/>
      <c r="AB32" s="650"/>
      <c r="AC32" s="650"/>
      <c r="AD32" s="651" t="s">
        <v>138</v>
      </c>
      <c r="AE32" s="651"/>
      <c r="AF32" s="651"/>
      <c r="AG32" s="651"/>
      <c r="AH32" s="651"/>
      <c r="AI32" s="651"/>
      <c r="AJ32" s="651"/>
      <c r="AK32" s="651"/>
      <c r="AL32" s="652" t="s">
        <v>146</v>
      </c>
      <c r="AM32" s="653"/>
      <c r="AN32" s="653"/>
      <c r="AO32" s="654"/>
      <c r="AP32" s="701"/>
      <c r="AQ32" s="702"/>
      <c r="AR32" s="702"/>
      <c r="AS32" s="702"/>
      <c r="AT32" s="706"/>
      <c r="AU32" s="230" t="s">
        <v>315</v>
      </c>
      <c r="AV32" s="230"/>
      <c r="AW32" s="230"/>
      <c r="AX32" s="644" t="s">
        <v>316</v>
      </c>
      <c r="AY32" s="645"/>
      <c r="AZ32" s="645"/>
      <c r="BA32" s="645"/>
      <c r="BB32" s="645"/>
      <c r="BC32" s="645"/>
      <c r="BD32" s="645"/>
      <c r="BE32" s="645"/>
      <c r="BF32" s="646"/>
      <c r="BG32" s="714">
        <v>99.2</v>
      </c>
      <c r="BH32" s="682"/>
      <c r="BI32" s="682"/>
      <c r="BJ32" s="682"/>
      <c r="BK32" s="682"/>
      <c r="BL32" s="682"/>
      <c r="BM32" s="653">
        <v>97.9</v>
      </c>
      <c r="BN32" s="715"/>
      <c r="BO32" s="715"/>
      <c r="BP32" s="715"/>
      <c r="BQ32" s="716"/>
      <c r="BR32" s="714">
        <v>99.1</v>
      </c>
      <c r="BS32" s="682"/>
      <c r="BT32" s="682"/>
      <c r="BU32" s="682"/>
      <c r="BV32" s="682"/>
      <c r="BW32" s="682"/>
      <c r="BX32" s="653">
        <v>97.9</v>
      </c>
      <c r="BY32" s="715"/>
      <c r="BZ32" s="715"/>
      <c r="CA32" s="715"/>
      <c r="CB32" s="716"/>
      <c r="CD32" s="697"/>
      <c r="CE32" s="698"/>
      <c r="CF32" s="662" t="s">
        <v>317</v>
      </c>
      <c r="CG32" s="663"/>
      <c r="CH32" s="663"/>
      <c r="CI32" s="663"/>
      <c r="CJ32" s="663"/>
      <c r="CK32" s="663"/>
      <c r="CL32" s="663"/>
      <c r="CM32" s="663"/>
      <c r="CN32" s="663"/>
      <c r="CO32" s="663"/>
      <c r="CP32" s="663"/>
      <c r="CQ32" s="664"/>
      <c r="CR32" s="647">
        <v>151</v>
      </c>
      <c r="CS32" s="648"/>
      <c r="CT32" s="648"/>
      <c r="CU32" s="648"/>
      <c r="CV32" s="648"/>
      <c r="CW32" s="648"/>
      <c r="CX32" s="648"/>
      <c r="CY32" s="649"/>
      <c r="CZ32" s="652">
        <v>0</v>
      </c>
      <c r="DA32" s="684"/>
      <c r="DB32" s="684"/>
      <c r="DC32" s="687"/>
      <c r="DD32" s="656">
        <v>151</v>
      </c>
      <c r="DE32" s="648"/>
      <c r="DF32" s="648"/>
      <c r="DG32" s="648"/>
      <c r="DH32" s="648"/>
      <c r="DI32" s="648"/>
      <c r="DJ32" s="648"/>
      <c r="DK32" s="649"/>
      <c r="DL32" s="656">
        <v>151</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318</v>
      </c>
      <c r="C33" s="645"/>
      <c r="D33" s="645"/>
      <c r="E33" s="645"/>
      <c r="F33" s="645"/>
      <c r="G33" s="645"/>
      <c r="H33" s="645"/>
      <c r="I33" s="645"/>
      <c r="J33" s="645"/>
      <c r="K33" s="645"/>
      <c r="L33" s="645"/>
      <c r="M33" s="645"/>
      <c r="N33" s="645"/>
      <c r="O33" s="645"/>
      <c r="P33" s="645"/>
      <c r="Q33" s="646"/>
      <c r="R33" s="647">
        <v>693989</v>
      </c>
      <c r="S33" s="648"/>
      <c r="T33" s="648"/>
      <c r="U33" s="648"/>
      <c r="V33" s="648"/>
      <c r="W33" s="648"/>
      <c r="X33" s="648"/>
      <c r="Y33" s="649"/>
      <c r="Z33" s="650">
        <v>6.1</v>
      </c>
      <c r="AA33" s="650"/>
      <c r="AB33" s="650"/>
      <c r="AC33" s="650"/>
      <c r="AD33" s="651" t="s">
        <v>138</v>
      </c>
      <c r="AE33" s="651"/>
      <c r="AF33" s="651"/>
      <c r="AG33" s="651"/>
      <c r="AH33" s="651"/>
      <c r="AI33" s="651"/>
      <c r="AJ33" s="651"/>
      <c r="AK33" s="651"/>
      <c r="AL33" s="652" t="s">
        <v>138</v>
      </c>
      <c r="AM33" s="653"/>
      <c r="AN33" s="653"/>
      <c r="AO33" s="654"/>
      <c r="AP33" s="703"/>
      <c r="AQ33" s="704"/>
      <c r="AR33" s="704"/>
      <c r="AS33" s="704"/>
      <c r="AT33" s="707"/>
      <c r="AU33" s="232"/>
      <c r="AV33" s="232"/>
      <c r="AW33" s="232"/>
      <c r="AX33" s="688" t="s">
        <v>319</v>
      </c>
      <c r="AY33" s="689"/>
      <c r="AZ33" s="689"/>
      <c r="BA33" s="689"/>
      <c r="BB33" s="689"/>
      <c r="BC33" s="689"/>
      <c r="BD33" s="689"/>
      <c r="BE33" s="689"/>
      <c r="BF33" s="690"/>
      <c r="BG33" s="717">
        <v>95.9</v>
      </c>
      <c r="BH33" s="718"/>
      <c r="BI33" s="718"/>
      <c r="BJ33" s="718"/>
      <c r="BK33" s="718"/>
      <c r="BL33" s="718"/>
      <c r="BM33" s="719">
        <v>93</v>
      </c>
      <c r="BN33" s="718"/>
      <c r="BO33" s="718"/>
      <c r="BP33" s="718"/>
      <c r="BQ33" s="720"/>
      <c r="BR33" s="717">
        <v>98.7</v>
      </c>
      <c r="BS33" s="718"/>
      <c r="BT33" s="718"/>
      <c r="BU33" s="718"/>
      <c r="BV33" s="718"/>
      <c r="BW33" s="718"/>
      <c r="BX33" s="719">
        <v>94.6</v>
      </c>
      <c r="BY33" s="718"/>
      <c r="BZ33" s="718"/>
      <c r="CA33" s="718"/>
      <c r="CB33" s="720"/>
      <c r="CD33" s="662" t="s">
        <v>320</v>
      </c>
      <c r="CE33" s="663"/>
      <c r="CF33" s="663"/>
      <c r="CG33" s="663"/>
      <c r="CH33" s="663"/>
      <c r="CI33" s="663"/>
      <c r="CJ33" s="663"/>
      <c r="CK33" s="663"/>
      <c r="CL33" s="663"/>
      <c r="CM33" s="663"/>
      <c r="CN33" s="663"/>
      <c r="CO33" s="663"/>
      <c r="CP33" s="663"/>
      <c r="CQ33" s="664"/>
      <c r="CR33" s="647">
        <v>3201625</v>
      </c>
      <c r="CS33" s="682"/>
      <c r="CT33" s="682"/>
      <c r="CU33" s="682"/>
      <c r="CV33" s="682"/>
      <c r="CW33" s="682"/>
      <c r="CX33" s="682"/>
      <c r="CY33" s="683"/>
      <c r="CZ33" s="652">
        <v>29.5</v>
      </c>
      <c r="DA33" s="684"/>
      <c r="DB33" s="684"/>
      <c r="DC33" s="687"/>
      <c r="DD33" s="656">
        <v>1770500</v>
      </c>
      <c r="DE33" s="682"/>
      <c r="DF33" s="682"/>
      <c r="DG33" s="682"/>
      <c r="DH33" s="682"/>
      <c r="DI33" s="682"/>
      <c r="DJ33" s="682"/>
      <c r="DK33" s="683"/>
      <c r="DL33" s="656">
        <v>1157906</v>
      </c>
      <c r="DM33" s="682"/>
      <c r="DN33" s="682"/>
      <c r="DO33" s="682"/>
      <c r="DP33" s="682"/>
      <c r="DQ33" s="682"/>
      <c r="DR33" s="682"/>
      <c r="DS33" s="682"/>
      <c r="DT33" s="682"/>
      <c r="DU33" s="682"/>
      <c r="DV33" s="683"/>
      <c r="DW33" s="652">
        <v>32.200000000000003</v>
      </c>
      <c r="DX33" s="684"/>
      <c r="DY33" s="684"/>
      <c r="DZ33" s="684"/>
      <c r="EA33" s="684"/>
      <c r="EB33" s="684"/>
      <c r="EC33" s="685"/>
    </row>
    <row r="34" spans="2:133" ht="11.25" customHeight="1" x14ac:dyDescent="0.15">
      <c r="B34" s="644" t="s">
        <v>321</v>
      </c>
      <c r="C34" s="645"/>
      <c r="D34" s="645"/>
      <c r="E34" s="645"/>
      <c r="F34" s="645"/>
      <c r="G34" s="645"/>
      <c r="H34" s="645"/>
      <c r="I34" s="645"/>
      <c r="J34" s="645"/>
      <c r="K34" s="645"/>
      <c r="L34" s="645"/>
      <c r="M34" s="645"/>
      <c r="N34" s="645"/>
      <c r="O34" s="645"/>
      <c r="P34" s="645"/>
      <c r="Q34" s="646"/>
      <c r="R34" s="647">
        <v>18492</v>
      </c>
      <c r="S34" s="648"/>
      <c r="T34" s="648"/>
      <c r="U34" s="648"/>
      <c r="V34" s="648"/>
      <c r="W34" s="648"/>
      <c r="X34" s="648"/>
      <c r="Y34" s="649"/>
      <c r="Z34" s="650">
        <v>0.2</v>
      </c>
      <c r="AA34" s="650"/>
      <c r="AB34" s="650"/>
      <c r="AC34" s="650"/>
      <c r="AD34" s="651" t="s">
        <v>138</v>
      </c>
      <c r="AE34" s="651"/>
      <c r="AF34" s="651"/>
      <c r="AG34" s="651"/>
      <c r="AH34" s="651"/>
      <c r="AI34" s="651"/>
      <c r="AJ34" s="651"/>
      <c r="AK34" s="651"/>
      <c r="AL34" s="652" t="s">
        <v>146</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851491</v>
      </c>
      <c r="CS34" s="648"/>
      <c r="CT34" s="648"/>
      <c r="CU34" s="648"/>
      <c r="CV34" s="648"/>
      <c r="CW34" s="648"/>
      <c r="CX34" s="648"/>
      <c r="CY34" s="649"/>
      <c r="CZ34" s="652">
        <v>7.8</v>
      </c>
      <c r="DA34" s="684"/>
      <c r="DB34" s="684"/>
      <c r="DC34" s="687"/>
      <c r="DD34" s="656">
        <v>588573</v>
      </c>
      <c r="DE34" s="648"/>
      <c r="DF34" s="648"/>
      <c r="DG34" s="648"/>
      <c r="DH34" s="648"/>
      <c r="DI34" s="648"/>
      <c r="DJ34" s="648"/>
      <c r="DK34" s="649"/>
      <c r="DL34" s="656">
        <v>335086</v>
      </c>
      <c r="DM34" s="648"/>
      <c r="DN34" s="648"/>
      <c r="DO34" s="648"/>
      <c r="DP34" s="648"/>
      <c r="DQ34" s="648"/>
      <c r="DR34" s="648"/>
      <c r="DS34" s="648"/>
      <c r="DT34" s="648"/>
      <c r="DU34" s="648"/>
      <c r="DV34" s="649"/>
      <c r="DW34" s="652">
        <v>9.3000000000000007</v>
      </c>
      <c r="DX34" s="684"/>
      <c r="DY34" s="684"/>
      <c r="DZ34" s="684"/>
      <c r="EA34" s="684"/>
      <c r="EB34" s="684"/>
      <c r="EC34" s="685"/>
    </row>
    <row r="35" spans="2:133" ht="11.25" customHeight="1" x14ac:dyDescent="0.15">
      <c r="B35" s="644" t="s">
        <v>323</v>
      </c>
      <c r="C35" s="645"/>
      <c r="D35" s="645"/>
      <c r="E35" s="645"/>
      <c r="F35" s="645"/>
      <c r="G35" s="645"/>
      <c r="H35" s="645"/>
      <c r="I35" s="645"/>
      <c r="J35" s="645"/>
      <c r="K35" s="645"/>
      <c r="L35" s="645"/>
      <c r="M35" s="645"/>
      <c r="N35" s="645"/>
      <c r="O35" s="645"/>
      <c r="P35" s="645"/>
      <c r="Q35" s="646"/>
      <c r="R35" s="647">
        <v>93063</v>
      </c>
      <c r="S35" s="648"/>
      <c r="T35" s="648"/>
      <c r="U35" s="648"/>
      <c r="V35" s="648"/>
      <c r="W35" s="648"/>
      <c r="X35" s="648"/>
      <c r="Y35" s="649"/>
      <c r="Z35" s="650">
        <v>0.8</v>
      </c>
      <c r="AA35" s="650"/>
      <c r="AB35" s="650"/>
      <c r="AC35" s="650"/>
      <c r="AD35" s="651" t="s">
        <v>146</v>
      </c>
      <c r="AE35" s="651"/>
      <c r="AF35" s="651"/>
      <c r="AG35" s="651"/>
      <c r="AH35" s="651"/>
      <c r="AI35" s="651"/>
      <c r="AJ35" s="651"/>
      <c r="AK35" s="651"/>
      <c r="AL35" s="652" t="s">
        <v>146</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17011</v>
      </c>
      <c r="CS35" s="682"/>
      <c r="CT35" s="682"/>
      <c r="CU35" s="682"/>
      <c r="CV35" s="682"/>
      <c r="CW35" s="682"/>
      <c r="CX35" s="682"/>
      <c r="CY35" s="683"/>
      <c r="CZ35" s="652">
        <v>0.2</v>
      </c>
      <c r="DA35" s="684"/>
      <c r="DB35" s="684"/>
      <c r="DC35" s="687"/>
      <c r="DD35" s="656">
        <v>3021</v>
      </c>
      <c r="DE35" s="682"/>
      <c r="DF35" s="682"/>
      <c r="DG35" s="682"/>
      <c r="DH35" s="682"/>
      <c r="DI35" s="682"/>
      <c r="DJ35" s="682"/>
      <c r="DK35" s="683"/>
      <c r="DL35" s="656">
        <v>2990</v>
      </c>
      <c r="DM35" s="682"/>
      <c r="DN35" s="682"/>
      <c r="DO35" s="682"/>
      <c r="DP35" s="682"/>
      <c r="DQ35" s="682"/>
      <c r="DR35" s="682"/>
      <c r="DS35" s="682"/>
      <c r="DT35" s="682"/>
      <c r="DU35" s="682"/>
      <c r="DV35" s="683"/>
      <c r="DW35" s="652">
        <v>0.1</v>
      </c>
      <c r="DX35" s="684"/>
      <c r="DY35" s="684"/>
      <c r="DZ35" s="684"/>
      <c r="EA35" s="684"/>
      <c r="EB35" s="684"/>
      <c r="EC35" s="685"/>
    </row>
    <row r="36" spans="2:133" ht="11.25" customHeight="1" x14ac:dyDescent="0.15">
      <c r="B36" s="644" t="s">
        <v>327</v>
      </c>
      <c r="C36" s="645"/>
      <c r="D36" s="645"/>
      <c r="E36" s="645"/>
      <c r="F36" s="645"/>
      <c r="G36" s="645"/>
      <c r="H36" s="645"/>
      <c r="I36" s="645"/>
      <c r="J36" s="645"/>
      <c r="K36" s="645"/>
      <c r="L36" s="645"/>
      <c r="M36" s="645"/>
      <c r="N36" s="645"/>
      <c r="O36" s="645"/>
      <c r="P36" s="645"/>
      <c r="Q36" s="646"/>
      <c r="R36" s="647">
        <v>861604</v>
      </c>
      <c r="S36" s="648"/>
      <c r="T36" s="648"/>
      <c r="U36" s="648"/>
      <c r="V36" s="648"/>
      <c r="W36" s="648"/>
      <c r="X36" s="648"/>
      <c r="Y36" s="649"/>
      <c r="Z36" s="650">
        <v>7.6</v>
      </c>
      <c r="AA36" s="650"/>
      <c r="AB36" s="650"/>
      <c r="AC36" s="650"/>
      <c r="AD36" s="651" t="s">
        <v>146</v>
      </c>
      <c r="AE36" s="651"/>
      <c r="AF36" s="651"/>
      <c r="AG36" s="651"/>
      <c r="AH36" s="651"/>
      <c r="AI36" s="651"/>
      <c r="AJ36" s="651"/>
      <c r="AK36" s="651"/>
      <c r="AL36" s="652" t="s">
        <v>138</v>
      </c>
      <c r="AM36" s="653"/>
      <c r="AN36" s="653"/>
      <c r="AO36" s="654"/>
      <c r="AP36" s="235"/>
      <c r="AQ36" s="721" t="s">
        <v>328</v>
      </c>
      <c r="AR36" s="722"/>
      <c r="AS36" s="722"/>
      <c r="AT36" s="722"/>
      <c r="AU36" s="722"/>
      <c r="AV36" s="722"/>
      <c r="AW36" s="722"/>
      <c r="AX36" s="722"/>
      <c r="AY36" s="723"/>
      <c r="AZ36" s="636">
        <v>620959</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t="s">
        <v>138</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1598289</v>
      </c>
      <c r="CS36" s="648"/>
      <c r="CT36" s="648"/>
      <c r="CU36" s="648"/>
      <c r="CV36" s="648"/>
      <c r="CW36" s="648"/>
      <c r="CX36" s="648"/>
      <c r="CY36" s="649"/>
      <c r="CZ36" s="652">
        <v>14.7</v>
      </c>
      <c r="DA36" s="684"/>
      <c r="DB36" s="684"/>
      <c r="DC36" s="687"/>
      <c r="DD36" s="656">
        <v>661837</v>
      </c>
      <c r="DE36" s="648"/>
      <c r="DF36" s="648"/>
      <c r="DG36" s="648"/>
      <c r="DH36" s="648"/>
      <c r="DI36" s="648"/>
      <c r="DJ36" s="648"/>
      <c r="DK36" s="649"/>
      <c r="DL36" s="656">
        <v>388939</v>
      </c>
      <c r="DM36" s="648"/>
      <c r="DN36" s="648"/>
      <c r="DO36" s="648"/>
      <c r="DP36" s="648"/>
      <c r="DQ36" s="648"/>
      <c r="DR36" s="648"/>
      <c r="DS36" s="648"/>
      <c r="DT36" s="648"/>
      <c r="DU36" s="648"/>
      <c r="DV36" s="649"/>
      <c r="DW36" s="652">
        <v>10.8</v>
      </c>
      <c r="DX36" s="684"/>
      <c r="DY36" s="684"/>
      <c r="DZ36" s="684"/>
      <c r="EA36" s="684"/>
      <c r="EB36" s="684"/>
      <c r="EC36" s="685"/>
    </row>
    <row r="37" spans="2:133" ht="11.25" customHeight="1" x14ac:dyDescent="0.15">
      <c r="B37" s="644" t="s">
        <v>331</v>
      </c>
      <c r="C37" s="645"/>
      <c r="D37" s="645"/>
      <c r="E37" s="645"/>
      <c r="F37" s="645"/>
      <c r="G37" s="645"/>
      <c r="H37" s="645"/>
      <c r="I37" s="645"/>
      <c r="J37" s="645"/>
      <c r="K37" s="645"/>
      <c r="L37" s="645"/>
      <c r="M37" s="645"/>
      <c r="N37" s="645"/>
      <c r="O37" s="645"/>
      <c r="P37" s="645"/>
      <c r="Q37" s="646"/>
      <c r="R37" s="647">
        <v>364642</v>
      </c>
      <c r="S37" s="648"/>
      <c r="T37" s="648"/>
      <c r="U37" s="648"/>
      <c r="V37" s="648"/>
      <c r="W37" s="648"/>
      <c r="X37" s="648"/>
      <c r="Y37" s="649"/>
      <c r="Z37" s="650">
        <v>3.2</v>
      </c>
      <c r="AA37" s="650"/>
      <c r="AB37" s="650"/>
      <c r="AC37" s="650"/>
      <c r="AD37" s="651" t="s">
        <v>138</v>
      </c>
      <c r="AE37" s="651"/>
      <c r="AF37" s="651"/>
      <c r="AG37" s="651"/>
      <c r="AH37" s="651"/>
      <c r="AI37" s="651"/>
      <c r="AJ37" s="651"/>
      <c r="AK37" s="651"/>
      <c r="AL37" s="652" t="s">
        <v>146</v>
      </c>
      <c r="AM37" s="653"/>
      <c r="AN37" s="653"/>
      <c r="AO37" s="654"/>
      <c r="AQ37" s="725" t="s">
        <v>332</v>
      </c>
      <c r="AR37" s="726"/>
      <c r="AS37" s="726"/>
      <c r="AT37" s="726"/>
      <c r="AU37" s="726"/>
      <c r="AV37" s="726"/>
      <c r="AW37" s="726"/>
      <c r="AX37" s="726"/>
      <c r="AY37" s="727"/>
      <c r="AZ37" s="647">
        <v>32707</v>
      </c>
      <c r="BA37" s="648"/>
      <c r="BB37" s="648"/>
      <c r="BC37" s="648"/>
      <c r="BD37" s="682"/>
      <c r="BE37" s="682"/>
      <c r="BF37" s="716"/>
      <c r="BG37" s="662" t="s">
        <v>333</v>
      </c>
      <c r="BH37" s="663"/>
      <c r="BI37" s="663"/>
      <c r="BJ37" s="663"/>
      <c r="BK37" s="663"/>
      <c r="BL37" s="663"/>
      <c r="BM37" s="663"/>
      <c r="BN37" s="663"/>
      <c r="BO37" s="663"/>
      <c r="BP37" s="663"/>
      <c r="BQ37" s="663"/>
      <c r="BR37" s="663"/>
      <c r="BS37" s="663"/>
      <c r="BT37" s="663"/>
      <c r="BU37" s="664"/>
      <c r="BV37" s="647">
        <v>-58285</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408688</v>
      </c>
      <c r="CS37" s="682"/>
      <c r="CT37" s="682"/>
      <c r="CU37" s="682"/>
      <c r="CV37" s="682"/>
      <c r="CW37" s="682"/>
      <c r="CX37" s="682"/>
      <c r="CY37" s="683"/>
      <c r="CZ37" s="652">
        <v>3.8</v>
      </c>
      <c r="DA37" s="684"/>
      <c r="DB37" s="684"/>
      <c r="DC37" s="687"/>
      <c r="DD37" s="656">
        <v>315021</v>
      </c>
      <c r="DE37" s="682"/>
      <c r="DF37" s="682"/>
      <c r="DG37" s="682"/>
      <c r="DH37" s="682"/>
      <c r="DI37" s="682"/>
      <c r="DJ37" s="682"/>
      <c r="DK37" s="683"/>
      <c r="DL37" s="656">
        <v>298966</v>
      </c>
      <c r="DM37" s="682"/>
      <c r="DN37" s="682"/>
      <c r="DO37" s="682"/>
      <c r="DP37" s="682"/>
      <c r="DQ37" s="682"/>
      <c r="DR37" s="682"/>
      <c r="DS37" s="682"/>
      <c r="DT37" s="682"/>
      <c r="DU37" s="682"/>
      <c r="DV37" s="683"/>
      <c r="DW37" s="652">
        <v>8.3000000000000007</v>
      </c>
      <c r="DX37" s="684"/>
      <c r="DY37" s="684"/>
      <c r="DZ37" s="684"/>
      <c r="EA37" s="684"/>
      <c r="EB37" s="684"/>
      <c r="EC37" s="685"/>
    </row>
    <row r="38" spans="2:133" ht="11.25" customHeight="1" x14ac:dyDescent="0.15">
      <c r="B38" s="644" t="s">
        <v>335</v>
      </c>
      <c r="C38" s="645"/>
      <c r="D38" s="645"/>
      <c r="E38" s="645"/>
      <c r="F38" s="645"/>
      <c r="G38" s="645"/>
      <c r="H38" s="645"/>
      <c r="I38" s="645"/>
      <c r="J38" s="645"/>
      <c r="K38" s="645"/>
      <c r="L38" s="645"/>
      <c r="M38" s="645"/>
      <c r="N38" s="645"/>
      <c r="O38" s="645"/>
      <c r="P38" s="645"/>
      <c r="Q38" s="646"/>
      <c r="R38" s="647">
        <v>65014</v>
      </c>
      <c r="S38" s="648"/>
      <c r="T38" s="648"/>
      <c r="U38" s="648"/>
      <c r="V38" s="648"/>
      <c r="W38" s="648"/>
      <c r="X38" s="648"/>
      <c r="Y38" s="649"/>
      <c r="Z38" s="650">
        <v>0.6</v>
      </c>
      <c r="AA38" s="650"/>
      <c r="AB38" s="650"/>
      <c r="AC38" s="650"/>
      <c r="AD38" s="651">
        <v>3847</v>
      </c>
      <c r="AE38" s="651"/>
      <c r="AF38" s="651"/>
      <c r="AG38" s="651"/>
      <c r="AH38" s="651"/>
      <c r="AI38" s="651"/>
      <c r="AJ38" s="651"/>
      <c r="AK38" s="651"/>
      <c r="AL38" s="652">
        <v>0.1</v>
      </c>
      <c r="AM38" s="653"/>
      <c r="AN38" s="653"/>
      <c r="AO38" s="654"/>
      <c r="AQ38" s="725" t="s">
        <v>336</v>
      </c>
      <c r="AR38" s="726"/>
      <c r="AS38" s="726"/>
      <c r="AT38" s="726"/>
      <c r="AU38" s="726"/>
      <c r="AV38" s="726"/>
      <c r="AW38" s="726"/>
      <c r="AX38" s="726"/>
      <c r="AY38" s="727"/>
      <c r="AZ38" s="647">
        <v>18633</v>
      </c>
      <c r="BA38" s="648"/>
      <c r="BB38" s="648"/>
      <c r="BC38" s="648"/>
      <c r="BD38" s="682"/>
      <c r="BE38" s="682"/>
      <c r="BF38" s="716"/>
      <c r="BG38" s="662" t="s">
        <v>337</v>
      </c>
      <c r="BH38" s="663"/>
      <c r="BI38" s="663"/>
      <c r="BJ38" s="663"/>
      <c r="BK38" s="663"/>
      <c r="BL38" s="663"/>
      <c r="BM38" s="663"/>
      <c r="BN38" s="663"/>
      <c r="BO38" s="663"/>
      <c r="BP38" s="663"/>
      <c r="BQ38" s="663"/>
      <c r="BR38" s="663"/>
      <c r="BS38" s="663"/>
      <c r="BT38" s="663"/>
      <c r="BU38" s="664"/>
      <c r="BV38" s="647">
        <v>1182</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588252</v>
      </c>
      <c r="CS38" s="648"/>
      <c r="CT38" s="648"/>
      <c r="CU38" s="648"/>
      <c r="CV38" s="648"/>
      <c r="CW38" s="648"/>
      <c r="CX38" s="648"/>
      <c r="CY38" s="649"/>
      <c r="CZ38" s="652">
        <v>5.4</v>
      </c>
      <c r="DA38" s="684"/>
      <c r="DB38" s="684"/>
      <c r="DC38" s="687"/>
      <c r="DD38" s="656">
        <v>491864</v>
      </c>
      <c r="DE38" s="648"/>
      <c r="DF38" s="648"/>
      <c r="DG38" s="648"/>
      <c r="DH38" s="648"/>
      <c r="DI38" s="648"/>
      <c r="DJ38" s="648"/>
      <c r="DK38" s="649"/>
      <c r="DL38" s="656">
        <v>430891</v>
      </c>
      <c r="DM38" s="648"/>
      <c r="DN38" s="648"/>
      <c r="DO38" s="648"/>
      <c r="DP38" s="648"/>
      <c r="DQ38" s="648"/>
      <c r="DR38" s="648"/>
      <c r="DS38" s="648"/>
      <c r="DT38" s="648"/>
      <c r="DU38" s="648"/>
      <c r="DV38" s="649"/>
      <c r="DW38" s="652">
        <v>12</v>
      </c>
      <c r="DX38" s="684"/>
      <c r="DY38" s="684"/>
      <c r="DZ38" s="684"/>
      <c r="EA38" s="684"/>
      <c r="EB38" s="684"/>
      <c r="EC38" s="685"/>
    </row>
    <row r="39" spans="2:133" ht="11.25" customHeight="1" x14ac:dyDescent="0.15">
      <c r="B39" s="644" t="s">
        <v>339</v>
      </c>
      <c r="C39" s="645"/>
      <c r="D39" s="645"/>
      <c r="E39" s="645"/>
      <c r="F39" s="645"/>
      <c r="G39" s="645"/>
      <c r="H39" s="645"/>
      <c r="I39" s="645"/>
      <c r="J39" s="645"/>
      <c r="K39" s="645"/>
      <c r="L39" s="645"/>
      <c r="M39" s="645"/>
      <c r="N39" s="645"/>
      <c r="O39" s="645"/>
      <c r="P39" s="645"/>
      <c r="Q39" s="646"/>
      <c r="R39" s="647">
        <v>4076487</v>
      </c>
      <c r="S39" s="648"/>
      <c r="T39" s="648"/>
      <c r="U39" s="648"/>
      <c r="V39" s="648"/>
      <c r="W39" s="648"/>
      <c r="X39" s="648"/>
      <c r="Y39" s="649"/>
      <c r="Z39" s="650">
        <v>35.700000000000003</v>
      </c>
      <c r="AA39" s="650"/>
      <c r="AB39" s="650"/>
      <c r="AC39" s="650"/>
      <c r="AD39" s="651" t="s">
        <v>138</v>
      </c>
      <c r="AE39" s="651"/>
      <c r="AF39" s="651"/>
      <c r="AG39" s="651"/>
      <c r="AH39" s="651"/>
      <c r="AI39" s="651"/>
      <c r="AJ39" s="651"/>
      <c r="AK39" s="651"/>
      <c r="AL39" s="652" t="s">
        <v>138</v>
      </c>
      <c r="AM39" s="653"/>
      <c r="AN39" s="653"/>
      <c r="AO39" s="654"/>
      <c r="AQ39" s="725" t="s">
        <v>340</v>
      </c>
      <c r="AR39" s="726"/>
      <c r="AS39" s="726"/>
      <c r="AT39" s="726"/>
      <c r="AU39" s="726"/>
      <c r="AV39" s="726"/>
      <c r="AW39" s="726"/>
      <c r="AX39" s="726"/>
      <c r="AY39" s="727"/>
      <c r="AZ39" s="647">
        <v>1568</v>
      </c>
      <c r="BA39" s="648"/>
      <c r="BB39" s="648"/>
      <c r="BC39" s="648"/>
      <c r="BD39" s="682"/>
      <c r="BE39" s="682"/>
      <c r="BF39" s="716"/>
      <c r="BG39" s="662" t="s">
        <v>341</v>
      </c>
      <c r="BH39" s="663"/>
      <c r="BI39" s="663"/>
      <c r="BJ39" s="663"/>
      <c r="BK39" s="663"/>
      <c r="BL39" s="663"/>
      <c r="BM39" s="663"/>
      <c r="BN39" s="663"/>
      <c r="BO39" s="663"/>
      <c r="BP39" s="663"/>
      <c r="BQ39" s="663"/>
      <c r="BR39" s="663"/>
      <c r="BS39" s="663"/>
      <c r="BT39" s="663"/>
      <c r="BU39" s="664"/>
      <c r="BV39" s="647">
        <v>1765</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132582</v>
      </c>
      <c r="CS39" s="682"/>
      <c r="CT39" s="682"/>
      <c r="CU39" s="682"/>
      <c r="CV39" s="682"/>
      <c r="CW39" s="682"/>
      <c r="CX39" s="682"/>
      <c r="CY39" s="683"/>
      <c r="CZ39" s="652">
        <v>1.2</v>
      </c>
      <c r="DA39" s="684"/>
      <c r="DB39" s="684"/>
      <c r="DC39" s="687"/>
      <c r="DD39" s="656">
        <v>25205</v>
      </c>
      <c r="DE39" s="682"/>
      <c r="DF39" s="682"/>
      <c r="DG39" s="682"/>
      <c r="DH39" s="682"/>
      <c r="DI39" s="682"/>
      <c r="DJ39" s="682"/>
      <c r="DK39" s="683"/>
      <c r="DL39" s="656" t="s">
        <v>138</v>
      </c>
      <c r="DM39" s="682"/>
      <c r="DN39" s="682"/>
      <c r="DO39" s="682"/>
      <c r="DP39" s="682"/>
      <c r="DQ39" s="682"/>
      <c r="DR39" s="682"/>
      <c r="DS39" s="682"/>
      <c r="DT39" s="682"/>
      <c r="DU39" s="682"/>
      <c r="DV39" s="683"/>
      <c r="DW39" s="652" t="s">
        <v>235</v>
      </c>
      <c r="DX39" s="684"/>
      <c r="DY39" s="684"/>
      <c r="DZ39" s="684"/>
      <c r="EA39" s="684"/>
      <c r="EB39" s="684"/>
      <c r="EC39" s="685"/>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235</v>
      </c>
      <c r="S40" s="648"/>
      <c r="T40" s="648"/>
      <c r="U40" s="648"/>
      <c r="V40" s="648"/>
      <c r="W40" s="648"/>
      <c r="X40" s="648"/>
      <c r="Y40" s="649"/>
      <c r="Z40" s="650" t="s">
        <v>138</v>
      </c>
      <c r="AA40" s="650"/>
      <c r="AB40" s="650"/>
      <c r="AC40" s="650"/>
      <c r="AD40" s="651" t="s">
        <v>138</v>
      </c>
      <c r="AE40" s="651"/>
      <c r="AF40" s="651"/>
      <c r="AG40" s="651"/>
      <c r="AH40" s="651"/>
      <c r="AI40" s="651"/>
      <c r="AJ40" s="651"/>
      <c r="AK40" s="651"/>
      <c r="AL40" s="652" t="s">
        <v>138</v>
      </c>
      <c r="AM40" s="653"/>
      <c r="AN40" s="653"/>
      <c r="AO40" s="654"/>
      <c r="AQ40" s="725" t="s">
        <v>344</v>
      </c>
      <c r="AR40" s="726"/>
      <c r="AS40" s="726"/>
      <c r="AT40" s="726"/>
      <c r="AU40" s="726"/>
      <c r="AV40" s="726"/>
      <c r="AW40" s="726"/>
      <c r="AX40" s="726"/>
      <c r="AY40" s="727"/>
      <c r="AZ40" s="647" t="s">
        <v>146</v>
      </c>
      <c r="BA40" s="648"/>
      <c r="BB40" s="648"/>
      <c r="BC40" s="648"/>
      <c r="BD40" s="682"/>
      <c r="BE40" s="682"/>
      <c r="BF40" s="716"/>
      <c r="BG40" s="728" t="s">
        <v>345</v>
      </c>
      <c r="BH40" s="729"/>
      <c r="BI40" s="729"/>
      <c r="BJ40" s="729"/>
      <c r="BK40" s="729"/>
      <c r="BL40" s="236"/>
      <c r="BM40" s="663" t="s">
        <v>346</v>
      </c>
      <c r="BN40" s="663"/>
      <c r="BO40" s="663"/>
      <c r="BP40" s="663"/>
      <c r="BQ40" s="663"/>
      <c r="BR40" s="663"/>
      <c r="BS40" s="663"/>
      <c r="BT40" s="663"/>
      <c r="BU40" s="664"/>
      <c r="BV40" s="647">
        <v>81</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14000</v>
      </c>
      <c r="CS40" s="648"/>
      <c r="CT40" s="648"/>
      <c r="CU40" s="648"/>
      <c r="CV40" s="648"/>
      <c r="CW40" s="648"/>
      <c r="CX40" s="648"/>
      <c r="CY40" s="649"/>
      <c r="CZ40" s="652">
        <v>0.1</v>
      </c>
      <c r="DA40" s="684"/>
      <c r="DB40" s="684"/>
      <c r="DC40" s="687"/>
      <c r="DD40" s="656" t="s">
        <v>146</v>
      </c>
      <c r="DE40" s="648"/>
      <c r="DF40" s="648"/>
      <c r="DG40" s="648"/>
      <c r="DH40" s="648"/>
      <c r="DI40" s="648"/>
      <c r="DJ40" s="648"/>
      <c r="DK40" s="649"/>
      <c r="DL40" s="656" t="s">
        <v>146</v>
      </c>
      <c r="DM40" s="648"/>
      <c r="DN40" s="648"/>
      <c r="DO40" s="648"/>
      <c r="DP40" s="648"/>
      <c r="DQ40" s="648"/>
      <c r="DR40" s="648"/>
      <c r="DS40" s="648"/>
      <c r="DT40" s="648"/>
      <c r="DU40" s="648"/>
      <c r="DV40" s="649"/>
      <c r="DW40" s="652" t="s">
        <v>146</v>
      </c>
      <c r="DX40" s="684"/>
      <c r="DY40" s="684"/>
      <c r="DZ40" s="684"/>
      <c r="EA40" s="684"/>
      <c r="EB40" s="684"/>
      <c r="EC40" s="685"/>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146</v>
      </c>
      <c r="S41" s="648"/>
      <c r="T41" s="648"/>
      <c r="U41" s="648"/>
      <c r="V41" s="648"/>
      <c r="W41" s="648"/>
      <c r="X41" s="648"/>
      <c r="Y41" s="649"/>
      <c r="Z41" s="650" t="s">
        <v>138</v>
      </c>
      <c r="AA41" s="650"/>
      <c r="AB41" s="650"/>
      <c r="AC41" s="650"/>
      <c r="AD41" s="651" t="s">
        <v>138</v>
      </c>
      <c r="AE41" s="651"/>
      <c r="AF41" s="651"/>
      <c r="AG41" s="651"/>
      <c r="AH41" s="651"/>
      <c r="AI41" s="651"/>
      <c r="AJ41" s="651"/>
      <c r="AK41" s="651"/>
      <c r="AL41" s="652" t="s">
        <v>146</v>
      </c>
      <c r="AM41" s="653"/>
      <c r="AN41" s="653"/>
      <c r="AO41" s="654"/>
      <c r="AQ41" s="725" t="s">
        <v>349</v>
      </c>
      <c r="AR41" s="726"/>
      <c r="AS41" s="726"/>
      <c r="AT41" s="726"/>
      <c r="AU41" s="726"/>
      <c r="AV41" s="726"/>
      <c r="AW41" s="726"/>
      <c r="AX41" s="726"/>
      <c r="AY41" s="727"/>
      <c r="AZ41" s="647">
        <v>129939</v>
      </c>
      <c r="BA41" s="648"/>
      <c r="BB41" s="648"/>
      <c r="BC41" s="648"/>
      <c r="BD41" s="682"/>
      <c r="BE41" s="682"/>
      <c r="BF41" s="716"/>
      <c r="BG41" s="728"/>
      <c r="BH41" s="729"/>
      <c r="BI41" s="729"/>
      <c r="BJ41" s="729"/>
      <c r="BK41" s="729"/>
      <c r="BL41" s="236"/>
      <c r="BM41" s="663" t="s">
        <v>350</v>
      </c>
      <c r="BN41" s="663"/>
      <c r="BO41" s="663"/>
      <c r="BP41" s="663"/>
      <c r="BQ41" s="663"/>
      <c r="BR41" s="663"/>
      <c r="BS41" s="663"/>
      <c r="BT41" s="663"/>
      <c r="BU41" s="664"/>
      <c r="BV41" s="647">
        <v>2</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138</v>
      </c>
      <c r="CS41" s="682"/>
      <c r="CT41" s="682"/>
      <c r="CU41" s="682"/>
      <c r="CV41" s="682"/>
      <c r="CW41" s="682"/>
      <c r="CX41" s="682"/>
      <c r="CY41" s="683"/>
      <c r="CZ41" s="652" t="s">
        <v>138</v>
      </c>
      <c r="DA41" s="684"/>
      <c r="DB41" s="684"/>
      <c r="DC41" s="687"/>
      <c r="DD41" s="656" t="s">
        <v>138</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352</v>
      </c>
      <c r="C42" s="645"/>
      <c r="D42" s="645"/>
      <c r="E42" s="645"/>
      <c r="F42" s="645"/>
      <c r="G42" s="645"/>
      <c r="H42" s="645"/>
      <c r="I42" s="645"/>
      <c r="J42" s="645"/>
      <c r="K42" s="645"/>
      <c r="L42" s="645"/>
      <c r="M42" s="645"/>
      <c r="N42" s="645"/>
      <c r="O42" s="645"/>
      <c r="P42" s="645"/>
      <c r="Q42" s="646"/>
      <c r="R42" s="647">
        <v>93943</v>
      </c>
      <c r="S42" s="648"/>
      <c r="T42" s="648"/>
      <c r="U42" s="648"/>
      <c r="V42" s="648"/>
      <c r="W42" s="648"/>
      <c r="X42" s="648"/>
      <c r="Y42" s="649"/>
      <c r="Z42" s="650">
        <v>0.8</v>
      </c>
      <c r="AA42" s="650"/>
      <c r="AB42" s="650"/>
      <c r="AC42" s="650"/>
      <c r="AD42" s="651" t="s">
        <v>138</v>
      </c>
      <c r="AE42" s="651"/>
      <c r="AF42" s="651"/>
      <c r="AG42" s="651"/>
      <c r="AH42" s="651"/>
      <c r="AI42" s="651"/>
      <c r="AJ42" s="651"/>
      <c r="AK42" s="651"/>
      <c r="AL42" s="652" t="s">
        <v>138</v>
      </c>
      <c r="AM42" s="653"/>
      <c r="AN42" s="653"/>
      <c r="AO42" s="654"/>
      <c r="AQ42" s="746" t="s">
        <v>353</v>
      </c>
      <c r="AR42" s="747"/>
      <c r="AS42" s="747"/>
      <c r="AT42" s="747"/>
      <c r="AU42" s="747"/>
      <c r="AV42" s="747"/>
      <c r="AW42" s="747"/>
      <c r="AX42" s="747"/>
      <c r="AY42" s="748"/>
      <c r="AZ42" s="738">
        <v>438112</v>
      </c>
      <c r="BA42" s="739"/>
      <c r="BB42" s="739"/>
      <c r="BC42" s="739"/>
      <c r="BD42" s="718"/>
      <c r="BE42" s="718"/>
      <c r="BF42" s="720"/>
      <c r="BG42" s="730"/>
      <c r="BH42" s="731"/>
      <c r="BI42" s="731"/>
      <c r="BJ42" s="731"/>
      <c r="BK42" s="731"/>
      <c r="BL42" s="237"/>
      <c r="BM42" s="673" t="s">
        <v>354</v>
      </c>
      <c r="BN42" s="673"/>
      <c r="BO42" s="673"/>
      <c r="BP42" s="673"/>
      <c r="BQ42" s="673"/>
      <c r="BR42" s="673"/>
      <c r="BS42" s="673"/>
      <c r="BT42" s="673"/>
      <c r="BU42" s="674"/>
      <c r="BV42" s="738">
        <v>446</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5076777</v>
      </c>
      <c r="CS42" s="648"/>
      <c r="CT42" s="648"/>
      <c r="CU42" s="648"/>
      <c r="CV42" s="648"/>
      <c r="CW42" s="648"/>
      <c r="CX42" s="648"/>
      <c r="CY42" s="649"/>
      <c r="CZ42" s="652">
        <v>46.8</v>
      </c>
      <c r="DA42" s="653"/>
      <c r="DB42" s="653"/>
      <c r="DC42" s="665"/>
      <c r="DD42" s="656">
        <v>442092</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356</v>
      </c>
      <c r="C43" s="689"/>
      <c r="D43" s="689"/>
      <c r="E43" s="689"/>
      <c r="F43" s="689"/>
      <c r="G43" s="689"/>
      <c r="H43" s="689"/>
      <c r="I43" s="689"/>
      <c r="J43" s="689"/>
      <c r="K43" s="689"/>
      <c r="L43" s="689"/>
      <c r="M43" s="689"/>
      <c r="N43" s="689"/>
      <c r="O43" s="689"/>
      <c r="P43" s="689"/>
      <c r="Q43" s="690"/>
      <c r="R43" s="738">
        <v>11407784</v>
      </c>
      <c r="S43" s="739"/>
      <c r="T43" s="739"/>
      <c r="U43" s="739"/>
      <c r="V43" s="739"/>
      <c r="W43" s="739"/>
      <c r="X43" s="739"/>
      <c r="Y43" s="740"/>
      <c r="Z43" s="741">
        <v>100</v>
      </c>
      <c r="AA43" s="741"/>
      <c r="AB43" s="741"/>
      <c r="AC43" s="741"/>
      <c r="AD43" s="742">
        <v>3505135</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74837</v>
      </c>
      <c r="CS43" s="682"/>
      <c r="CT43" s="682"/>
      <c r="CU43" s="682"/>
      <c r="CV43" s="682"/>
      <c r="CW43" s="682"/>
      <c r="CX43" s="682"/>
      <c r="CY43" s="683"/>
      <c r="CZ43" s="652">
        <v>0.7</v>
      </c>
      <c r="DA43" s="684"/>
      <c r="DB43" s="684"/>
      <c r="DC43" s="687"/>
      <c r="DD43" s="656">
        <v>52137</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358</v>
      </c>
      <c r="CG44" s="645"/>
      <c r="CH44" s="645"/>
      <c r="CI44" s="645"/>
      <c r="CJ44" s="645"/>
      <c r="CK44" s="645"/>
      <c r="CL44" s="645"/>
      <c r="CM44" s="645"/>
      <c r="CN44" s="645"/>
      <c r="CO44" s="645"/>
      <c r="CP44" s="645"/>
      <c r="CQ44" s="646"/>
      <c r="CR44" s="647">
        <v>5041223</v>
      </c>
      <c r="CS44" s="648"/>
      <c r="CT44" s="648"/>
      <c r="CU44" s="648"/>
      <c r="CV44" s="648"/>
      <c r="CW44" s="648"/>
      <c r="CX44" s="648"/>
      <c r="CY44" s="649"/>
      <c r="CZ44" s="652">
        <v>46.4</v>
      </c>
      <c r="DA44" s="653"/>
      <c r="DB44" s="653"/>
      <c r="DC44" s="665"/>
      <c r="DD44" s="656">
        <v>430556</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449500</v>
      </c>
      <c r="CS45" s="682"/>
      <c r="CT45" s="682"/>
      <c r="CU45" s="682"/>
      <c r="CV45" s="682"/>
      <c r="CW45" s="682"/>
      <c r="CX45" s="682"/>
      <c r="CY45" s="683"/>
      <c r="CZ45" s="652">
        <v>4.0999999999999996</v>
      </c>
      <c r="DA45" s="684"/>
      <c r="DB45" s="684"/>
      <c r="DC45" s="687"/>
      <c r="DD45" s="656">
        <v>87849</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4559348</v>
      </c>
      <c r="CS46" s="648"/>
      <c r="CT46" s="648"/>
      <c r="CU46" s="648"/>
      <c r="CV46" s="648"/>
      <c r="CW46" s="648"/>
      <c r="CX46" s="648"/>
      <c r="CY46" s="649"/>
      <c r="CZ46" s="652">
        <v>42</v>
      </c>
      <c r="DA46" s="653"/>
      <c r="DB46" s="653"/>
      <c r="DC46" s="665"/>
      <c r="DD46" s="656">
        <v>334919</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35554</v>
      </c>
      <c r="CS47" s="682"/>
      <c r="CT47" s="682"/>
      <c r="CU47" s="682"/>
      <c r="CV47" s="682"/>
      <c r="CW47" s="682"/>
      <c r="CX47" s="682"/>
      <c r="CY47" s="683"/>
      <c r="CZ47" s="652">
        <v>0.3</v>
      </c>
      <c r="DA47" s="684"/>
      <c r="DB47" s="684"/>
      <c r="DC47" s="687"/>
      <c r="DD47" s="656">
        <v>11536</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138</v>
      </c>
      <c r="CS48" s="648"/>
      <c r="CT48" s="648"/>
      <c r="CU48" s="648"/>
      <c r="CV48" s="648"/>
      <c r="CW48" s="648"/>
      <c r="CX48" s="648"/>
      <c r="CY48" s="649"/>
      <c r="CZ48" s="652" t="s">
        <v>138</v>
      </c>
      <c r="DA48" s="653"/>
      <c r="DB48" s="653"/>
      <c r="DC48" s="665"/>
      <c r="DD48" s="656" t="s">
        <v>138</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366</v>
      </c>
      <c r="CE49" s="689"/>
      <c r="CF49" s="689"/>
      <c r="CG49" s="689"/>
      <c r="CH49" s="689"/>
      <c r="CI49" s="689"/>
      <c r="CJ49" s="689"/>
      <c r="CK49" s="689"/>
      <c r="CL49" s="689"/>
      <c r="CM49" s="689"/>
      <c r="CN49" s="689"/>
      <c r="CO49" s="689"/>
      <c r="CP49" s="689"/>
      <c r="CQ49" s="690"/>
      <c r="CR49" s="738">
        <v>10854586</v>
      </c>
      <c r="CS49" s="718"/>
      <c r="CT49" s="718"/>
      <c r="CU49" s="718"/>
      <c r="CV49" s="718"/>
      <c r="CW49" s="718"/>
      <c r="CX49" s="718"/>
      <c r="CY49" s="749"/>
      <c r="CZ49" s="743">
        <v>100</v>
      </c>
      <c r="DA49" s="750"/>
      <c r="DB49" s="750"/>
      <c r="DC49" s="751"/>
      <c r="DD49" s="752">
        <v>4419395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t7Ean7umq1rdYbzyl90pSgwosPb0NZRPM9srx+PGFar8nFjE7/GvaOKjKHXKpIExsS80qXQLQEZSh/So8XzxQA==" saltValue="6BRIvPRp5x4G480TFTmOQ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11405</v>
      </c>
      <c r="R7" s="783"/>
      <c r="S7" s="783"/>
      <c r="T7" s="783"/>
      <c r="U7" s="783"/>
      <c r="V7" s="783">
        <v>10853</v>
      </c>
      <c r="W7" s="783"/>
      <c r="X7" s="783"/>
      <c r="Y7" s="783"/>
      <c r="Z7" s="783"/>
      <c r="AA7" s="783">
        <v>552</v>
      </c>
      <c r="AB7" s="783"/>
      <c r="AC7" s="783"/>
      <c r="AD7" s="783"/>
      <c r="AE7" s="784"/>
      <c r="AF7" s="785">
        <v>441</v>
      </c>
      <c r="AG7" s="786"/>
      <c r="AH7" s="786"/>
      <c r="AI7" s="786"/>
      <c r="AJ7" s="787"/>
      <c r="AK7" s="822">
        <v>862</v>
      </c>
      <c r="AL7" s="823"/>
      <c r="AM7" s="823"/>
      <c r="AN7" s="823"/>
      <c r="AO7" s="823"/>
      <c r="AP7" s="823">
        <v>14460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590</v>
      </c>
      <c r="BT7" s="827"/>
      <c r="BU7" s="827"/>
      <c r="BV7" s="827"/>
      <c r="BW7" s="827"/>
      <c r="BX7" s="827"/>
      <c r="BY7" s="827"/>
      <c r="BZ7" s="827"/>
      <c r="CA7" s="827"/>
      <c r="CB7" s="827"/>
      <c r="CC7" s="827"/>
      <c r="CD7" s="827"/>
      <c r="CE7" s="827"/>
      <c r="CF7" s="827"/>
      <c r="CG7" s="828"/>
      <c r="CH7" s="819">
        <v>-15</v>
      </c>
      <c r="CI7" s="820"/>
      <c r="CJ7" s="820"/>
      <c r="CK7" s="820"/>
      <c r="CL7" s="821"/>
      <c r="CM7" s="819">
        <v>16</v>
      </c>
      <c r="CN7" s="820"/>
      <c r="CO7" s="820"/>
      <c r="CP7" s="820"/>
      <c r="CQ7" s="821"/>
      <c r="CR7" s="819">
        <v>30</v>
      </c>
      <c r="CS7" s="820"/>
      <c r="CT7" s="820"/>
      <c r="CU7" s="820"/>
      <c r="CV7" s="821"/>
      <c r="CW7" s="819" t="s">
        <v>511</v>
      </c>
      <c r="CX7" s="820"/>
      <c r="CY7" s="820"/>
      <c r="CZ7" s="820"/>
      <c r="DA7" s="821"/>
      <c r="DB7" s="819" t="s">
        <v>511</v>
      </c>
      <c r="DC7" s="820"/>
      <c r="DD7" s="820"/>
      <c r="DE7" s="820"/>
      <c r="DF7" s="821"/>
      <c r="DG7" s="819" t="s">
        <v>511</v>
      </c>
      <c r="DH7" s="820"/>
      <c r="DI7" s="820"/>
      <c r="DJ7" s="820"/>
      <c r="DK7" s="821"/>
      <c r="DL7" s="819" t="s">
        <v>511</v>
      </c>
      <c r="DM7" s="820"/>
      <c r="DN7" s="820"/>
      <c r="DO7" s="820"/>
      <c r="DP7" s="821"/>
      <c r="DQ7" s="819" t="s">
        <v>511</v>
      </c>
      <c r="DR7" s="820"/>
      <c r="DS7" s="820"/>
      <c r="DT7" s="820"/>
      <c r="DU7" s="821"/>
      <c r="DV7" s="800"/>
      <c r="DW7" s="801"/>
      <c r="DX7" s="801"/>
      <c r="DY7" s="801"/>
      <c r="DZ7" s="802"/>
      <c r="EA7" s="256"/>
    </row>
    <row r="8" spans="1:131" s="257" customFormat="1" ht="26.25" customHeight="1" x14ac:dyDescent="0.15">
      <c r="A8" s="263">
        <v>2</v>
      </c>
      <c r="B8" s="803" t="s">
        <v>390</v>
      </c>
      <c r="C8" s="804"/>
      <c r="D8" s="804"/>
      <c r="E8" s="804"/>
      <c r="F8" s="804"/>
      <c r="G8" s="804"/>
      <c r="H8" s="804"/>
      <c r="I8" s="804"/>
      <c r="J8" s="804"/>
      <c r="K8" s="804"/>
      <c r="L8" s="804"/>
      <c r="M8" s="804"/>
      <c r="N8" s="804"/>
      <c r="O8" s="804"/>
      <c r="P8" s="805"/>
      <c r="Q8" s="806">
        <v>3</v>
      </c>
      <c r="R8" s="807"/>
      <c r="S8" s="807"/>
      <c r="T8" s="807"/>
      <c r="U8" s="807"/>
      <c r="V8" s="807">
        <v>2</v>
      </c>
      <c r="W8" s="807"/>
      <c r="X8" s="807"/>
      <c r="Y8" s="807"/>
      <c r="Z8" s="807"/>
      <c r="AA8" s="807">
        <v>1</v>
      </c>
      <c r="AB8" s="807"/>
      <c r="AC8" s="807"/>
      <c r="AD8" s="807"/>
      <c r="AE8" s="808"/>
      <c r="AF8" s="809">
        <v>1</v>
      </c>
      <c r="AG8" s="810"/>
      <c r="AH8" s="810"/>
      <c r="AI8" s="810"/>
      <c r="AJ8" s="811"/>
      <c r="AK8" s="812" t="s">
        <v>592</v>
      </c>
      <c r="AL8" s="813"/>
      <c r="AM8" s="813"/>
      <c r="AN8" s="813"/>
      <c r="AO8" s="813"/>
      <c r="AP8" s="813">
        <v>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591</v>
      </c>
      <c r="BT8" s="817"/>
      <c r="BU8" s="817"/>
      <c r="BV8" s="817"/>
      <c r="BW8" s="817"/>
      <c r="BX8" s="817"/>
      <c r="BY8" s="817"/>
      <c r="BZ8" s="817"/>
      <c r="CA8" s="817"/>
      <c r="CB8" s="817"/>
      <c r="CC8" s="817"/>
      <c r="CD8" s="817"/>
      <c r="CE8" s="817"/>
      <c r="CF8" s="817"/>
      <c r="CG8" s="818"/>
      <c r="CH8" s="829">
        <v>1</v>
      </c>
      <c r="CI8" s="830"/>
      <c r="CJ8" s="830"/>
      <c r="CK8" s="830"/>
      <c r="CL8" s="831"/>
      <c r="CM8" s="829">
        <v>25</v>
      </c>
      <c r="CN8" s="830"/>
      <c r="CO8" s="830"/>
      <c r="CP8" s="830"/>
      <c r="CQ8" s="831"/>
      <c r="CR8" s="829">
        <v>8</v>
      </c>
      <c r="CS8" s="830"/>
      <c r="CT8" s="830"/>
      <c r="CU8" s="830"/>
      <c r="CV8" s="831"/>
      <c r="CW8" s="829" t="s">
        <v>511</v>
      </c>
      <c r="CX8" s="830"/>
      <c r="CY8" s="830"/>
      <c r="CZ8" s="830"/>
      <c r="DA8" s="831"/>
      <c r="DB8" s="829" t="s">
        <v>511</v>
      </c>
      <c r="DC8" s="830"/>
      <c r="DD8" s="830"/>
      <c r="DE8" s="830"/>
      <c r="DF8" s="831"/>
      <c r="DG8" s="829" t="s">
        <v>511</v>
      </c>
      <c r="DH8" s="830"/>
      <c r="DI8" s="830"/>
      <c r="DJ8" s="830"/>
      <c r="DK8" s="831"/>
      <c r="DL8" s="829" t="s">
        <v>511</v>
      </c>
      <c r="DM8" s="830"/>
      <c r="DN8" s="830"/>
      <c r="DO8" s="830"/>
      <c r="DP8" s="831"/>
      <c r="DQ8" s="829" t="s">
        <v>511</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11408</v>
      </c>
      <c r="R23" s="842"/>
      <c r="S23" s="842"/>
      <c r="T23" s="842"/>
      <c r="U23" s="842"/>
      <c r="V23" s="842">
        <v>10855</v>
      </c>
      <c r="W23" s="842"/>
      <c r="X23" s="842"/>
      <c r="Y23" s="842"/>
      <c r="Z23" s="842"/>
      <c r="AA23" s="842">
        <v>553</v>
      </c>
      <c r="AB23" s="842"/>
      <c r="AC23" s="842"/>
      <c r="AD23" s="842"/>
      <c r="AE23" s="843"/>
      <c r="AF23" s="844">
        <v>442</v>
      </c>
      <c r="AG23" s="842"/>
      <c r="AH23" s="842"/>
      <c r="AI23" s="842"/>
      <c r="AJ23" s="845"/>
      <c r="AK23" s="846"/>
      <c r="AL23" s="847"/>
      <c r="AM23" s="847"/>
      <c r="AN23" s="847"/>
      <c r="AO23" s="847"/>
      <c r="AP23" s="842">
        <v>14460</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1077</v>
      </c>
      <c r="R28" s="871"/>
      <c r="S28" s="871"/>
      <c r="T28" s="871"/>
      <c r="U28" s="871"/>
      <c r="V28" s="871">
        <v>1077</v>
      </c>
      <c r="W28" s="871"/>
      <c r="X28" s="871"/>
      <c r="Y28" s="871"/>
      <c r="Z28" s="871"/>
      <c r="AA28" s="871" t="s">
        <v>592</v>
      </c>
      <c r="AB28" s="871"/>
      <c r="AC28" s="871"/>
      <c r="AD28" s="871"/>
      <c r="AE28" s="872"/>
      <c r="AF28" s="873" t="s">
        <v>406</v>
      </c>
      <c r="AG28" s="871"/>
      <c r="AH28" s="871"/>
      <c r="AI28" s="871"/>
      <c r="AJ28" s="874"/>
      <c r="AK28" s="875">
        <v>130</v>
      </c>
      <c r="AL28" s="866"/>
      <c r="AM28" s="866"/>
      <c r="AN28" s="866"/>
      <c r="AO28" s="866"/>
      <c r="AP28" s="866" t="s">
        <v>593</v>
      </c>
      <c r="AQ28" s="866"/>
      <c r="AR28" s="866"/>
      <c r="AS28" s="866"/>
      <c r="AT28" s="866"/>
      <c r="AU28" s="866" t="s">
        <v>592</v>
      </c>
      <c r="AV28" s="866"/>
      <c r="AW28" s="866"/>
      <c r="AX28" s="866"/>
      <c r="AY28" s="866"/>
      <c r="AZ28" s="867" t="s">
        <v>592</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407</v>
      </c>
      <c r="C29" s="804"/>
      <c r="D29" s="804"/>
      <c r="E29" s="804"/>
      <c r="F29" s="804"/>
      <c r="G29" s="804"/>
      <c r="H29" s="804"/>
      <c r="I29" s="804"/>
      <c r="J29" s="804"/>
      <c r="K29" s="804"/>
      <c r="L29" s="804"/>
      <c r="M29" s="804"/>
      <c r="N29" s="804"/>
      <c r="O29" s="804"/>
      <c r="P29" s="805"/>
      <c r="Q29" s="806">
        <v>1297</v>
      </c>
      <c r="R29" s="807"/>
      <c r="S29" s="807"/>
      <c r="T29" s="807"/>
      <c r="U29" s="807"/>
      <c r="V29" s="807">
        <v>1286</v>
      </c>
      <c r="W29" s="807"/>
      <c r="X29" s="807"/>
      <c r="Y29" s="807"/>
      <c r="Z29" s="807"/>
      <c r="AA29" s="807">
        <v>11</v>
      </c>
      <c r="AB29" s="807"/>
      <c r="AC29" s="807"/>
      <c r="AD29" s="807"/>
      <c r="AE29" s="808"/>
      <c r="AF29" s="809">
        <v>11</v>
      </c>
      <c r="AG29" s="810"/>
      <c r="AH29" s="810"/>
      <c r="AI29" s="810"/>
      <c r="AJ29" s="811"/>
      <c r="AK29" s="878">
        <v>242</v>
      </c>
      <c r="AL29" s="879"/>
      <c r="AM29" s="879"/>
      <c r="AN29" s="879"/>
      <c r="AO29" s="879"/>
      <c r="AP29" s="879" t="s">
        <v>592</v>
      </c>
      <c r="AQ29" s="879"/>
      <c r="AR29" s="879"/>
      <c r="AS29" s="879"/>
      <c r="AT29" s="879"/>
      <c r="AU29" s="879" t="s">
        <v>592</v>
      </c>
      <c r="AV29" s="879"/>
      <c r="AW29" s="879"/>
      <c r="AX29" s="879"/>
      <c r="AY29" s="879"/>
      <c r="AZ29" s="880" t="s">
        <v>592</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129</v>
      </c>
      <c r="R30" s="807"/>
      <c r="S30" s="807"/>
      <c r="T30" s="807"/>
      <c r="U30" s="807"/>
      <c r="V30" s="807">
        <v>125</v>
      </c>
      <c r="W30" s="807"/>
      <c r="X30" s="807"/>
      <c r="Y30" s="807"/>
      <c r="Z30" s="807"/>
      <c r="AA30" s="807">
        <v>4</v>
      </c>
      <c r="AB30" s="807"/>
      <c r="AC30" s="807"/>
      <c r="AD30" s="807"/>
      <c r="AE30" s="808"/>
      <c r="AF30" s="809">
        <v>4</v>
      </c>
      <c r="AG30" s="810"/>
      <c r="AH30" s="810"/>
      <c r="AI30" s="810"/>
      <c r="AJ30" s="811"/>
      <c r="AK30" s="878">
        <v>53</v>
      </c>
      <c r="AL30" s="879"/>
      <c r="AM30" s="879"/>
      <c r="AN30" s="879"/>
      <c r="AO30" s="879"/>
      <c r="AP30" s="879" t="s">
        <v>592</v>
      </c>
      <c r="AQ30" s="879"/>
      <c r="AR30" s="879"/>
      <c r="AS30" s="879"/>
      <c r="AT30" s="879"/>
      <c r="AU30" s="879" t="s">
        <v>592</v>
      </c>
      <c r="AV30" s="879"/>
      <c r="AW30" s="879"/>
      <c r="AX30" s="879"/>
      <c r="AY30" s="879"/>
      <c r="AZ30" s="880" t="s">
        <v>592</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138</v>
      </c>
      <c r="R31" s="807"/>
      <c r="S31" s="807"/>
      <c r="T31" s="807"/>
      <c r="U31" s="807"/>
      <c r="V31" s="807">
        <v>120</v>
      </c>
      <c r="W31" s="807"/>
      <c r="X31" s="807"/>
      <c r="Y31" s="807"/>
      <c r="Z31" s="807"/>
      <c r="AA31" s="807">
        <v>18</v>
      </c>
      <c r="AB31" s="807"/>
      <c r="AC31" s="807"/>
      <c r="AD31" s="807"/>
      <c r="AE31" s="808"/>
      <c r="AF31" s="809">
        <v>93</v>
      </c>
      <c r="AG31" s="810"/>
      <c r="AH31" s="810"/>
      <c r="AI31" s="810"/>
      <c r="AJ31" s="811"/>
      <c r="AK31" s="878">
        <v>33</v>
      </c>
      <c r="AL31" s="879"/>
      <c r="AM31" s="879"/>
      <c r="AN31" s="879"/>
      <c r="AO31" s="879"/>
      <c r="AP31" s="879">
        <v>679</v>
      </c>
      <c r="AQ31" s="879"/>
      <c r="AR31" s="879"/>
      <c r="AS31" s="879"/>
      <c r="AT31" s="879"/>
      <c r="AU31" s="879">
        <v>285</v>
      </c>
      <c r="AV31" s="879"/>
      <c r="AW31" s="879"/>
      <c r="AX31" s="879"/>
      <c r="AY31" s="879"/>
      <c r="AZ31" s="880" t="s">
        <v>592</v>
      </c>
      <c r="BA31" s="880"/>
      <c r="BB31" s="880"/>
      <c r="BC31" s="880"/>
      <c r="BD31" s="880"/>
      <c r="BE31" s="876" t="s">
        <v>410</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411</v>
      </c>
      <c r="C32" s="804"/>
      <c r="D32" s="804"/>
      <c r="E32" s="804"/>
      <c r="F32" s="804"/>
      <c r="G32" s="804"/>
      <c r="H32" s="804"/>
      <c r="I32" s="804"/>
      <c r="J32" s="804"/>
      <c r="K32" s="804"/>
      <c r="L32" s="804"/>
      <c r="M32" s="804"/>
      <c r="N32" s="804"/>
      <c r="O32" s="804"/>
      <c r="P32" s="805"/>
      <c r="Q32" s="806">
        <v>33</v>
      </c>
      <c r="R32" s="807"/>
      <c r="S32" s="807"/>
      <c r="T32" s="807"/>
      <c r="U32" s="807"/>
      <c r="V32" s="807">
        <v>32</v>
      </c>
      <c r="W32" s="807"/>
      <c r="X32" s="807"/>
      <c r="Y32" s="807"/>
      <c r="Z32" s="807"/>
      <c r="AA32" s="807">
        <v>1</v>
      </c>
      <c r="AB32" s="807"/>
      <c r="AC32" s="807"/>
      <c r="AD32" s="807"/>
      <c r="AE32" s="808"/>
      <c r="AF32" s="809">
        <v>1</v>
      </c>
      <c r="AG32" s="810"/>
      <c r="AH32" s="810"/>
      <c r="AI32" s="810"/>
      <c r="AJ32" s="811"/>
      <c r="AK32" s="878">
        <v>22</v>
      </c>
      <c r="AL32" s="879"/>
      <c r="AM32" s="879"/>
      <c r="AN32" s="879"/>
      <c r="AO32" s="879"/>
      <c r="AP32" s="879">
        <v>198</v>
      </c>
      <c r="AQ32" s="879"/>
      <c r="AR32" s="879"/>
      <c r="AS32" s="879"/>
      <c r="AT32" s="879"/>
      <c r="AU32" s="879">
        <v>198</v>
      </c>
      <c r="AV32" s="879"/>
      <c r="AW32" s="879"/>
      <c r="AX32" s="879"/>
      <c r="AY32" s="879"/>
      <c r="AZ32" s="880" t="s">
        <v>592</v>
      </c>
      <c r="BA32" s="880"/>
      <c r="BB32" s="880"/>
      <c r="BC32" s="880"/>
      <c r="BD32" s="880"/>
      <c r="BE32" s="876" t="s">
        <v>412</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414</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109</v>
      </c>
      <c r="AG63" s="890"/>
      <c r="AH63" s="890"/>
      <c r="AI63" s="890"/>
      <c r="AJ63" s="891"/>
      <c r="AK63" s="892"/>
      <c r="AL63" s="887"/>
      <c r="AM63" s="887"/>
      <c r="AN63" s="887"/>
      <c r="AO63" s="887"/>
      <c r="AP63" s="890">
        <v>877</v>
      </c>
      <c r="AQ63" s="890"/>
      <c r="AR63" s="890"/>
      <c r="AS63" s="890"/>
      <c r="AT63" s="890"/>
      <c r="AU63" s="890">
        <v>483</v>
      </c>
      <c r="AV63" s="890"/>
      <c r="AW63" s="890"/>
      <c r="AX63" s="890"/>
      <c r="AY63" s="890"/>
      <c r="AZ63" s="894"/>
      <c r="BA63" s="894"/>
      <c r="BB63" s="894"/>
      <c r="BC63" s="894"/>
      <c r="BD63" s="894"/>
      <c r="BE63" s="895"/>
      <c r="BF63" s="895"/>
      <c r="BG63" s="895"/>
      <c r="BH63" s="895"/>
      <c r="BI63" s="896"/>
      <c r="BJ63" s="897" t="s">
        <v>406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416</v>
      </c>
      <c r="B66" s="789"/>
      <c r="C66" s="789"/>
      <c r="D66" s="789"/>
      <c r="E66" s="789"/>
      <c r="F66" s="789"/>
      <c r="G66" s="789"/>
      <c r="H66" s="789"/>
      <c r="I66" s="789"/>
      <c r="J66" s="789"/>
      <c r="K66" s="789"/>
      <c r="L66" s="789"/>
      <c r="M66" s="789"/>
      <c r="N66" s="789"/>
      <c r="O66" s="789"/>
      <c r="P66" s="790"/>
      <c r="Q66" s="765" t="s">
        <v>397</v>
      </c>
      <c r="R66" s="766"/>
      <c r="S66" s="766"/>
      <c r="T66" s="766"/>
      <c r="U66" s="767"/>
      <c r="V66" s="765" t="s">
        <v>417</v>
      </c>
      <c r="W66" s="766"/>
      <c r="X66" s="766"/>
      <c r="Y66" s="766"/>
      <c r="Z66" s="767"/>
      <c r="AA66" s="765" t="s">
        <v>399</v>
      </c>
      <c r="AB66" s="766"/>
      <c r="AC66" s="766"/>
      <c r="AD66" s="766"/>
      <c r="AE66" s="767"/>
      <c r="AF66" s="900" t="s">
        <v>418</v>
      </c>
      <c r="AG66" s="861"/>
      <c r="AH66" s="861"/>
      <c r="AI66" s="861"/>
      <c r="AJ66" s="901"/>
      <c r="AK66" s="765" t="s">
        <v>419</v>
      </c>
      <c r="AL66" s="789"/>
      <c r="AM66" s="789"/>
      <c r="AN66" s="789"/>
      <c r="AO66" s="790"/>
      <c r="AP66" s="765" t="s">
        <v>420</v>
      </c>
      <c r="AQ66" s="766"/>
      <c r="AR66" s="766"/>
      <c r="AS66" s="766"/>
      <c r="AT66" s="767"/>
      <c r="AU66" s="765" t="s">
        <v>421</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577</v>
      </c>
      <c r="C68" s="918"/>
      <c r="D68" s="918"/>
      <c r="E68" s="918"/>
      <c r="F68" s="918"/>
      <c r="G68" s="918"/>
      <c r="H68" s="918"/>
      <c r="I68" s="918"/>
      <c r="J68" s="918"/>
      <c r="K68" s="918"/>
      <c r="L68" s="918"/>
      <c r="M68" s="918"/>
      <c r="N68" s="918"/>
      <c r="O68" s="918"/>
      <c r="P68" s="919"/>
      <c r="Q68" s="920">
        <v>1393</v>
      </c>
      <c r="R68" s="914"/>
      <c r="S68" s="914"/>
      <c r="T68" s="914"/>
      <c r="U68" s="914"/>
      <c r="V68" s="914">
        <v>1393</v>
      </c>
      <c r="W68" s="914"/>
      <c r="X68" s="914"/>
      <c r="Y68" s="914"/>
      <c r="Z68" s="914"/>
      <c r="AA68" s="914" t="s">
        <v>592</v>
      </c>
      <c r="AB68" s="914"/>
      <c r="AC68" s="914"/>
      <c r="AD68" s="914"/>
      <c r="AE68" s="914"/>
      <c r="AF68" s="914" t="s">
        <v>592</v>
      </c>
      <c r="AG68" s="914"/>
      <c r="AH68" s="914"/>
      <c r="AI68" s="914"/>
      <c r="AJ68" s="914"/>
      <c r="AK68" s="914" t="s">
        <v>511</v>
      </c>
      <c r="AL68" s="914"/>
      <c r="AM68" s="914"/>
      <c r="AN68" s="914"/>
      <c r="AO68" s="914"/>
      <c r="AP68" s="914">
        <v>21</v>
      </c>
      <c r="AQ68" s="914"/>
      <c r="AR68" s="914"/>
      <c r="AS68" s="914"/>
      <c r="AT68" s="914"/>
      <c r="AU68" s="914" t="s">
        <v>511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578</v>
      </c>
      <c r="C69" s="922"/>
      <c r="D69" s="922"/>
      <c r="E69" s="922"/>
      <c r="F69" s="922"/>
      <c r="G69" s="922"/>
      <c r="H69" s="922"/>
      <c r="I69" s="922"/>
      <c r="J69" s="922"/>
      <c r="K69" s="922"/>
      <c r="L69" s="922"/>
      <c r="M69" s="922"/>
      <c r="N69" s="922"/>
      <c r="O69" s="922"/>
      <c r="P69" s="923"/>
      <c r="Q69" s="924">
        <v>326</v>
      </c>
      <c r="R69" s="879"/>
      <c r="S69" s="879"/>
      <c r="T69" s="879"/>
      <c r="U69" s="879"/>
      <c r="V69" s="879">
        <v>326</v>
      </c>
      <c r="W69" s="879"/>
      <c r="X69" s="879"/>
      <c r="Y69" s="879"/>
      <c r="Z69" s="879"/>
      <c r="AA69" s="879">
        <v>0</v>
      </c>
      <c r="AB69" s="879"/>
      <c r="AC69" s="879"/>
      <c r="AD69" s="879"/>
      <c r="AE69" s="879"/>
      <c r="AF69" s="879">
        <v>0</v>
      </c>
      <c r="AG69" s="879"/>
      <c r="AH69" s="879"/>
      <c r="AI69" s="879"/>
      <c r="AJ69" s="879"/>
      <c r="AK69" s="879" t="s">
        <v>511</v>
      </c>
      <c r="AL69" s="879"/>
      <c r="AM69" s="879"/>
      <c r="AN69" s="879"/>
      <c r="AO69" s="879"/>
      <c r="AP69" s="879" t="s">
        <v>511</v>
      </c>
      <c r="AQ69" s="879"/>
      <c r="AR69" s="879"/>
      <c r="AS69" s="879"/>
      <c r="AT69" s="879"/>
      <c r="AU69" s="879" t="s">
        <v>511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579</v>
      </c>
      <c r="C70" s="922"/>
      <c r="D70" s="922"/>
      <c r="E70" s="922"/>
      <c r="F70" s="922"/>
      <c r="G70" s="922"/>
      <c r="H70" s="922"/>
      <c r="I70" s="922"/>
      <c r="J70" s="922"/>
      <c r="K70" s="922"/>
      <c r="L70" s="922"/>
      <c r="M70" s="922"/>
      <c r="N70" s="922"/>
      <c r="O70" s="922"/>
      <c r="P70" s="923"/>
      <c r="Q70" s="924">
        <v>534</v>
      </c>
      <c r="R70" s="879"/>
      <c r="S70" s="879"/>
      <c r="T70" s="879"/>
      <c r="U70" s="879"/>
      <c r="V70" s="879">
        <v>517</v>
      </c>
      <c r="W70" s="879"/>
      <c r="X70" s="879"/>
      <c r="Y70" s="879"/>
      <c r="Z70" s="879"/>
      <c r="AA70" s="879">
        <v>17</v>
      </c>
      <c r="AB70" s="879"/>
      <c r="AC70" s="879"/>
      <c r="AD70" s="879"/>
      <c r="AE70" s="879"/>
      <c r="AF70" s="879">
        <v>17</v>
      </c>
      <c r="AG70" s="879"/>
      <c r="AH70" s="879"/>
      <c r="AI70" s="879"/>
      <c r="AJ70" s="879"/>
      <c r="AK70" s="879" t="s">
        <v>511</v>
      </c>
      <c r="AL70" s="879"/>
      <c r="AM70" s="879"/>
      <c r="AN70" s="879"/>
      <c r="AO70" s="879"/>
      <c r="AP70" s="879" t="s">
        <v>511</v>
      </c>
      <c r="AQ70" s="879"/>
      <c r="AR70" s="879"/>
      <c r="AS70" s="879"/>
      <c r="AT70" s="879"/>
      <c r="AU70" s="879" t="s">
        <v>511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580</v>
      </c>
      <c r="C71" s="922"/>
      <c r="D71" s="922"/>
      <c r="E71" s="922"/>
      <c r="F71" s="922"/>
      <c r="G71" s="922"/>
      <c r="H71" s="922"/>
      <c r="I71" s="922"/>
      <c r="J71" s="922"/>
      <c r="K71" s="922"/>
      <c r="L71" s="922"/>
      <c r="M71" s="922"/>
      <c r="N71" s="922"/>
      <c r="O71" s="922"/>
      <c r="P71" s="923"/>
      <c r="Q71" s="924">
        <v>818</v>
      </c>
      <c r="R71" s="879"/>
      <c r="S71" s="879"/>
      <c r="T71" s="879"/>
      <c r="U71" s="879"/>
      <c r="V71" s="879">
        <v>818</v>
      </c>
      <c r="W71" s="879"/>
      <c r="X71" s="879"/>
      <c r="Y71" s="879"/>
      <c r="Z71" s="879"/>
      <c r="AA71" s="879" t="s">
        <v>594</v>
      </c>
      <c r="AB71" s="879"/>
      <c r="AC71" s="879"/>
      <c r="AD71" s="879"/>
      <c r="AE71" s="879"/>
      <c r="AF71" s="879" t="s">
        <v>592</v>
      </c>
      <c r="AG71" s="879"/>
      <c r="AH71" s="879"/>
      <c r="AI71" s="879"/>
      <c r="AJ71" s="879"/>
      <c r="AK71" s="879" t="s">
        <v>511</v>
      </c>
      <c r="AL71" s="879"/>
      <c r="AM71" s="879"/>
      <c r="AN71" s="879"/>
      <c r="AO71" s="879"/>
      <c r="AP71" s="879" t="s">
        <v>511</v>
      </c>
      <c r="AQ71" s="879"/>
      <c r="AR71" s="879"/>
      <c r="AS71" s="879"/>
      <c r="AT71" s="879"/>
      <c r="AU71" s="879" t="s">
        <v>511</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581</v>
      </c>
      <c r="C72" s="922"/>
      <c r="D72" s="922"/>
      <c r="E72" s="922"/>
      <c r="F72" s="922"/>
      <c r="G72" s="922"/>
      <c r="H72" s="922"/>
      <c r="I72" s="922"/>
      <c r="J72" s="922"/>
      <c r="K72" s="922"/>
      <c r="L72" s="922"/>
      <c r="M72" s="922"/>
      <c r="N72" s="922"/>
      <c r="O72" s="922"/>
      <c r="P72" s="923"/>
      <c r="Q72" s="924">
        <v>15</v>
      </c>
      <c r="R72" s="879"/>
      <c r="S72" s="879"/>
      <c r="T72" s="879"/>
      <c r="U72" s="879"/>
      <c r="V72" s="879">
        <v>13</v>
      </c>
      <c r="W72" s="879"/>
      <c r="X72" s="879"/>
      <c r="Y72" s="879"/>
      <c r="Z72" s="879"/>
      <c r="AA72" s="879">
        <v>2</v>
      </c>
      <c r="AB72" s="879"/>
      <c r="AC72" s="879"/>
      <c r="AD72" s="879"/>
      <c r="AE72" s="879"/>
      <c r="AF72" s="879">
        <v>2</v>
      </c>
      <c r="AG72" s="879"/>
      <c r="AH72" s="879"/>
      <c r="AI72" s="879"/>
      <c r="AJ72" s="879"/>
      <c r="AK72" s="879" t="s">
        <v>511</v>
      </c>
      <c r="AL72" s="879"/>
      <c r="AM72" s="879"/>
      <c r="AN72" s="879"/>
      <c r="AO72" s="879"/>
      <c r="AP72" s="879" t="s">
        <v>511</v>
      </c>
      <c r="AQ72" s="879"/>
      <c r="AR72" s="879"/>
      <c r="AS72" s="879"/>
      <c r="AT72" s="879"/>
      <c r="AU72" s="879" t="s">
        <v>511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582</v>
      </c>
      <c r="C73" s="922"/>
      <c r="D73" s="922"/>
      <c r="E73" s="922"/>
      <c r="F73" s="922"/>
      <c r="G73" s="922"/>
      <c r="H73" s="922"/>
      <c r="I73" s="922"/>
      <c r="J73" s="922"/>
      <c r="K73" s="922"/>
      <c r="L73" s="922"/>
      <c r="M73" s="922"/>
      <c r="N73" s="922"/>
      <c r="O73" s="922"/>
      <c r="P73" s="923"/>
      <c r="Q73" s="924">
        <v>26</v>
      </c>
      <c r="R73" s="879"/>
      <c r="S73" s="879"/>
      <c r="T73" s="879"/>
      <c r="U73" s="879"/>
      <c r="V73" s="879">
        <v>26</v>
      </c>
      <c r="W73" s="879"/>
      <c r="X73" s="879"/>
      <c r="Y73" s="879"/>
      <c r="Z73" s="879"/>
      <c r="AA73" s="879">
        <v>0</v>
      </c>
      <c r="AB73" s="879"/>
      <c r="AC73" s="879"/>
      <c r="AD73" s="879"/>
      <c r="AE73" s="879"/>
      <c r="AF73" s="879">
        <v>0</v>
      </c>
      <c r="AG73" s="879"/>
      <c r="AH73" s="879"/>
      <c r="AI73" s="879"/>
      <c r="AJ73" s="879"/>
      <c r="AK73" s="879" t="s">
        <v>511</v>
      </c>
      <c r="AL73" s="879"/>
      <c r="AM73" s="879"/>
      <c r="AN73" s="879"/>
      <c r="AO73" s="879"/>
      <c r="AP73" s="879">
        <v>96</v>
      </c>
      <c r="AQ73" s="879"/>
      <c r="AR73" s="879"/>
      <c r="AS73" s="879"/>
      <c r="AT73" s="879"/>
      <c r="AU73" s="879">
        <v>2</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583</v>
      </c>
      <c r="C74" s="922"/>
      <c r="D74" s="922"/>
      <c r="E74" s="922"/>
      <c r="F74" s="922"/>
      <c r="G74" s="922"/>
      <c r="H74" s="922"/>
      <c r="I74" s="922"/>
      <c r="J74" s="922"/>
      <c r="K74" s="922"/>
      <c r="L74" s="922"/>
      <c r="M74" s="922"/>
      <c r="N74" s="922"/>
      <c r="O74" s="922"/>
      <c r="P74" s="923"/>
      <c r="Q74" s="924">
        <v>134</v>
      </c>
      <c r="R74" s="879"/>
      <c r="S74" s="879"/>
      <c r="T74" s="879"/>
      <c r="U74" s="879"/>
      <c r="V74" s="879">
        <v>134</v>
      </c>
      <c r="W74" s="879"/>
      <c r="X74" s="879"/>
      <c r="Y74" s="879"/>
      <c r="Z74" s="879"/>
      <c r="AA74" s="879" t="s">
        <v>511</v>
      </c>
      <c r="AB74" s="879"/>
      <c r="AC74" s="879"/>
      <c r="AD74" s="879"/>
      <c r="AE74" s="879"/>
      <c r="AF74" s="879" t="s">
        <v>511</v>
      </c>
      <c r="AG74" s="879"/>
      <c r="AH74" s="879"/>
      <c r="AI74" s="879"/>
      <c r="AJ74" s="879"/>
      <c r="AK74" s="879" t="s">
        <v>511</v>
      </c>
      <c r="AL74" s="879"/>
      <c r="AM74" s="879"/>
      <c r="AN74" s="879"/>
      <c r="AO74" s="879"/>
      <c r="AP74" s="879" t="s">
        <v>511</v>
      </c>
      <c r="AQ74" s="879"/>
      <c r="AR74" s="879"/>
      <c r="AS74" s="879"/>
      <c r="AT74" s="879"/>
      <c r="AU74" s="879" t="s">
        <v>511</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584</v>
      </c>
      <c r="C75" s="922"/>
      <c r="D75" s="922"/>
      <c r="E75" s="922"/>
      <c r="F75" s="922"/>
      <c r="G75" s="922"/>
      <c r="H75" s="922"/>
      <c r="I75" s="922"/>
      <c r="J75" s="922"/>
      <c r="K75" s="922"/>
      <c r="L75" s="922"/>
      <c r="M75" s="922"/>
      <c r="N75" s="922"/>
      <c r="O75" s="922"/>
      <c r="P75" s="923"/>
      <c r="Q75" s="927">
        <v>47</v>
      </c>
      <c r="R75" s="928"/>
      <c r="S75" s="928"/>
      <c r="T75" s="928"/>
      <c r="U75" s="878"/>
      <c r="V75" s="929">
        <v>47</v>
      </c>
      <c r="W75" s="928"/>
      <c r="X75" s="928"/>
      <c r="Y75" s="928"/>
      <c r="Z75" s="878"/>
      <c r="AA75" s="929" t="s">
        <v>511</v>
      </c>
      <c r="AB75" s="928"/>
      <c r="AC75" s="928"/>
      <c r="AD75" s="928"/>
      <c r="AE75" s="878"/>
      <c r="AF75" s="929" t="s">
        <v>511</v>
      </c>
      <c r="AG75" s="928"/>
      <c r="AH75" s="928"/>
      <c r="AI75" s="928"/>
      <c r="AJ75" s="878"/>
      <c r="AK75" s="929" t="s">
        <v>511</v>
      </c>
      <c r="AL75" s="928"/>
      <c r="AM75" s="928"/>
      <c r="AN75" s="928"/>
      <c r="AO75" s="878"/>
      <c r="AP75" s="929" t="s">
        <v>511</v>
      </c>
      <c r="AQ75" s="928"/>
      <c r="AR75" s="928"/>
      <c r="AS75" s="928"/>
      <c r="AT75" s="878"/>
      <c r="AU75" s="929" t="s">
        <v>511</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585</v>
      </c>
      <c r="C76" s="922"/>
      <c r="D76" s="922"/>
      <c r="E76" s="922"/>
      <c r="F76" s="922"/>
      <c r="G76" s="922"/>
      <c r="H76" s="922"/>
      <c r="I76" s="922"/>
      <c r="J76" s="922"/>
      <c r="K76" s="922"/>
      <c r="L76" s="922"/>
      <c r="M76" s="922"/>
      <c r="N76" s="922"/>
      <c r="O76" s="922"/>
      <c r="P76" s="923"/>
      <c r="Q76" s="927">
        <v>125</v>
      </c>
      <c r="R76" s="928"/>
      <c r="S76" s="928"/>
      <c r="T76" s="928"/>
      <c r="U76" s="878"/>
      <c r="V76" s="929">
        <v>113</v>
      </c>
      <c r="W76" s="928"/>
      <c r="X76" s="928"/>
      <c r="Y76" s="928"/>
      <c r="Z76" s="878"/>
      <c r="AA76" s="929">
        <v>12</v>
      </c>
      <c r="AB76" s="928"/>
      <c r="AC76" s="928"/>
      <c r="AD76" s="928"/>
      <c r="AE76" s="878"/>
      <c r="AF76" s="929">
        <v>12</v>
      </c>
      <c r="AG76" s="928"/>
      <c r="AH76" s="928"/>
      <c r="AI76" s="928"/>
      <c r="AJ76" s="878"/>
      <c r="AK76" s="929" t="s">
        <v>511</v>
      </c>
      <c r="AL76" s="928"/>
      <c r="AM76" s="928"/>
      <c r="AN76" s="928"/>
      <c r="AO76" s="878"/>
      <c r="AP76" s="929" t="s">
        <v>511</v>
      </c>
      <c r="AQ76" s="928"/>
      <c r="AR76" s="928"/>
      <c r="AS76" s="928"/>
      <c r="AT76" s="878"/>
      <c r="AU76" s="929" t="s">
        <v>511</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586</v>
      </c>
      <c r="C77" s="922"/>
      <c r="D77" s="922"/>
      <c r="E77" s="922"/>
      <c r="F77" s="922"/>
      <c r="G77" s="922"/>
      <c r="H77" s="922"/>
      <c r="I77" s="922"/>
      <c r="J77" s="922"/>
      <c r="K77" s="922"/>
      <c r="L77" s="922"/>
      <c r="M77" s="922"/>
      <c r="N77" s="922"/>
      <c r="O77" s="922"/>
      <c r="P77" s="923"/>
      <c r="Q77" s="927">
        <v>5261</v>
      </c>
      <c r="R77" s="928"/>
      <c r="S77" s="928"/>
      <c r="T77" s="928"/>
      <c r="U77" s="878"/>
      <c r="V77" s="929">
        <v>4318</v>
      </c>
      <c r="W77" s="928"/>
      <c r="X77" s="928"/>
      <c r="Y77" s="928"/>
      <c r="Z77" s="878"/>
      <c r="AA77" s="929">
        <v>943</v>
      </c>
      <c r="AB77" s="928"/>
      <c r="AC77" s="928"/>
      <c r="AD77" s="928"/>
      <c r="AE77" s="878"/>
      <c r="AF77" s="929">
        <v>943</v>
      </c>
      <c r="AG77" s="928"/>
      <c r="AH77" s="928"/>
      <c r="AI77" s="928"/>
      <c r="AJ77" s="878"/>
      <c r="AK77" s="929">
        <v>3</v>
      </c>
      <c r="AL77" s="928"/>
      <c r="AM77" s="928"/>
      <c r="AN77" s="928"/>
      <c r="AO77" s="878"/>
      <c r="AP77" s="929" t="s">
        <v>511</v>
      </c>
      <c r="AQ77" s="928"/>
      <c r="AR77" s="928"/>
      <c r="AS77" s="928"/>
      <c r="AT77" s="878"/>
      <c r="AU77" s="929" t="s">
        <v>511</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587</v>
      </c>
      <c r="C78" s="922"/>
      <c r="D78" s="922"/>
      <c r="E78" s="922"/>
      <c r="F78" s="922"/>
      <c r="G78" s="922"/>
      <c r="H78" s="922"/>
      <c r="I78" s="922"/>
      <c r="J78" s="922"/>
      <c r="K78" s="922"/>
      <c r="L78" s="922"/>
      <c r="M78" s="922"/>
      <c r="N78" s="922"/>
      <c r="O78" s="922"/>
      <c r="P78" s="923"/>
      <c r="Q78" s="924">
        <v>8</v>
      </c>
      <c r="R78" s="879"/>
      <c r="S78" s="879"/>
      <c r="T78" s="879"/>
      <c r="U78" s="879"/>
      <c r="V78" s="879">
        <v>8</v>
      </c>
      <c r="W78" s="879"/>
      <c r="X78" s="879"/>
      <c r="Y78" s="879"/>
      <c r="Z78" s="879"/>
      <c r="AA78" s="879" t="s">
        <v>511</v>
      </c>
      <c r="AB78" s="879"/>
      <c r="AC78" s="879"/>
      <c r="AD78" s="879"/>
      <c r="AE78" s="879"/>
      <c r="AF78" s="879" t="s">
        <v>511</v>
      </c>
      <c r="AG78" s="879"/>
      <c r="AH78" s="879"/>
      <c r="AI78" s="879"/>
      <c r="AJ78" s="879"/>
      <c r="AK78" s="879" t="s">
        <v>511</v>
      </c>
      <c r="AL78" s="879"/>
      <c r="AM78" s="879"/>
      <c r="AN78" s="879"/>
      <c r="AO78" s="879"/>
      <c r="AP78" s="879" t="s">
        <v>511</v>
      </c>
      <c r="AQ78" s="879"/>
      <c r="AR78" s="879"/>
      <c r="AS78" s="879"/>
      <c r="AT78" s="879"/>
      <c r="AU78" s="879" t="s">
        <v>511</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t="s">
        <v>588</v>
      </c>
      <c r="C79" s="922"/>
      <c r="D79" s="922"/>
      <c r="E79" s="922"/>
      <c r="F79" s="922"/>
      <c r="G79" s="922"/>
      <c r="H79" s="922"/>
      <c r="I79" s="922"/>
      <c r="J79" s="922"/>
      <c r="K79" s="922"/>
      <c r="L79" s="922"/>
      <c r="M79" s="922"/>
      <c r="N79" s="922"/>
      <c r="O79" s="922"/>
      <c r="P79" s="923"/>
      <c r="Q79" s="924">
        <v>65</v>
      </c>
      <c r="R79" s="879"/>
      <c r="S79" s="879"/>
      <c r="T79" s="879"/>
      <c r="U79" s="879"/>
      <c r="V79" s="879">
        <v>57</v>
      </c>
      <c r="W79" s="879"/>
      <c r="X79" s="879"/>
      <c r="Y79" s="879"/>
      <c r="Z79" s="879"/>
      <c r="AA79" s="879">
        <v>8</v>
      </c>
      <c r="AB79" s="879"/>
      <c r="AC79" s="879"/>
      <c r="AD79" s="879"/>
      <c r="AE79" s="879"/>
      <c r="AF79" s="879">
        <v>8</v>
      </c>
      <c r="AG79" s="879"/>
      <c r="AH79" s="879"/>
      <c r="AI79" s="879"/>
      <c r="AJ79" s="879"/>
      <c r="AK79" s="879" t="s">
        <v>511</v>
      </c>
      <c r="AL79" s="879"/>
      <c r="AM79" s="879"/>
      <c r="AN79" s="879"/>
      <c r="AO79" s="879"/>
      <c r="AP79" s="879" t="s">
        <v>511</v>
      </c>
      <c r="AQ79" s="879"/>
      <c r="AR79" s="879"/>
      <c r="AS79" s="879"/>
      <c r="AT79" s="879"/>
      <c r="AU79" s="879" t="s">
        <v>511</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t="s">
        <v>589</v>
      </c>
      <c r="C80" s="922"/>
      <c r="D80" s="922"/>
      <c r="E80" s="922"/>
      <c r="F80" s="922"/>
      <c r="G80" s="922"/>
      <c r="H80" s="922"/>
      <c r="I80" s="922"/>
      <c r="J80" s="922"/>
      <c r="K80" s="922"/>
      <c r="L80" s="922"/>
      <c r="M80" s="922"/>
      <c r="N80" s="922"/>
      <c r="O80" s="922"/>
      <c r="P80" s="923"/>
      <c r="Q80" s="924">
        <v>143922</v>
      </c>
      <c r="R80" s="879"/>
      <c r="S80" s="879"/>
      <c r="T80" s="879"/>
      <c r="U80" s="879"/>
      <c r="V80" s="879">
        <v>139310</v>
      </c>
      <c r="W80" s="879"/>
      <c r="X80" s="879"/>
      <c r="Y80" s="879"/>
      <c r="Z80" s="879"/>
      <c r="AA80" s="879">
        <v>4612</v>
      </c>
      <c r="AB80" s="879"/>
      <c r="AC80" s="879"/>
      <c r="AD80" s="879"/>
      <c r="AE80" s="879"/>
      <c r="AF80" s="879">
        <v>4612</v>
      </c>
      <c r="AG80" s="879"/>
      <c r="AH80" s="879"/>
      <c r="AI80" s="879"/>
      <c r="AJ80" s="879"/>
      <c r="AK80" s="879" t="s">
        <v>511</v>
      </c>
      <c r="AL80" s="879"/>
      <c r="AM80" s="879"/>
      <c r="AN80" s="879"/>
      <c r="AO80" s="879"/>
      <c r="AP80" s="879" t="s">
        <v>511</v>
      </c>
      <c r="AQ80" s="879"/>
      <c r="AR80" s="879"/>
      <c r="AS80" s="879"/>
      <c r="AT80" s="879"/>
      <c r="AU80" s="879" t="s">
        <v>511</v>
      </c>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422</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5594</v>
      </c>
      <c r="AG88" s="890"/>
      <c r="AH88" s="890"/>
      <c r="AI88" s="890"/>
      <c r="AJ88" s="890"/>
      <c r="AK88" s="887"/>
      <c r="AL88" s="887"/>
      <c r="AM88" s="887"/>
      <c r="AN88" s="887"/>
      <c r="AO88" s="887"/>
      <c r="AP88" s="890">
        <v>117</v>
      </c>
      <c r="AQ88" s="890"/>
      <c r="AR88" s="890"/>
      <c r="AS88" s="890"/>
      <c r="AT88" s="890"/>
      <c r="AU88" s="890">
        <v>2</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423</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38</v>
      </c>
      <c r="CS102" s="898"/>
      <c r="CT102" s="898"/>
      <c r="CU102" s="898"/>
      <c r="CV102" s="941"/>
      <c r="CW102" s="940">
        <v>0</v>
      </c>
      <c r="CX102" s="898"/>
      <c r="CY102" s="898"/>
      <c r="CZ102" s="898"/>
      <c r="DA102" s="941"/>
      <c r="DB102" s="940">
        <v>0</v>
      </c>
      <c r="DC102" s="898"/>
      <c r="DD102" s="898"/>
      <c r="DE102" s="898"/>
      <c r="DF102" s="941"/>
      <c r="DG102" s="940">
        <v>0</v>
      </c>
      <c r="DH102" s="898"/>
      <c r="DI102" s="898"/>
      <c r="DJ102" s="898"/>
      <c r="DK102" s="941"/>
      <c r="DL102" s="940">
        <v>0</v>
      </c>
      <c r="DM102" s="898"/>
      <c r="DN102" s="898"/>
      <c r="DO102" s="898"/>
      <c r="DP102" s="941"/>
      <c r="DQ102" s="940">
        <v>0</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431</v>
      </c>
      <c r="AB109" s="943"/>
      <c r="AC109" s="943"/>
      <c r="AD109" s="943"/>
      <c r="AE109" s="944"/>
      <c r="AF109" s="942" t="s">
        <v>432</v>
      </c>
      <c r="AG109" s="943"/>
      <c r="AH109" s="943"/>
      <c r="AI109" s="943"/>
      <c r="AJ109" s="944"/>
      <c r="AK109" s="942" t="s">
        <v>307</v>
      </c>
      <c r="AL109" s="943"/>
      <c r="AM109" s="943"/>
      <c r="AN109" s="943"/>
      <c r="AO109" s="944"/>
      <c r="AP109" s="942" t="s">
        <v>433</v>
      </c>
      <c r="AQ109" s="943"/>
      <c r="AR109" s="943"/>
      <c r="AS109" s="943"/>
      <c r="AT109" s="945"/>
      <c r="AU109" s="962" t="s">
        <v>430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431</v>
      </c>
      <c r="BR109" s="943"/>
      <c r="BS109" s="943"/>
      <c r="BT109" s="943"/>
      <c r="BU109" s="944"/>
      <c r="BV109" s="942" t="s">
        <v>432</v>
      </c>
      <c r="BW109" s="943"/>
      <c r="BX109" s="943"/>
      <c r="BY109" s="943"/>
      <c r="BZ109" s="944"/>
      <c r="CA109" s="942" t="s">
        <v>307</v>
      </c>
      <c r="CB109" s="943"/>
      <c r="CC109" s="943"/>
      <c r="CD109" s="943"/>
      <c r="CE109" s="944"/>
      <c r="CF109" s="963" t="s">
        <v>433</v>
      </c>
      <c r="CG109" s="963"/>
      <c r="CH109" s="963"/>
      <c r="CI109" s="963"/>
      <c r="CJ109" s="963"/>
      <c r="CK109" s="942" t="s">
        <v>434</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431</v>
      </c>
      <c r="DH109" s="943"/>
      <c r="DI109" s="943"/>
      <c r="DJ109" s="943"/>
      <c r="DK109" s="944"/>
      <c r="DL109" s="942" t="s">
        <v>432</v>
      </c>
      <c r="DM109" s="943"/>
      <c r="DN109" s="943"/>
      <c r="DO109" s="943"/>
      <c r="DP109" s="944"/>
      <c r="DQ109" s="942" t="s">
        <v>307</v>
      </c>
      <c r="DR109" s="943"/>
      <c r="DS109" s="943"/>
      <c r="DT109" s="943"/>
      <c r="DU109" s="944"/>
      <c r="DV109" s="942" t="s">
        <v>433</v>
      </c>
      <c r="DW109" s="943"/>
      <c r="DX109" s="943"/>
      <c r="DY109" s="943"/>
      <c r="DZ109" s="945"/>
    </row>
    <row r="110" spans="1:131" s="248" customFormat="1" ht="26.25" customHeight="1" x14ac:dyDescent="0.15">
      <c r="A110" s="946" t="s">
        <v>435</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1094507</v>
      </c>
      <c r="AB110" s="950"/>
      <c r="AC110" s="950"/>
      <c r="AD110" s="950"/>
      <c r="AE110" s="951"/>
      <c r="AF110" s="952">
        <v>1154761</v>
      </c>
      <c r="AG110" s="950"/>
      <c r="AH110" s="950"/>
      <c r="AI110" s="950"/>
      <c r="AJ110" s="951"/>
      <c r="AK110" s="952">
        <v>1068294</v>
      </c>
      <c r="AL110" s="950"/>
      <c r="AM110" s="950"/>
      <c r="AN110" s="950"/>
      <c r="AO110" s="951"/>
      <c r="AP110" s="953">
        <v>37.9</v>
      </c>
      <c r="AQ110" s="954"/>
      <c r="AR110" s="954"/>
      <c r="AS110" s="954"/>
      <c r="AT110" s="955"/>
      <c r="AU110" s="956" t="s">
        <v>73</v>
      </c>
      <c r="AV110" s="957"/>
      <c r="AW110" s="957"/>
      <c r="AX110" s="957"/>
      <c r="AY110" s="957"/>
      <c r="AZ110" s="998" t="s">
        <v>436</v>
      </c>
      <c r="BA110" s="947"/>
      <c r="BB110" s="947"/>
      <c r="BC110" s="947"/>
      <c r="BD110" s="947"/>
      <c r="BE110" s="947"/>
      <c r="BF110" s="947"/>
      <c r="BG110" s="947"/>
      <c r="BH110" s="947"/>
      <c r="BI110" s="947"/>
      <c r="BJ110" s="947"/>
      <c r="BK110" s="947"/>
      <c r="BL110" s="947"/>
      <c r="BM110" s="947"/>
      <c r="BN110" s="947"/>
      <c r="BO110" s="947"/>
      <c r="BP110" s="948"/>
      <c r="BQ110" s="984">
        <v>11299377</v>
      </c>
      <c r="BR110" s="985"/>
      <c r="BS110" s="985"/>
      <c r="BT110" s="985"/>
      <c r="BU110" s="985"/>
      <c r="BV110" s="985">
        <v>11412462</v>
      </c>
      <c r="BW110" s="985"/>
      <c r="BX110" s="985"/>
      <c r="BY110" s="985"/>
      <c r="BZ110" s="985"/>
      <c r="CA110" s="985">
        <v>14460319</v>
      </c>
      <c r="CB110" s="985"/>
      <c r="CC110" s="985"/>
      <c r="CD110" s="985"/>
      <c r="CE110" s="985"/>
      <c r="CF110" s="999">
        <v>513.6</v>
      </c>
      <c r="CG110" s="1000"/>
      <c r="CH110" s="1000"/>
      <c r="CI110" s="1000"/>
      <c r="CJ110" s="1000"/>
      <c r="CK110" s="1001" t="s">
        <v>437</v>
      </c>
      <c r="CL110" s="1002"/>
      <c r="CM110" s="981" t="s">
        <v>438</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406</v>
      </c>
      <c r="DH110" s="985"/>
      <c r="DI110" s="985"/>
      <c r="DJ110" s="985"/>
      <c r="DK110" s="985"/>
      <c r="DL110" s="985" t="s">
        <v>406</v>
      </c>
      <c r="DM110" s="985"/>
      <c r="DN110" s="985"/>
      <c r="DO110" s="985"/>
      <c r="DP110" s="985"/>
      <c r="DQ110" s="985">
        <v>18127</v>
      </c>
      <c r="DR110" s="985"/>
      <c r="DS110" s="985"/>
      <c r="DT110" s="985"/>
      <c r="DU110" s="985"/>
      <c r="DV110" s="986">
        <v>0.6</v>
      </c>
      <c r="DW110" s="986"/>
      <c r="DX110" s="986"/>
      <c r="DY110" s="986"/>
      <c r="DZ110" s="987"/>
    </row>
    <row r="111" spans="1:131" s="248" customFormat="1" ht="26.25" customHeight="1" x14ac:dyDescent="0.15">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138</v>
      </c>
      <c r="AB111" s="992"/>
      <c r="AC111" s="992"/>
      <c r="AD111" s="992"/>
      <c r="AE111" s="993"/>
      <c r="AF111" s="994" t="s">
        <v>138</v>
      </c>
      <c r="AG111" s="992"/>
      <c r="AH111" s="992"/>
      <c r="AI111" s="992"/>
      <c r="AJ111" s="993"/>
      <c r="AK111" s="994" t="s">
        <v>138</v>
      </c>
      <c r="AL111" s="992"/>
      <c r="AM111" s="992"/>
      <c r="AN111" s="992"/>
      <c r="AO111" s="993"/>
      <c r="AP111" s="995" t="s">
        <v>394</v>
      </c>
      <c r="AQ111" s="996"/>
      <c r="AR111" s="996"/>
      <c r="AS111" s="996"/>
      <c r="AT111" s="997"/>
      <c r="AU111" s="958"/>
      <c r="AV111" s="959"/>
      <c r="AW111" s="959"/>
      <c r="AX111" s="959"/>
      <c r="AY111" s="959"/>
      <c r="AZ111" s="1007" t="s">
        <v>440</v>
      </c>
      <c r="BA111" s="1008"/>
      <c r="BB111" s="1008"/>
      <c r="BC111" s="1008"/>
      <c r="BD111" s="1008"/>
      <c r="BE111" s="1008"/>
      <c r="BF111" s="1008"/>
      <c r="BG111" s="1008"/>
      <c r="BH111" s="1008"/>
      <c r="BI111" s="1008"/>
      <c r="BJ111" s="1008"/>
      <c r="BK111" s="1008"/>
      <c r="BL111" s="1008"/>
      <c r="BM111" s="1008"/>
      <c r="BN111" s="1008"/>
      <c r="BO111" s="1008"/>
      <c r="BP111" s="1009"/>
      <c r="BQ111" s="977" t="s">
        <v>394</v>
      </c>
      <c r="BR111" s="978"/>
      <c r="BS111" s="978"/>
      <c r="BT111" s="978"/>
      <c r="BU111" s="978"/>
      <c r="BV111" s="978" t="s">
        <v>394</v>
      </c>
      <c r="BW111" s="978"/>
      <c r="BX111" s="978"/>
      <c r="BY111" s="978"/>
      <c r="BZ111" s="978"/>
      <c r="CA111" s="978">
        <v>18127</v>
      </c>
      <c r="CB111" s="978"/>
      <c r="CC111" s="978"/>
      <c r="CD111" s="978"/>
      <c r="CE111" s="978"/>
      <c r="CF111" s="972">
        <v>0.6</v>
      </c>
      <c r="CG111" s="973"/>
      <c r="CH111" s="973"/>
      <c r="CI111" s="973"/>
      <c r="CJ111" s="973"/>
      <c r="CK111" s="1003"/>
      <c r="CL111" s="1004"/>
      <c r="CM111" s="974" t="s">
        <v>441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138</v>
      </c>
      <c r="DH111" s="978"/>
      <c r="DI111" s="978"/>
      <c r="DJ111" s="978"/>
      <c r="DK111" s="978"/>
      <c r="DL111" s="978" t="s">
        <v>394</v>
      </c>
      <c r="DM111" s="978"/>
      <c r="DN111" s="978"/>
      <c r="DO111" s="978"/>
      <c r="DP111" s="978"/>
      <c r="DQ111" s="978" t="s">
        <v>394</v>
      </c>
      <c r="DR111" s="978"/>
      <c r="DS111" s="978"/>
      <c r="DT111" s="978"/>
      <c r="DU111" s="978"/>
      <c r="DV111" s="979" t="s">
        <v>394</v>
      </c>
      <c r="DW111" s="979"/>
      <c r="DX111" s="979"/>
      <c r="DY111" s="979"/>
      <c r="DZ111" s="980"/>
    </row>
    <row r="112" spans="1:131" s="248" customFormat="1" ht="26.25" customHeight="1" x14ac:dyDescent="0.15">
      <c r="A112" s="1010" t="s">
        <v>442</v>
      </c>
      <c r="B112" s="1011"/>
      <c r="C112" s="1008" t="s">
        <v>443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138</v>
      </c>
      <c r="AB112" s="1017"/>
      <c r="AC112" s="1017"/>
      <c r="AD112" s="1017"/>
      <c r="AE112" s="1018"/>
      <c r="AF112" s="1019" t="s">
        <v>138</v>
      </c>
      <c r="AG112" s="1017"/>
      <c r="AH112" s="1017"/>
      <c r="AI112" s="1017"/>
      <c r="AJ112" s="1018"/>
      <c r="AK112" s="1019" t="s">
        <v>138</v>
      </c>
      <c r="AL112" s="1017"/>
      <c r="AM112" s="1017"/>
      <c r="AN112" s="1017"/>
      <c r="AO112" s="1018"/>
      <c r="AP112" s="1020" t="s">
        <v>394</v>
      </c>
      <c r="AQ112" s="1021"/>
      <c r="AR112" s="1021"/>
      <c r="AS112" s="1021"/>
      <c r="AT112" s="1022"/>
      <c r="AU112" s="958"/>
      <c r="AV112" s="959"/>
      <c r="AW112" s="959"/>
      <c r="AX112" s="959"/>
      <c r="AY112" s="959"/>
      <c r="AZ112" s="1007" t="s">
        <v>444</v>
      </c>
      <c r="BA112" s="1008"/>
      <c r="BB112" s="1008"/>
      <c r="BC112" s="1008"/>
      <c r="BD112" s="1008"/>
      <c r="BE112" s="1008"/>
      <c r="BF112" s="1008"/>
      <c r="BG112" s="1008"/>
      <c r="BH112" s="1008"/>
      <c r="BI112" s="1008"/>
      <c r="BJ112" s="1008"/>
      <c r="BK112" s="1008"/>
      <c r="BL112" s="1008"/>
      <c r="BM112" s="1008"/>
      <c r="BN112" s="1008"/>
      <c r="BO112" s="1008"/>
      <c r="BP112" s="1009"/>
      <c r="BQ112" s="977">
        <v>478251</v>
      </c>
      <c r="BR112" s="978"/>
      <c r="BS112" s="978"/>
      <c r="BT112" s="978"/>
      <c r="BU112" s="978"/>
      <c r="BV112" s="978">
        <v>450450</v>
      </c>
      <c r="BW112" s="978"/>
      <c r="BX112" s="978"/>
      <c r="BY112" s="978"/>
      <c r="BZ112" s="978"/>
      <c r="CA112" s="978">
        <v>482308</v>
      </c>
      <c r="CB112" s="978"/>
      <c r="CC112" s="978"/>
      <c r="CD112" s="978"/>
      <c r="CE112" s="978"/>
      <c r="CF112" s="972">
        <v>17.100000000000001</v>
      </c>
      <c r="CG112" s="973"/>
      <c r="CH112" s="973"/>
      <c r="CI112" s="973"/>
      <c r="CJ112" s="973"/>
      <c r="CK112" s="1003"/>
      <c r="CL112" s="1004"/>
      <c r="CM112" s="974" t="s">
        <v>445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394</v>
      </c>
      <c r="DH112" s="978"/>
      <c r="DI112" s="978"/>
      <c r="DJ112" s="978"/>
      <c r="DK112" s="978"/>
      <c r="DL112" s="978" t="s">
        <v>138</v>
      </c>
      <c r="DM112" s="978"/>
      <c r="DN112" s="978"/>
      <c r="DO112" s="978"/>
      <c r="DP112" s="978"/>
      <c r="DQ112" s="978" t="s">
        <v>394</v>
      </c>
      <c r="DR112" s="978"/>
      <c r="DS112" s="978"/>
      <c r="DT112" s="978"/>
      <c r="DU112" s="978"/>
      <c r="DV112" s="979" t="s">
        <v>394</v>
      </c>
      <c r="DW112" s="979"/>
      <c r="DX112" s="979"/>
      <c r="DY112" s="979"/>
      <c r="DZ112" s="980"/>
    </row>
    <row r="113" spans="1:130" s="248" customFormat="1" ht="26.25" customHeight="1" x14ac:dyDescent="0.15">
      <c r="A113" s="1012"/>
      <c r="B113" s="1013"/>
      <c r="C113" s="1008" t="s">
        <v>446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43001</v>
      </c>
      <c r="AB113" s="992"/>
      <c r="AC113" s="992"/>
      <c r="AD113" s="992"/>
      <c r="AE113" s="993"/>
      <c r="AF113" s="994">
        <v>41509</v>
      </c>
      <c r="AG113" s="992"/>
      <c r="AH113" s="992"/>
      <c r="AI113" s="992"/>
      <c r="AJ113" s="993"/>
      <c r="AK113" s="994">
        <v>49953</v>
      </c>
      <c r="AL113" s="992"/>
      <c r="AM113" s="992"/>
      <c r="AN113" s="992"/>
      <c r="AO113" s="993"/>
      <c r="AP113" s="995">
        <v>1.8</v>
      </c>
      <c r="AQ113" s="996"/>
      <c r="AR113" s="996"/>
      <c r="AS113" s="996"/>
      <c r="AT113" s="997"/>
      <c r="AU113" s="958"/>
      <c r="AV113" s="959"/>
      <c r="AW113" s="959"/>
      <c r="AX113" s="959"/>
      <c r="AY113" s="959"/>
      <c r="AZ113" s="1007" t="s">
        <v>447</v>
      </c>
      <c r="BA113" s="1008"/>
      <c r="BB113" s="1008"/>
      <c r="BC113" s="1008"/>
      <c r="BD113" s="1008"/>
      <c r="BE113" s="1008"/>
      <c r="BF113" s="1008"/>
      <c r="BG113" s="1008"/>
      <c r="BH113" s="1008"/>
      <c r="BI113" s="1008"/>
      <c r="BJ113" s="1008"/>
      <c r="BK113" s="1008"/>
      <c r="BL113" s="1008"/>
      <c r="BM113" s="1008"/>
      <c r="BN113" s="1008"/>
      <c r="BO113" s="1008"/>
      <c r="BP113" s="1009"/>
      <c r="BQ113" s="977">
        <v>3550</v>
      </c>
      <c r="BR113" s="978"/>
      <c r="BS113" s="978"/>
      <c r="BT113" s="978"/>
      <c r="BU113" s="978"/>
      <c r="BV113" s="978">
        <v>2972</v>
      </c>
      <c r="BW113" s="978"/>
      <c r="BX113" s="978"/>
      <c r="BY113" s="978"/>
      <c r="BZ113" s="978"/>
      <c r="CA113" s="978">
        <v>2385</v>
      </c>
      <c r="CB113" s="978"/>
      <c r="CC113" s="978"/>
      <c r="CD113" s="978"/>
      <c r="CE113" s="978"/>
      <c r="CF113" s="972">
        <v>0.1</v>
      </c>
      <c r="CG113" s="973"/>
      <c r="CH113" s="973"/>
      <c r="CI113" s="973"/>
      <c r="CJ113" s="973"/>
      <c r="CK113" s="1003"/>
      <c r="CL113" s="1004"/>
      <c r="CM113" s="974" t="s">
        <v>448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138</v>
      </c>
      <c r="DH113" s="1017"/>
      <c r="DI113" s="1017"/>
      <c r="DJ113" s="1017"/>
      <c r="DK113" s="1018"/>
      <c r="DL113" s="1019" t="s">
        <v>394</v>
      </c>
      <c r="DM113" s="1017"/>
      <c r="DN113" s="1017"/>
      <c r="DO113" s="1017"/>
      <c r="DP113" s="1018"/>
      <c r="DQ113" s="1019" t="s">
        <v>394</v>
      </c>
      <c r="DR113" s="1017"/>
      <c r="DS113" s="1017"/>
      <c r="DT113" s="1017"/>
      <c r="DU113" s="1018"/>
      <c r="DV113" s="1020" t="s">
        <v>394</v>
      </c>
      <c r="DW113" s="1021"/>
      <c r="DX113" s="1021"/>
      <c r="DY113" s="1021"/>
      <c r="DZ113" s="1022"/>
    </row>
    <row r="114" spans="1:130" s="248" customFormat="1" ht="26.25" customHeight="1" x14ac:dyDescent="0.15">
      <c r="A114" s="1012"/>
      <c r="B114" s="1013"/>
      <c r="C114" s="1008" t="s">
        <v>449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1964</v>
      </c>
      <c r="AB114" s="1017"/>
      <c r="AC114" s="1017"/>
      <c r="AD114" s="1017"/>
      <c r="AE114" s="1018"/>
      <c r="AF114" s="1019">
        <v>630</v>
      </c>
      <c r="AG114" s="1017"/>
      <c r="AH114" s="1017"/>
      <c r="AI114" s="1017"/>
      <c r="AJ114" s="1018"/>
      <c r="AK114" s="1019">
        <v>630</v>
      </c>
      <c r="AL114" s="1017"/>
      <c r="AM114" s="1017"/>
      <c r="AN114" s="1017"/>
      <c r="AO114" s="1018"/>
      <c r="AP114" s="1020">
        <v>0</v>
      </c>
      <c r="AQ114" s="1021"/>
      <c r="AR114" s="1021"/>
      <c r="AS114" s="1021"/>
      <c r="AT114" s="1022"/>
      <c r="AU114" s="958"/>
      <c r="AV114" s="959"/>
      <c r="AW114" s="959"/>
      <c r="AX114" s="959"/>
      <c r="AY114" s="959"/>
      <c r="AZ114" s="1007" t="s">
        <v>450</v>
      </c>
      <c r="BA114" s="1008"/>
      <c r="BB114" s="1008"/>
      <c r="BC114" s="1008"/>
      <c r="BD114" s="1008"/>
      <c r="BE114" s="1008"/>
      <c r="BF114" s="1008"/>
      <c r="BG114" s="1008"/>
      <c r="BH114" s="1008"/>
      <c r="BI114" s="1008"/>
      <c r="BJ114" s="1008"/>
      <c r="BK114" s="1008"/>
      <c r="BL114" s="1008"/>
      <c r="BM114" s="1008"/>
      <c r="BN114" s="1008"/>
      <c r="BO114" s="1008"/>
      <c r="BP114" s="1009"/>
      <c r="BQ114" s="977">
        <v>877537</v>
      </c>
      <c r="BR114" s="978"/>
      <c r="BS114" s="978"/>
      <c r="BT114" s="978"/>
      <c r="BU114" s="978"/>
      <c r="BV114" s="978">
        <v>789054</v>
      </c>
      <c r="BW114" s="978"/>
      <c r="BX114" s="978"/>
      <c r="BY114" s="978"/>
      <c r="BZ114" s="978"/>
      <c r="CA114" s="978">
        <v>920409</v>
      </c>
      <c r="CB114" s="978"/>
      <c r="CC114" s="978"/>
      <c r="CD114" s="978"/>
      <c r="CE114" s="978"/>
      <c r="CF114" s="972">
        <v>32.700000000000003</v>
      </c>
      <c r="CG114" s="973"/>
      <c r="CH114" s="973"/>
      <c r="CI114" s="973"/>
      <c r="CJ114" s="973"/>
      <c r="CK114" s="1003"/>
      <c r="CL114" s="1004"/>
      <c r="CM114" s="974" t="s">
        <v>451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138</v>
      </c>
      <c r="DH114" s="1017"/>
      <c r="DI114" s="1017"/>
      <c r="DJ114" s="1017"/>
      <c r="DK114" s="1018"/>
      <c r="DL114" s="1019" t="s">
        <v>394</v>
      </c>
      <c r="DM114" s="1017"/>
      <c r="DN114" s="1017"/>
      <c r="DO114" s="1017"/>
      <c r="DP114" s="1018"/>
      <c r="DQ114" s="1019" t="s">
        <v>394</v>
      </c>
      <c r="DR114" s="1017"/>
      <c r="DS114" s="1017"/>
      <c r="DT114" s="1017"/>
      <c r="DU114" s="1018"/>
      <c r="DV114" s="1020" t="s">
        <v>138</v>
      </c>
      <c r="DW114" s="1021"/>
      <c r="DX114" s="1021"/>
      <c r="DY114" s="1021"/>
      <c r="DZ114" s="1022"/>
    </row>
    <row r="115" spans="1:130" s="248" customFormat="1" ht="26.25" customHeight="1" x14ac:dyDescent="0.15">
      <c r="A115" s="1012"/>
      <c r="B115" s="1013"/>
      <c r="C115" s="1008" t="s">
        <v>452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394</v>
      </c>
      <c r="AB115" s="992"/>
      <c r="AC115" s="992"/>
      <c r="AD115" s="992"/>
      <c r="AE115" s="993"/>
      <c r="AF115" s="994" t="s">
        <v>394</v>
      </c>
      <c r="AG115" s="992"/>
      <c r="AH115" s="992"/>
      <c r="AI115" s="992"/>
      <c r="AJ115" s="993"/>
      <c r="AK115" s="994" t="s">
        <v>394</v>
      </c>
      <c r="AL115" s="992"/>
      <c r="AM115" s="992"/>
      <c r="AN115" s="992"/>
      <c r="AO115" s="993"/>
      <c r="AP115" s="995" t="s">
        <v>394</v>
      </c>
      <c r="AQ115" s="996"/>
      <c r="AR115" s="996"/>
      <c r="AS115" s="996"/>
      <c r="AT115" s="997"/>
      <c r="AU115" s="958"/>
      <c r="AV115" s="959"/>
      <c r="AW115" s="959"/>
      <c r="AX115" s="959"/>
      <c r="AY115" s="959"/>
      <c r="AZ115" s="1007" t="s">
        <v>453</v>
      </c>
      <c r="BA115" s="1008"/>
      <c r="BB115" s="1008"/>
      <c r="BC115" s="1008"/>
      <c r="BD115" s="1008"/>
      <c r="BE115" s="1008"/>
      <c r="BF115" s="1008"/>
      <c r="BG115" s="1008"/>
      <c r="BH115" s="1008"/>
      <c r="BI115" s="1008"/>
      <c r="BJ115" s="1008"/>
      <c r="BK115" s="1008"/>
      <c r="BL115" s="1008"/>
      <c r="BM115" s="1008"/>
      <c r="BN115" s="1008"/>
      <c r="BO115" s="1008"/>
      <c r="BP115" s="1009"/>
      <c r="BQ115" s="977" t="s">
        <v>394</v>
      </c>
      <c r="BR115" s="978"/>
      <c r="BS115" s="978"/>
      <c r="BT115" s="978"/>
      <c r="BU115" s="978"/>
      <c r="BV115" s="978" t="s">
        <v>138</v>
      </c>
      <c r="BW115" s="978"/>
      <c r="BX115" s="978"/>
      <c r="BY115" s="978"/>
      <c r="BZ115" s="978"/>
      <c r="CA115" s="978" t="s">
        <v>394</v>
      </c>
      <c r="CB115" s="978"/>
      <c r="CC115" s="978"/>
      <c r="CD115" s="978"/>
      <c r="CE115" s="978"/>
      <c r="CF115" s="972" t="s">
        <v>394</v>
      </c>
      <c r="CG115" s="973"/>
      <c r="CH115" s="973"/>
      <c r="CI115" s="973"/>
      <c r="CJ115" s="973"/>
      <c r="CK115" s="1003"/>
      <c r="CL115" s="1004"/>
      <c r="CM115" s="1007" t="s">
        <v>454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394</v>
      </c>
      <c r="DH115" s="1017"/>
      <c r="DI115" s="1017"/>
      <c r="DJ115" s="1017"/>
      <c r="DK115" s="1018"/>
      <c r="DL115" s="1019" t="s">
        <v>138</v>
      </c>
      <c r="DM115" s="1017"/>
      <c r="DN115" s="1017"/>
      <c r="DO115" s="1017"/>
      <c r="DP115" s="1018"/>
      <c r="DQ115" s="1019" t="s">
        <v>138</v>
      </c>
      <c r="DR115" s="1017"/>
      <c r="DS115" s="1017"/>
      <c r="DT115" s="1017"/>
      <c r="DU115" s="1018"/>
      <c r="DV115" s="1020" t="s">
        <v>394</v>
      </c>
      <c r="DW115" s="1021"/>
      <c r="DX115" s="1021"/>
      <c r="DY115" s="1021"/>
      <c r="DZ115" s="1022"/>
    </row>
    <row r="116" spans="1:130" s="248" customFormat="1" ht="26.25" customHeight="1" x14ac:dyDescent="0.15">
      <c r="A116" s="1014"/>
      <c r="B116" s="1015"/>
      <c r="C116" s="1023" t="s">
        <v>455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77</v>
      </c>
      <c r="AB116" s="1017"/>
      <c r="AC116" s="1017"/>
      <c r="AD116" s="1017"/>
      <c r="AE116" s="1018"/>
      <c r="AF116" s="1019">
        <v>178</v>
      </c>
      <c r="AG116" s="1017"/>
      <c r="AH116" s="1017"/>
      <c r="AI116" s="1017"/>
      <c r="AJ116" s="1018"/>
      <c r="AK116" s="1019">
        <v>175</v>
      </c>
      <c r="AL116" s="1017"/>
      <c r="AM116" s="1017"/>
      <c r="AN116" s="1017"/>
      <c r="AO116" s="1018"/>
      <c r="AP116" s="1020">
        <v>0</v>
      </c>
      <c r="AQ116" s="1021"/>
      <c r="AR116" s="1021"/>
      <c r="AS116" s="1021"/>
      <c r="AT116" s="1022"/>
      <c r="AU116" s="958"/>
      <c r="AV116" s="959"/>
      <c r="AW116" s="959"/>
      <c r="AX116" s="959"/>
      <c r="AY116" s="959"/>
      <c r="AZ116" s="1025" t="s">
        <v>456</v>
      </c>
      <c r="BA116" s="1026"/>
      <c r="BB116" s="1026"/>
      <c r="BC116" s="1026"/>
      <c r="BD116" s="1026"/>
      <c r="BE116" s="1026"/>
      <c r="BF116" s="1026"/>
      <c r="BG116" s="1026"/>
      <c r="BH116" s="1026"/>
      <c r="BI116" s="1026"/>
      <c r="BJ116" s="1026"/>
      <c r="BK116" s="1026"/>
      <c r="BL116" s="1026"/>
      <c r="BM116" s="1026"/>
      <c r="BN116" s="1026"/>
      <c r="BO116" s="1026"/>
      <c r="BP116" s="1027"/>
      <c r="BQ116" s="977" t="s">
        <v>394</v>
      </c>
      <c r="BR116" s="978"/>
      <c r="BS116" s="978"/>
      <c r="BT116" s="978"/>
      <c r="BU116" s="978"/>
      <c r="BV116" s="978" t="s">
        <v>138</v>
      </c>
      <c r="BW116" s="978"/>
      <c r="BX116" s="978"/>
      <c r="BY116" s="978"/>
      <c r="BZ116" s="978"/>
      <c r="CA116" s="978" t="s">
        <v>394</v>
      </c>
      <c r="CB116" s="978"/>
      <c r="CC116" s="978"/>
      <c r="CD116" s="978"/>
      <c r="CE116" s="978"/>
      <c r="CF116" s="972" t="s">
        <v>138</v>
      </c>
      <c r="CG116" s="973"/>
      <c r="CH116" s="973"/>
      <c r="CI116" s="973"/>
      <c r="CJ116" s="973"/>
      <c r="CK116" s="1003"/>
      <c r="CL116" s="1004"/>
      <c r="CM116" s="974" t="s">
        <v>457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394</v>
      </c>
      <c r="DH116" s="1017"/>
      <c r="DI116" s="1017"/>
      <c r="DJ116" s="1017"/>
      <c r="DK116" s="1018"/>
      <c r="DL116" s="1019" t="s">
        <v>138</v>
      </c>
      <c r="DM116" s="1017"/>
      <c r="DN116" s="1017"/>
      <c r="DO116" s="1017"/>
      <c r="DP116" s="1018"/>
      <c r="DQ116" s="1019" t="s">
        <v>394</v>
      </c>
      <c r="DR116" s="1017"/>
      <c r="DS116" s="1017"/>
      <c r="DT116" s="1017"/>
      <c r="DU116" s="1018"/>
      <c r="DV116" s="1020" t="s">
        <v>394</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458</v>
      </c>
      <c r="Z117" s="944"/>
      <c r="AA117" s="1034">
        <v>1139549</v>
      </c>
      <c r="AB117" s="1035"/>
      <c r="AC117" s="1035"/>
      <c r="AD117" s="1035"/>
      <c r="AE117" s="1036"/>
      <c r="AF117" s="1037">
        <v>1197078</v>
      </c>
      <c r="AG117" s="1035"/>
      <c r="AH117" s="1035"/>
      <c r="AI117" s="1035"/>
      <c r="AJ117" s="1036"/>
      <c r="AK117" s="1037">
        <v>1119052</v>
      </c>
      <c r="AL117" s="1035"/>
      <c r="AM117" s="1035"/>
      <c r="AN117" s="1035"/>
      <c r="AO117" s="1036"/>
      <c r="AP117" s="1038"/>
      <c r="AQ117" s="1039"/>
      <c r="AR117" s="1039"/>
      <c r="AS117" s="1039"/>
      <c r="AT117" s="1040"/>
      <c r="AU117" s="958"/>
      <c r="AV117" s="959"/>
      <c r="AW117" s="959"/>
      <c r="AX117" s="959"/>
      <c r="AY117" s="959"/>
      <c r="AZ117" s="1025" t="s">
        <v>459</v>
      </c>
      <c r="BA117" s="1026"/>
      <c r="BB117" s="1026"/>
      <c r="BC117" s="1026"/>
      <c r="BD117" s="1026"/>
      <c r="BE117" s="1026"/>
      <c r="BF117" s="1026"/>
      <c r="BG117" s="1026"/>
      <c r="BH117" s="1026"/>
      <c r="BI117" s="1026"/>
      <c r="BJ117" s="1026"/>
      <c r="BK117" s="1026"/>
      <c r="BL117" s="1026"/>
      <c r="BM117" s="1026"/>
      <c r="BN117" s="1026"/>
      <c r="BO117" s="1026"/>
      <c r="BP117" s="1027"/>
      <c r="BQ117" s="977" t="s">
        <v>394</v>
      </c>
      <c r="BR117" s="978"/>
      <c r="BS117" s="978"/>
      <c r="BT117" s="978"/>
      <c r="BU117" s="978"/>
      <c r="BV117" s="978" t="s">
        <v>394</v>
      </c>
      <c r="BW117" s="978"/>
      <c r="BX117" s="978"/>
      <c r="BY117" s="978"/>
      <c r="BZ117" s="978"/>
      <c r="CA117" s="978" t="s">
        <v>138</v>
      </c>
      <c r="CB117" s="978"/>
      <c r="CC117" s="978"/>
      <c r="CD117" s="978"/>
      <c r="CE117" s="978"/>
      <c r="CF117" s="972" t="s">
        <v>394</v>
      </c>
      <c r="CG117" s="973"/>
      <c r="CH117" s="973"/>
      <c r="CI117" s="973"/>
      <c r="CJ117" s="973"/>
      <c r="CK117" s="1003"/>
      <c r="CL117" s="1004"/>
      <c r="CM117" s="974" t="s">
        <v>460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138</v>
      </c>
      <c r="DH117" s="1017"/>
      <c r="DI117" s="1017"/>
      <c r="DJ117" s="1017"/>
      <c r="DK117" s="1018"/>
      <c r="DL117" s="1019" t="s">
        <v>394</v>
      </c>
      <c r="DM117" s="1017"/>
      <c r="DN117" s="1017"/>
      <c r="DO117" s="1017"/>
      <c r="DP117" s="1018"/>
      <c r="DQ117" s="1019" t="s">
        <v>138</v>
      </c>
      <c r="DR117" s="1017"/>
      <c r="DS117" s="1017"/>
      <c r="DT117" s="1017"/>
      <c r="DU117" s="1018"/>
      <c r="DV117" s="1020" t="s">
        <v>394</v>
      </c>
      <c r="DW117" s="1021"/>
      <c r="DX117" s="1021"/>
      <c r="DY117" s="1021"/>
      <c r="DZ117" s="1022"/>
    </row>
    <row r="118" spans="1:130" s="248" customFormat="1" ht="26.25" customHeight="1" x14ac:dyDescent="0.15">
      <c r="A118" s="962" t="s">
        <v>434</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431</v>
      </c>
      <c r="AB118" s="943"/>
      <c r="AC118" s="943"/>
      <c r="AD118" s="943"/>
      <c r="AE118" s="944"/>
      <c r="AF118" s="942" t="s">
        <v>432</v>
      </c>
      <c r="AG118" s="943"/>
      <c r="AH118" s="943"/>
      <c r="AI118" s="943"/>
      <c r="AJ118" s="944"/>
      <c r="AK118" s="942" t="s">
        <v>307</v>
      </c>
      <c r="AL118" s="943"/>
      <c r="AM118" s="943"/>
      <c r="AN118" s="943"/>
      <c r="AO118" s="944"/>
      <c r="AP118" s="1029" t="s">
        <v>433</v>
      </c>
      <c r="AQ118" s="1030"/>
      <c r="AR118" s="1030"/>
      <c r="AS118" s="1030"/>
      <c r="AT118" s="1031"/>
      <c r="AU118" s="958"/>
      <c r="AV118" s="959"/>
      <c r="AW118" s="959"/>
      <c r="AX118" s="959"/>
      <c r="AY118" s="959"/>
      <c r="AZ118" s="1032" t="s">
        <v>461</v>
      </c>
      <c r="BA118" s="1023"/>
      <c r="BB118" s="1023"/>
      <c r="BC118" s="1023"/>
      <c r="BD118" s="1023"/>
      <c r="BE118" s="1023"/>
      <c r="BF118" s="1023"/>
      <c r="BG118" s="1023"/>
      <c r="BH118" s="1023"/>
      <c r="BI118" s="1023"/>
      <c r="BJ118" s="1023"/>
      <c r="BK118" s="1023"/>
      <c r="BL118" s="1023"/>
      <c r="BM118" s="1023"/>
      <c r="BN118" s="1023"/>
      <c r="BO118" s="1023"/>
      <c r="BP118" s="1024"/>
      <c r="BQ118" s="1055" t="s">
        <v>394</v>
      </c>
      <c r="BR118" s="1056"/>
      <c r="BS118" s="1056"/>
      <c r="BT118" s="1056"/>
      <c r="BU118" s="1056"/>
      <c r="BV118" s="1056" t="s">
        <v>394</v>
      </c>
      <c r="BW118" s="1056"/>
      <c r="BX118" s="1056"/>
      <c r="BY118" s="1056"/>
      <c r="BZ118" s="1056"/>
      <c r="CA118" s="1056" t="s">
        <v>138</v>
      </c>
      <c r="CB118" s="1056"/>
      <c r="CC118" s="1056"/>
      <c r="CD118" s="1056"/>
      <c r="CE118" s="1056"/>
      <c r="CF118" s="972" t="s">
        <v>394</v>
      </c>
      <c r="CG118" s="973"/>
      <c r="CH118" s="973"/>
      <c r="CI118" s="973"/>
      <c r="CJ118" s="973"/>
      <c r="CK118" s="1003"/>
      <c r="CL118" s="1004"/>
      <c r="CM118" s="974" t="s">
        <v>462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138</v>
      </c>
      <c r="DH118" s="1017"/>
      <c r="DI118" s="1017"/>
      <c r="DJ118" s="1017"/>
      <c r="DK118" s="1018"/>
      <c r="DL118" s="1019" t="s">
        <v>138</v>
      </c>
      <c r="DM118" s="1017"/>
      <c r="DN118" s="1017"/>
      <c r="DO118" s="1017"/>
      <c r="DP118" s="1018"/>
      <c r="DQ118" s="1019" t="s">
        <v>138</v>
      </c>
      <c r="DR118" s="1017"/>
      <c r="DS118" s="1017"/>
      <c r="DT118" s="1017"/>
      <c r="DU118" s="1018"/>
      <c r="DV118" s="1020" t="s">
        <v>138</v>
      </c>
      <c r="DW118" s="1021"/>
      <c r="DX118" s="1021"/>
      <c r="DY118" s="1021"/>
      <c r="DZ118" s="1022"/>
    </row>
    <row r="119" spans="1:130" s="248" customFormat="1" ht="26.25" customHeight="1" x14ac:dyDescent="0.15">
      <c r="A119" s="1122" t="s">
        <v>437</v>
      </c>
      <c r="B119" s="1002"/>
      <c r="C119" s="981" t="s">
        <v>438</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138</v>
      </c>
      <c r="AB119" s="950"/>
      <c r="AC119" s="950"/>
      <c r="AD119" s="950"/>
      <c r="AE119" s="951"/>
      <c r="AF119" s="952" t="s">
        <v>138</v>
      </c>
      <c r="AG119" s="950"/>
      <c r="AH119" s="950"/>
      <c r="AI119" s="950"/>
      <c r="AJ119" s="951"/>
      <c r="AK119" s="952" t="s">
        <v>138</v>
      </c>
      <c r="AL119" s="950"/>
      <c r="AM119" s="950"/>
      <c r="AN119" s="950"/>
      <c r="AO119" s="951"/>
      <c r="AP119" s="953" t="s">
        <v>394</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463</v>
      </c>
      <c r="BP119" s="1064"/>
      <c r="BQ119" s="1055">
        <v>12658715</v>
      </c>
      <c r="BR119" s="1056"/>
      <c r="BS119" s="1056"/>
      <c r="BT119" s="1056"/>
      <c r="BU119" s="1056"/>
      <c r="BV119" s="1056">
        <v>12654938</v>
      </c>
      <c r="BW119" s="1056"/>
      <c r="BX119" s="1056"/>
      <c r="BY119" s="1056"/>
      <c r="BZ119" s="1056"/>
      <c r="CA119" s="1056">
        <v>15883548</v>
      </c>
      <c r="CB119" s="1056"/>
      <c r="CC119" s="1056"/>
      <c r="CD119" s="1056"/>
      <c r="CE119" s="1056"/>
      <c r="CF119" s="1057"/>
      <c r="CG119" s="1058"/>
      <c r="CH119" s="1058"/>
      <c r="CI119" s="1058"/>
      <c r="CJ119" s="1059"/>
      <c r="CK119" s="1005"/>
      <c r="CL119" s="1006"/>
      <c r="CM119" s="1060" t="s">
        <v>464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394</v>
      </c>
      <c r="DH119" s="1042"/>
      <c r="DI119" s="1042"/>
      <c r="DJ119" s="1042"/>
      <c r="DK119" s="1043"/>
      <c r="DL119" s="1041" t="s">
        <v>394</v>
      </c>
      <c r="DM119" s="1042"/>
      <c r="DN119" s="1042"/>
      <c r="DO119" s="1042"/>
      <c r="DP119" s="1043"/>
      <c r="DQ119" s="1041" t="s">
        <v>394</v>
      </c>
      <c r="DR119" s="1042"/>
      <c r="DS119" s="1042"/>
      <c r="DT119" s="1042"/>
      <c r="DU119" s="1043"/>
      <c r="DV119" s="1044" t="s">
        <v>138</v>
      </c>
      <c r="DW119" s="1045"/>
      <c r="DX119" s="1045"/>
      <c r="DY119" s="1045"/>
      <c r="DZ119" s="1046"/>
    </row>
    <row r="120" spans="1:130" s="248" customFormat="1" ht="26.25" customHeight="1" x14ac:dyDescent="0.15">
      <c r="A120" s="1123"/>
      <c r="B120" s="1004"/>
      <c r="C120" s="974" t="s">
        <v>441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394</v>
      </c>
      <c r="AB120" s="1017"/>
      <c r="AC120" s="1017"/>
      <c r="AD120" s="1017"/>
      <c r="AE120" s="1018"/>
      <c r="AF120" s="1019" t="s">
        <v>394</v>
      </c>
      <c r="AG120" s="1017"/>
      <c r="AH120" s="1017"/>
      <c r="AI120" s="1017"/>
      <c r="AJ120" s="1018"/>
      <c r="AK120" s="1019" t="s">
        <v>394</v>
      </c>
      <c r="AL120" s="1017"/>
      <c r="AM120" s="1017"/>
      <c r="AN120" s="1017"/>
      <c r="AO120" s="1018"/>
      <c r="AP120" s="1020" t="s">
        <v>138</v>
      </c>
      <c r="AQ120" s="1021"/>
      <c r="AR120" s="1021"/>
      <c r="AS120" s="1021"/>
      <c r="AT120" s="1022"/>
      <c r="AU120" s="1047" t="s">
        <v>465</v>
      </c>
      <c r="AV120" s="1048"/>
      <c r="AW120" s="1048"/>
      <c r="AX120" s="1048"/>
      <c r="AY120" s="1049"/>
      <c r="AZ120" s="998" t="s">
        <v>466</v>
      </c>
      <c r="BA120" s="947"/>
      <c r="BB120" s="947"/>
      <c r="BC120" s="947"/>
      <c r="BD120" s="947"/>
      <c r="BE120" s="947"/>
      <c r="BF120" s="947"/>
      <c r="BG120" s="947"/>
      <c r="BH120" s="947"/>
      <c r="BI120" s="947"/>
      <c r="BJ120" s="947"/>
      <c r="BK120" s="947"/>
      <c r="BL120" s="947"/>
      <c r="BM120" s="947"/>
      <c r="BN120" s="947"/>
      <c r="BO120" s="947"/>
      <c r="BP120" s="948"/>
      <c r="BQ120" s="984">
        <v>6371197</v>
      </c>
      <c r="BR120" s="985"/>
      <c r="BS120" s="985"/>
      <c r="BT120" s="985"/>
      <c r="BU120" s="985"/>
      <c r="BV120" s="985">
        <v>6008150</v>
      </c>
      <c r="BW120" s="985"/>
      <c r="BX120" s="985"/>
      <c r="BY120" s="985"/>
      <c r="BZ120" s="985"/>
      <c r="CA120" s="985">
        <v>5453209</v>
      </c>
      <c r="CB120" s="985"/>
      <c r="CC120" s="985"/>
      <c r="CD120" s="985"/>
      <c r="CE120" s="985"/>
      <c r="CF120" s="999">
        <v>193.7</v>
      </c>
      <c r="CG120" s="1000"/>
      <c r="CH120" s="1000"/>
      <c r="CI120" s="1000"/>
      <c r="CJ120" s="1000"/>
      <c r="CK120" s="1065" t="s">
        <v>467</v>
      </c>
      <c r="CL120" s="1066"/>
      <c r="CM120" s="1066"/>
      <c r="CN120" s="1066"/>
      <c r="CO120" s="1067"/>
      <c r="CP120" s="1073" t="s">
        <v>409</v>
      </c>
      <c r="CQ120" s="1074"/>
      <c r="CR120" s="1074"/>
      <c r="CS120" s="1074"/>
      <c r="CT120" s="1074"/>
      <c r="CU120" s="1074"/>
      <c r="CV120" s="1074"/>
      <c r="CW120" s="1074"/>
      <c r="CX120" s="1074"/>
      <c r="CY120" s="1074"/>
      <c r="CZ120" s="1074"/>
      <c r="DA120" s="1074"/>
      <c r="DB120" s="1074"/>
      <c r="DC120" s="1074"/>
      <c r="DD120" s="1074"/>
      <c r="DE120" s="1074"/>
      <c r="DF120" s="1075"/>
      <c r="DG120" s="984">
        <v>256749</v>
      </c>
      <c r="DH120" s="985"/>
      <c r="DI120" s="985"/>
      <c r="DJ120" s="985"/>
      <c r="DK120" s="985"/>
      <c r="DL120" s="985">
        <v>239295</v>
      </c>
      <c r="DM120" s="985"/>
      <c r="DN120" s="985"/>
      <c r="DO120" s="985"/>
      <c r="DP120" s="985"/>
      <c r="DQ120" s="985">
        <v>284570</v>
      </c>
      <c r="DR120" s="985"/>
      <c r="DS120" s="985"/>
      <c r="DT120" s="985"/>
      <c r="DU120" s="985"/>
      <c r="DV120" s="986">
        <v>10.1</v>
      </c>
      <c r="DW120" s="986"/>
      <c r="DX120" s="986"/>
      <c r="DY120" s="986"/>
      <c r="DZ120" s="987"/>
    </row>
    <row r="121" spans="1:130" s="248" customFormat="1" ht="26.25" customHeight="1" x14ac:dyDescent="0.15">
      <c r="A121" s="1123"/>
      <c r="B121" s="1004"/>
      <c r="C121" s="1025" t="s">
        <v>468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138</v>
      </c>
      <c r="AB121" s="1017"/>
      <c r="AC121" s="1017"/>
      <c r="AD121" s="1017"/>
      <c r="AE121" s="1018"/>
      <c r="AF121" s="1019" t="s">
        <v>394</v>
      </c>
      <c r="AG121" s="1017"/>
      <c r="AH121" s="1017"/>
      <c r="AI121" s="1017"/>
      <c r="AJ121" s="1018"/>
      <c r="AK121" s="1019" t="s">
        <v>138</v>
      </c>
      <c r="AL121" s="1017"/>
      <c r="AM121" s="1017"/>
      <c r="AN121" s="1017"/>
      <c r="AO121" s="1018"/>
      <c r="AP121" s="1020" t="s">
        <v>394</v>
      </c>
      <c r="AQ121" s="1021"/>
      <c r="AR121" s="1021"/>
      <c r="AS121" s="1021"/>
      <c r="AT121" s="1022"/>
      <c r="AU121" s="1050"/>
      <c r="AV121" s="1051"/>
      <c r="AW121" s="1051"/>
      <c r="AX121" s="1051"/>
      <c r="AY121" s="1052"/>
      <c r="AZ121" s="1007" t="s">
        <v>469</v>
      </c>
      <c r="BA121" s="1008"/>
      <c r="BB121" s="1008"/>
      <c r="BC121" s="1008"/>
      <c r="BD121" s="1008"/>
      <c r="BE121" s="1008"/>
      <c r="BF121" s="1008"/>
      <c r="BG121" s="1008"/>
      <c r="BH121" s="1008"/>
      <c r="BI121" s="1008"/>
      <c r="BJ121" s="1008"/>
      <c r="BK121" s="1008"/>
      <c r="BL121" s="1008"/>
      <c r="BM121" s="1008"/>
      <c r="BN121" s="1008"/>
      <c r="BO121" s="1008"/>
      <c r="BP121" s="1009"/>
      <c r="BQ121" s="977">
        <v>189126</v>
      </c>
      <c r="BR121" s="978"/>
      <c r="BS121" s="978"/>
      <c r="BT121" s="978"/>
      <c r="BU121" s="978"/>
      <c r="BV121" s="978">
        <v>144407</v>
      </c>
      <c r="BW121" s="978"/>
      <c r="BX121" s="978"/>
      <c r="BY121" s="978"/>
      <c r="BZ121" s="978"/>
      <c r="CA121" s="978">
        <v>96707</v>
      </c>
      <c r="CB121" s="978"/>
      <c r="CC121" s="978"/>
      <c r="CD121" s="978"/>
      <c r="CE121" s="978"/>
      <c r="CF121" s="972">
        <v>3.4</v>
      </c>
      <c r="CG121" s="973"/>
      <c r="CH121" s="973"/>
      <c r="CI121" s="973"/>
      <c r="CJ121" s="973"/>
      <c r="CK121" s="1068"/>
      <c r="CL121" s="1069"/>
      <c r="CM121" s="1069"/>
      <c r="CN121" s="1069"/>
      <c r="CO121" s="1070"/>
      <c r="CP121" s="1078" t="s">
        <v>411</v>
      </c>
      <c r="CQ121" s="1079"/>
      <c r="CR121" s="1079"/>
      <c r="CS121" s="1079"/>
      <c r="CT121" s="1079"/>
      <c r="CU121" s="1079"/>
      <c r="CV121" s="1079"/>
      <c r="CW121" s="1079"/>
      <c r="CX121" s="1079"/>
      <c r="CY121" s="1079"/>
      <c r="CZ121" s="1079"/>
      <c r="DA121" s="1079"/>
      <c r="DB121" s="1079"/>
      <c r="DC121" s="1079"/>
      <c r="DD121" s="1079"/>
      <c r="DE121" s="1079"/>
      <c r="DF121" s="1080"/>
      <c r="DG121" s="977">
        <v>221502</v>
      </c>
      <c r="DH121" s="978"/>
      <c r="DI121" s="978"/>
      <c r="DJ121" s="978"/>
      <c r="DK121" s="978"/>
      <c r="DL121" s="978">
        <v>211155</v>
      </c>
      <c r="DM121" s="978"/>
      <c r="DN121" s="978"/>
      <c r="DO121" s="978"/>
      <c r="DP121" s="978"/>
      <c r="DQ121" s="978">
        <v>197738</v>
      </c>
      <c r="DR121" s="978"/>
      <c r="DS121" s="978"/>
      <c r="DT121" s="978"/>
      <c r="DU121" s="978"/>
      <c r="DV121" s="979">
        <v>7</v>
      </c>
      <c r="DW121" s="979"/>
      <c r="DX121" s="979"/>
      <c r="DY121" s="979"/>
      <c r="DZ121" s="980"/>
    </row>
    <row r="122" spans="1:130" s="248" customFormat="1" ht="26.25" customHeight="1" x14ac:dyDescent="0.15">
      <c r="A122" s="1123"/>
      <c r="B122" s="1004"/>
      <c r="C122" s="974" t="s">
        <v>451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138</v>
      </c>
      <c r="AB122" s="1017"/>
      <c r="AC122" s="1017"/>
      <c r="AD122" s="1017"/>
      <c r="AE122" s="1018"/>
      <c r="AF122" s="1019" t="s">
        <v>138</v>
      </c>
      <c r="AG122" s="1017"/>
      <c r="AH122" s="1017"/>
      <c r="AI122" s="1017"/>
      <c r="AJ122" s="1018"/>
      <c r="AK122" s="1019" t="s">
        <v>394</v>
      </c>
      <c r="AL122" s="1017"/>
      <c r="AM122" s="1017"/>
      <c r="AN122" s="1017"/>
      <c r="AO122" s="1018"/>
      <c r="AP122" s="1020" t="s">
        <v>138</v>
      </c>
      <c r="AQ122" s="1021"/>
      <c r="AR122" s="1021"/>
      <c r="AS122" s="1021"/>
      <c r="AT122" s="1022"/>
      <c r="AU122" s="1050"/>
      <c r="AV122" s="1051"/>
      <c r="AW122" s="1051"/>
      <c r="AX122" s="1051"/>
      <c r="AY122" s="1052"/>
      <c r="AZ122" s="1032" t="s">
        <v>470</v>
      </c>
      <c r="BA122" s="1023"/>
      <c r="BB122" s="1023"/>
      <c r="BC122" s="1023"/>
      <c r="BD122" s="1023"/>
      <c r="BE122" s="1023"/>
      <c r="BF122" s="1023"/>
      <c r="BG122" s="1023"/>
      <c r="BH122" s="1023"/>
      <c r="BI122" s="1023"/>
      <c r="BJ122" s="1023"/>
      <c r="BK122" s="1023"/>
      <c r="BL122" s="1023"/>
      <c r="BM122" s="1023"/>
      <c r="BN122" s="1023"/>
      <c r="BO122" s="1023"/>
      <c r="BP122" s="1024"/>
      <c r="BQ122" s="1055">
        <v>9146493</v>
      </c>
      <c r="BR122" s="1056"/>
      <c r="BS122" s="1056"/>
      <c r="BT122" s="1056"/>
      <c r="BU122" s="1056"/>
      <c r="BV122" s="1056">
        <v>9950015</v>
      </c>
      <c r="BW122" s="1056"/>
      <c r="BX122" s="1056"/>
      <c r="BY122" s="1056"/>
      <c r="BZ122" s="1056"/>
      <c r="CA122" s="1056">
        <v>11202181</v>
      </c>
      <c r="CB122" s="1056"/>
      <c r="CC122" s="1056"/>
      <c r="CD122" s="1056"/>
      <c r="CE122" s="1056"/>
      <c r="CF122" s="1076">
        <v>397.9</v>
      </c>
      <c r="CG122" s="1077"/>
      <c r="CH122" s="1077"/>
      <c r="CI122" s="1077"/>
      <c r="CJ122" s="1077"/>
      <c r="CK122" s="1068"/>
      <c r="CL122" s="1069"/>
      <c r="CM122" s="1069"/>
      <c r="CN122" s="1069"/>
      <c r="CO122" s="1070"/>
      <c r="CP122" s="1078" t="s">
        <v>471</v>
      </c>
      <c r="CQ122" s="1079"/>
      <c r="CR122" s="1079"/>
      <c r="CS122" s="1079"/>
      <c r="CT122" s="1079"/>
      <c r="CU122" s="1079"/>
      <c r="CV122" s="1079"/>
      <c r="CW122" s="1079"/>
      <c r="CX122" s="1079"/>
      <c r="CY122" s="1079"/>
      <c r="CZ122" s="1079"/>
      <c r="DA122" s="1079"/>
      <c r="DB122" s="1079"/>
      <c r="DC122" s="1079"/>
      <c r="DD122" s="1079"/>
      <c r="DE122" s="1079"/>
      <c r="DF122" s="1080"/>
      <c r="DG122" s="977" t="s">
        <v>394</v>
      </c>
      <c r="DH122" s="978"/>
      <c r="DI122" s="978"/>
      <c r="DJ122" s="978"/>
      <c r="DK122" s="978"/>
      <c r="DL122" s="978" t="s">
        <v>138</v>
      </c>
      <c r="DM122" s="978"/>
      <c r="DN122" s="978"/>
      <c r="DO122" s="978"/>
      <c r="DP122" s="978"/>
      <c r="DQ122" s="978" t="s">
        <v>394</v>
      </c>
      <c r="DR122" s="978"/>
      <c r="DS122" s="978"/>
      <c r="DT122" s="978"/>
      <c r="DU122" s="978"/>
      <c r="DV122" s="979" t="s">
        <v>394</v>
      </c>
      <c r="DW122" s="979"/>
      <c r="DX122" s="979"/>
      <c r="DY122" s="979"/>
      <c r="DZ122" s="980"/>
    </row>
    <row r="123" spans="1:130" s="248" customFormat="1" ht="26.25" customHeight="1" x14ac:dyDescent="0.15">
      <c r="A123" s="1123"/>
      <c r="B123" s="1004"/>
      <c r="C123" s="974" t="s">
        <v>457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394</v>
      </c>
      <c r="AB123" s="1017"/>
      <c r="AC123" s="1017"/>
      <c r="AD123" s="1017"/>
      <c r="AE123" s="1018"/>
      <c r="AF123" s="1019" t="s">
        <v>138</v>
      </c>
      <c r="AG123" s="1017"/>
      <c r="AH123" s="1017"/>
      <c r="AI123" s="1017"/>
      <c r="AJ123" s="1018"/>
      <c r="AK123" s="1019" t="s">
        <v>138</v>
      </c>
      <c r="AL123" s="1017"/>
      <c r="AM123" s="1017"/>
      <c r="AN123" s="1017"/>
      <c r="AO123" s="1018"/>
      <c r="AP123" s="1020" t="s">
        <v>394</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472</v>
      </c>
      <c r="BP123" s="1064"/>
      <c r="BQ123" s="1094">
        <v>15706816</v>
      </c>
      <c r="BR123" s="1095"/>
      <c r="BS123" s="1095"/>
      <c r="BT123" s="1095"/>
      <c r="BU123" s="1095"/>
      <c r="BV123" s="1095">
        <v>16102572</v>
      </c>
      <c r="BW123" s="1095"/>
      <c r="BX123" s="1095"/>
      <c r="BY123" s="1095"/>
      <c r="BZ123" s="1095"/>
      <c r="CA123" s="1095">
        <v>16752097</v>
      </c>
      <c r="CB123" s="1095"/>
      <c r="CC123" s="1095"/>
      <c r="CD123" s="1095"/>
      <c r="CE123" s="1095"/>
      <c r="CF123" s="1057"/>
      <c r="CG123" s="1058"/>
      <c r="CH123" s="1058"/>
      <c r="CI123" s="1058"/>
      <c r="CJ123" s="1059"/>
      <c r="CK123" s="1068"/>
      <c r="CL123" s="1069"/>
      <c r="CM123" s="1069"/>
      <c r="CN123" s="1069"/>
      <c r="CO123" s="1070"/>
      <c r="CP123" s="1078" t="s">
        <v>473</v>
      </c>
      <c r="CQ123" s="1079"/>
      <c r="CR123" s="1079"/>
      <c r="CS123" s="1079"/>
      <c r="CT123" s="1079"/>
      <c r="CU123" s="1079"/>
      <c r="CV123" s="1079"/>
      <c r="CW123" s="1079"/>
      <c r="CX123" s="1079"/>
      <c r="CY123" s="1079"/>
      <c r="CZ123" s="1079"/>
      <c r="DA123" s="1079"/>
      <c r="DB123" s="1079"/>
      <c r="DC123" s="1079"/>
      <c r="DD123" s="1079"/>
      <c r="DE123" s="1079"/>
      <c r="DF123" s="1080"/>
      <c r="DG123" s="1016" t="s">
        <v>138</v>
      </c>
      <c r="DH123" s="1017"/>
      <c r="DI123" s="1017"/>
      <c r="DJ123" s="1017"/>
      <c r="DK123" s="1018"/>
      <c r="DL123" s="1019" t="s">
        <v>394</v>
      </c>
      <c r="DM123" s="1017"/>
      <c r="DN123" s="1017"/>
      <c r="DO123" s="1017"/>
      <c r="DP123" s="1018"/>
      <c r="DQ123" s="1019" t="s">
        <v>394</v>
      </c>
      <c r="DR123" s="1017"/>
      <c r="DS123" s="1017"/>
      <c r="DT123" s="1017"/>
      <c r="DU123" s="1018"/>
      <c r="DV123" s="1020" t="s">
        <v>138</v>
      </c>
      <c r="DW123" s="1021"/>
      <c r="DX123" s="1021"/>
      <c r="DY123" s="1021"/>
      <c r="DZ123" s="1022"/>
    </row>
    <row r="124" spans="1:130" s="248" customFormat="1" ht="26.25" customHeight="1" thickBot="1" x14ac:dyDescent="0.2">
      <c r="A124" s="1123"/>
      <c r="B124" s="1004"/>
      <c r="C124" s="974" t="s">
        <v>460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138</v>
      </c>
      <c r="AB124" s="1017"/>
      <c r="AC124" s="1017"/>
      <c r="AD124" s="1017"/>
      <c r="AE124" s="1018"/>
      <c r="AF124" s="1019" t="s">
        <v>138</v>
      </c>
      <c r="AG124" s="1017"/>
      <c r="AH124" s="1017"/>
      <c r="AI124" s="1017"/>
      <c r="AJ124" s="1018"/>
      <c r="AK124" s="1019" t="s">
        <v>138</v>
      </c>
      <c r="AL124" s="1017"/>
      <c r="AM124" s="1017"/>
      <c r="AN124" s="1017"/>
      <c r="AO124" s="1018"/>
      <c r="AP124" s="1020" t="s">
        <v>394</v>
      </c>
      <c r="AQ124" s="1021"/>
      <c r="AR124" s="1021"/>
      <c r="AS124" s="1021"/>
      <c r="AT124" s="1022"/>
      <c r="AU124" s="1090" t="s">
        <v>474</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t="s">
        <v>394</v>
      </c>
      <c r="BR124" s="1086"/>
      <c r="BS124" s="1086"/>
      <c r="BT124" s="1086"/>
      <c r="BU124" s="1086"/>
      <c r="BV124" s="1086" t="s">
        <v>394</v>
      </c>
      <c r="BW124" s="1086"/>
      <c r="BX124" s="1086"/>
      <c r="BY124" s="1086"/>
      <c r="BZ124" s="1086"/>
      <c r="CA124" s="1086" t="s">
        <v>394</v>
      </c>
      <c r="CB124" s="1086"/>
      <c r="CC124" s="1086"/>
      <c r="CD124" s="1086"/>
      <c r="CE124" s="1086"/>
      <c r="CF124" s="1087"/>
      <c r="CG124" s="1088"/>
      <c r="CH124" s="1088"/>
      <c r="CI124" s="1088"/>
      <c r="CJ124" s="1089"/>
      <c r="CK124" s="1071"/>
      <c r="CL124" s="1071"/>
      <c r="CM124" s="1071"/>
      <c r="CN124" s="1071"/>
      <c r="CO124" s="1072"/>
      <c r="CP124" s="1078" t="s">
        <v>475</v>
      </c>
      <c r="CQ124" s="1079"/>
      <c r="CR124" s="1079"/>
      <c r="CS124" s="1079"/>
      <c r="CT124" s="1079"/>
      <c r="CU124" s="1079"/>
      <c r="CV124" s="1079"/>
      <c r="CW124" s="1079"/>
      <c r="CX124" s="1079"/>
      <c r="CY124" s="1079"/>
      <c r="CZ124" s="1079"/>
      <c r="DA124" s="1079"/>
      <c r="DB124" s="1079"/>
      <c r="DC124" s="1079"/>
      <c r="DD124" s="1079"/>
      <c r="DE124" s="1079"/>
      <c r="DF124" s="1080"/>
      <c r="DG124" s="1063" t="s">
        <v>394</v>
      </c>
      <c r="DH124" s="1042"/>
      <c r="DI124" s="1042"/>
      <c r="DJ124" s="1042"/>
      <c r="DK124" s="1043"/>
      <c r="DL124" s="1041" t="s">
        <v>138</v>
      </c>
      <c r="DM124" s="1042"/>
      <c r="DN124" s="1042"/>
      <c r="DO124" s="1042"/>
      <c r="DP124" s="1043"/>
      <c r="DQ124" s="1041" t="s">
        <v>394</v>
      </c>
      <c r="DR124" s="1042"/>
      <c r="DS124" s="1042"/>
      <c r="DT124" s="1042"/>
      <c r="DU124" s="1043"/>
      <c r="DV124" s="1044" t="s">
        <v>138</v>
      </c>
      <c r="DW124" s="1045"/>
      <c r="DX124" s="1045"/>
      <c r="DY124" s="1045"/>
      <c r="DZ124" s="1046"/>
    </row>
    <row r="125" spans="1:130" s="248" customFormat="1" ht="26.25" customHeight="1" x14ac:dyDescent="0.15">
      <c r="A125" s="1123"/>
      <c r="B125" s="1004"/>
      <c r="C125" s="974" t="s">
        <v>462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138</v>
      </c>
      <c r="AB125" s="1017"/>
      <c r="AC125" s="1017"/>
      <c r="AD125" s="1017"/>
      <c r="AE125" s="1018"/>
      <c r="AF125" s="1019" t="s">
        <v>394</v>
      </c>
      <c r="AG125" s="1017"/>
      <c r="AH125" s="1017"/>
      <c r="AI125" s="1017"/>
      <c r="AJ125" s="1018"/>
      <c r="AK125" s="1019" t="s">
        <v>138</v>
      </c>
      <c r="AL125" s="1017"/>
      <c r="AM125" s="1017"/>
      <c r="AN125" s="1017"/>
      <c r="AO125" s="1018"/>
      <c r="AP125" s="1020" t="s">
        <v>394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476</v>
      </c>
      <c r="CL125" s="1066"/>
      <c r="CM125" s="1066"/>
      <c r="CN125" s="1066"/>
      <c r="CO125" s="1067"/>
      <c r="CP125" s="998" t="s">
        <v>477</v>
      </c>
      <c r="CQ125" s="947"/>
      <c r="CR125" s="947"/>
      <c r="CS125" s="947"/>
      <c r="CT125" s="947"/>
      <c r="CU125" s="947"/>
      <c r="CV125" s="947"/>
      <c r="CW125" s="947"/>
      <c r="CX125" s="947"/>
      <c r="CY125" s="947"/>
      <c r="CZ125" s="947"/>
      <c r="DA125" s="947"/>
      <c r="DB125" s="947"/>
      <c r="DC125" s="947"/>
      <c r="DD125" s="947"/>
      <c r="DE125" s="947"/>
      <c r="DF125" s="948"/>
      <c r="DG125" s="984" t="s">
        <v>138</v>
      </c>
      <c r="DH125" s="985"/>
      <c r="DI125" s="985"/>
      <c r="DJ125" s="985"/>
      <c r="DK125" s="985"/>
      <c r="DL125" s="985" t="s">
        <v>394</v>
      </c>
      <c r="DM125" s="985"/>
      <c r="DN125" s="985"/>
      <c r="DO125" s="985"/>
      <c r="DP125" s="985"/>
      <c r="DQ125" s="985" t="s">
        <v>394</v>
      </c>
      <c r="DR125" s="985"/>
      <c r="DS125" s="985"/>
      <c r="DT125" s="985"/>
      <c r="DU125" s="985"/>
      <c r="DV125" s="986" t="s">
        <v>138</v>
      </c>
      <c r="DW125" s="986"/>
      <c r="DX125" s="986"/>
      <c r="DY125" s="986"/>
      <c r="DZ125" s="987"/>
    </row>
    <row r="126" spans="1:130" s="248" customFormat="1" ht="26.25" customHeight="1" thickBot="1" x14ac:dyDescent="0.2">
      <c r="A126" s="1123"/>
      <c r="B126" s="1004"/>
      <c r="C126" s="974" t="s">
        <v>464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394</v>
      </c>
      <c r="AB126" s="1017"/>
      <c r="AC126" s="1017"/>
      <c r="AD126" s="1017"/>
      <c r="AE126" s="1018"/>
      <c r="AF126" s="1019" t="s">
        <v>138</v>
      </c>
      <c r="AG126" s="1017"/>
      <c r="AH126" s="1017"/>
      <c r="AI126" s="1017"/>
      <c r="AJ126" s="1018"/>
      <c r="AK126" s="1019" t="s">
        <v>394</v>
      </c>
      <c r="AL126" s="1017"/>
      <c r="AM126" s="1017"/>
      <c r="AN126" s="1017"/>
      <c r="AO126" s="1018"/>
      <c r="AP126" s="1020" t="s">
        <v>394</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478</v>
      </c>
      <c r="CQ126" s="1008"/>
      <c r="CR126" s="1008"/>
      <c r="CS126" s="1008"/>
      <c r="CT126" s="1008"/>
      <c r="CU126" s="1008"/>
      <c r="CV126" s="1008"/>
      <c r="CW126" s="1008"/>
      <c r="CX126" s="1008"/>
      <c r="CY126" s="1008"/>
      <c r="CZ126" s="1008"/>
      <c r="DA126" s="1008"/>
      <c r="DB126" s="1008"/>
      <c r="DC126" s="1008"/>
      <c r="DD126" s="1008"/>
      <c r="DE126" s="1008"/>
      <c r="DF126" s="1009"/>
      <c r="DG126" s="977" t="s">
        <v>394</v>
      </c>
      <c r="DH126" s="978"/>
      <c r="DI126" s="978"/>
      <c r="DJ126" s="978"/>
      <c r="DK126" s="978"/>
      <c r="DL126" s="978" t="s">
        <v>138</v>
      </c>
      <c r="DM126" s="978"/>
      <c r="DN126" s="978"/>
      <c r="DO126" s="978"/>
      <c r="DP126" s="978"/>
      <c r="DQ126" s="978" t="s">
        <v>394</v>
      </c>
      <c r="DR126" s="978"/>
      <c r="DS126" s="978"/>
      <c r="DT126" s="978"/>
      <c r="DU126" s="978"/>
      <c r="DV126" s="979" t="s">
        <v>394</v>
      </c>
      <c r="DW126" s="979"/>
      <c r="DX126" s="979"/>
      <c r="DY126" s="979"/>
      <c r="DZ126" s="980"/>
    </row>
    <row r="127" spans="1:130" s="248" customFormat="1" ht="26.25" customHeight="1" x14ac:dyDescent="0.15">
      <c r="A127" s="1124"/>
      <c r="B127" s="1006"/>
      <c r="C127" s="1060" t="s">
        <v>479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138</v>
      </c>
      <c r="AB127" s="1017"/>
      <c r="AC127" s="1017"/>
      <c r="AD127" s="1017"/>
      <c r="AE127" s="1018"/>
      <c r="AF127" s="1019" t="s">
        <v>138</v>
      </c>
      <c r="AG127" s="1017"/>
      <c r="AH127" s="1017"/>
      <c r="AI127" s="1017"/>
      <c r="AJ127" s="1018"/>
      <c r="AK127" s="1019" t="s">
        <v>138</v>
      </c>
      <c r="AL127" s="1017"/>
      <c r="AM127" s="1017"/>
      <c r="AN127" s="1017"/>
      <c r="AO127" s="1018"/>
      <c r="AP127" s="1020" t="s">
        <v>138</v>
      </c>
      <c r="AQ127" s="1021"/>
      <c r="AR127" s="1021"/>
      <c r="AS127" s="1021"/>
      <c r="AT127" s="1022"/>
      <c r="AU127" s="284"/>
      <c r="AV127" s="284"/>
      <c r="AW127" s="284"/>
      <c r="AX127" s="1096" t="s">
        <v>480</v>
      </c>
      <c r="AY127" s="1097"/>
      <c r="AZ127" s="1097"/>
      <c r="BA127" s="1097"/>
      <c r="BB127" s="1097"/>
      <c r="BC127" s="1097"/>
      <c r="BD127" s="1097"/>
      <c r="BE127" s="1098"/>
      <c r="BF127" s="1099" t="s">
        <v>481</v>
      </c>
      <c r="BG127" s="1097"/>
      <c r="BH127" s="1097"/>
      <c r="BI127" s="1097"/>
      <c r="BJ127" s="1097"/>
      <c r="BK127" s="1097"/>
      <c r="BL127" s="1098"/>
      <c r="BM127" s="1099" t="s">
        <v>482</v>
      </c>
      <c r="BN127" s="1097"/>
      <c r="BO127" s="1097"/>
      <c r="BP127" s="1097"/>
      <c r="BQ127" s="1097"/>
      <c r="BR127" s="1097"/>
      <c r="BS127" s="1098"/>
      <c r="BT127" s="1099" t="s">
        <v>483</v>
      </c>
      <c r="BU127" s="1097"/>
      <c r="BV127" s="1097"/>
      <c r="BW127" s="1097"/>
      <c r="BX127" s="1097"/>
      <c r="BY127" s="1097"/>
      <c r="BZ127" s="1121"/>
      <c r="CA127" s="284"/>
      <c r="CB127" s="284"/>
      <c r="CC127" s="284"/>
      <c r="CD127" s="285"/>
      <c r="CE127" s="285"/>
      <c r="CF127" s="285"/>
      <c r="CG127" s="282"/>
      <c r="CH127" s="282"/>
      <c r="CI127" s="282"/>
      <c r="CJ127" s="283"/>
      <c r="CK127" s="1082"/>
      <c r="CL127" s="1069"/>
      <c r="CM127" s="1069"/>
      <c r="CN127" s="1069"/>
      <c r="CO127" s="1070"/>
      <c r="CP127" s="1007" t="s">
        <v>484</v>
      </c>
      <c r="CQ127" s="1008"/>
      <c r="CR127" s="1008"/>
      <c r="CS127" s="1008"/>
      <c r="CT127" s="1008"/>
      <c r="CU127" s="1008"/>
      <c r="CV127" s="1008"/>
      <c r="CW127" s="1008"/>
      <c r="CX127" s="1008"/>
      <c r="CY127" s="1008"/>
      <c r="CZ127" s="1008"/>
      <c r="DA127" s="1008"/>
      <c r="DB127" s="1008"/>
      <c r="DC127" s="1008"/>
      <c r="DD127" s="1008"/>
      <c r="DE127" s="1008"/>
      <c r="DF127" s="1009"/>
      <c r="DG127" s="977" t="s">
        <v>394</v>
      </c>
      <c r="DH127" s="978"/>
      <c r="DI127" s="978"/>
      <c r="DJ127" s="978"/>
      <c r="DK127" s="978"/>
      <c r="DL127" s="978" t="s">
        <v>138</v>
      </c>
      <c r="DM127" s="978"/>
      <c r="DN127" s="978"/>
      <c r="DO127" s="978"/>
      <c r="DP127" s="978"/>
      <c r="DQ127" s="978" t="s">
        <v>138</v>
      </c>
      <c r="DR127" s="978"/>
      <c r="DS127" s="978"/>
      <c r="DT127" s="978"/>
      <c r="DU127" s="978"/>
      <c r="DV127" s="979" t="s">
        <v>138</v>
      </c>
      <c r="DW127" s="979"/>
      <c r="DX127" s="979"/>
      <c r="DY127" s="979"/>
      <c r="DZ127" s="980"/>
    </row>
    <row r="128" spans="1:130" s="248" customFormat="1" ht="26.25" customHeight="1" thickBot="1" x14ac:dyDescent="0.2">
      <c r="A128" s="1107" t="s">
        <v>485</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486</v>
      </c>
      <c r="X128" s="1109"/>
      <c r="Y128" s="1109"/>
      <c r="Z128" s="1110"/>
      <c r="AA128" s="1111">
        <v>21253</v>
      </c>
      <c r="AB128" s="1112"/>
      <c r="AC128" s="1112"/>
      <c r="AD128" s="1112"/>
      <c r="AE128" s="1113"/>
      <c r="AF128" s="1114">
        <v>14464</v>
      </c>
      <c r="AG128" s="1112"/>
      <c r="AH128" s="1112"/>
      <c r="AI128" s="1112"/>
      <c r="AJ128" s="1113"/>
      <c r="AK128" s="1114">
        <v>15998</v>
      </c>
      <c r="AL128" s="1112"/>
      <c r="AM128" s="1112"/>
      <c r="AN128" s="1112"/>
      <c r="AO128" s="1113"/>
      <c r="AP128" s="1115"/>
      <c r="AQ128" s="1116"/>
      <c r="AR128" s="1116"/>
      <c r="AS128" s="1116"/>
      <c r="AT128" s="1117"/>
      <c r="AU128" s="284"/>
      <c r="AV128" s="284"/>
      <c r="AW128" s="284"/>
      <c r="AX128" s="946" t="s">
        <v>487</v>
      </c>
      <c r="AY128" s="947"/>
      <c r="AZ128" s="947"/>
      <c r="BA128" s="947"/>
      <c r="BB128" s="947"/>
      <c r="BC128" s="947"/>
      <c r="BD128" s="947"/>
      <c r="BE128" s="948"/>
      <c r="BF128" s="1118" t="s">
        <v>138</v>
      </c>
      <c r="BG128" s="1119"/>
      <c r="BH128" s="1119"/>
      <c r="BI128" s="1119"/>
      <c r="BJ128" s="1119"/>
      <c r="BK128" s="1119"/>
      <c r="BL128" s="1120"/>
      <c r="BM128" s="1118">
        <v>15</v>
      </c>
      <c r="BN128" s="1119"/>
      <c r="BO128" s="1119"/>
      <c r="BP128" s="1119"/>
      <c r="BQ128" s="1119"/>
      <c r="BR128" s="1119"/>
      <c r="BS128" s="1120"/>
      <c r="BT128" s="1118">
        <v>20</v>
      </c>
      <c r="BU128" s="1119"/>
      <c r="BV128" s="1119"/>
      <c r="BW128" s="1119"/>
      <c r="BX128" s="1119"/>
      <c r="BY128" s="1119"/>
      <c r="BZ128" s="1137"/>
      <c r="CA128" s="285"/>
      <c r="CB128" s="285"/>
      <c r="CC128" s="285"/>
      <c r="CD128" s="285"/>
      <c r="CE128" s="285"/>
      <c r="CF128" s="285"/>
      <c r="CG128" s="282"/>
      <c r="CH128" s="282"/>
      <c r="CI128" s="282"/>
      <c r="CJ128" s="283"/>
      <c r="CK128" s="1083"/>
      <c r="CL128" s="1084"/>
      <c r="CM128" s="1084"/>
      <c r="CN128" s="1084"/>
      <c r="CO128" s="1085"/>
      <c r="CP128" s="1100" t="s">
        <v>488</v>
      </c>
      <c r="CQ128" s="1101"/>
      <c r="CR128" s="1101"/>
      <c r="CS128" s="1101"/>
      <c r="CT128" s="1101"/>
      <c r="CU128" s="1101"/>
      <c r="CV128" s="1101"/>
      <c r="CW128" s="1101"/>
      <c r="CX128" s="1101"/>
      <c r="CY128" s="1101"/>
      <c r="CZ128" s="1101"/>
      <c r="DA128" s="1101"/>
      <c r="DB128" s="1101"/>
      <c r="DC128" s="1101"/>
      <c r="DD128" s="1101"/>
      <c r="DE128" s="1101"/>
      <c r="DF128" s="1102"/>
      <c r="DG128" s="1103" t="s">
        <v>394</v>
      </c>
      <c r="DH128" s="1104"/>
      <c r="DI128" s="1104"/>
      <c r="DJ128" s="1104"/>
      <c r="DK128" s="1104"/>
      <c r="DL128" s="1104" t="s">
        <v>394</v>
      </c>
      <c r="DM128" s="1104"/>
      <c r="DN128" s="1104"/>
      <c r="DO128" s="1104"/>
      <c r="DP128" s="1104"/>
      <c r="DQ128" s="1104" t="s">
        <v>138</v>
      </c>
      <c r="DR128" s="1104"/>
      <c r="DS128" s="1104"/>
      <c r="DT128" s="1104"/>
      <c r="DU128" s="1104"/>
      <c r="DV128" s="1105" t="s">
        <v>138</v>
      </c>
      <c r="DW128" s="1105"/>
      <c r="DX128" s="1105"/>
      <c r="DY128" s="1105"/>
      <c r="DZ128" s="1106"/>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489</v>
      </c>
      <c r="X129" s="1132"/>
      <c r="Y129" s="1132"/>
      <c r="Z129" s="1133"/>
      <c r="AA129" s="1016">
        <v>3544805</v>
      </c>
      <c r="AB129" s="1017"/>
      <c r="AC129" s="1017"/>
      <c r="AD129" s="1017"/>
      <c r="AE129" s="1018"/>
      <c r="AF129" s="1019">
        <v>3556056</v>
      </c>
      <c r="AG129" s="1017"/>
      <c r="AH129" s="1017"/>
      <c r="AI129" s="1017"/>
      <c r="AJ129" s="1018"/>
      <c r="AK129" s="1019">
        <v>3605499</v>
      </c>
      <c r="AL129" s="1017"/>
      <c r="AM129" s="1017"/>
      <c r="AN129" s="1017"/>
      <c r="AO129" s="1018"/>
      <c r="AP129" s="1134"/>
      <c r="AQ129" s="1135"/>
      <c r="AR129" s="1135"/>
      <c r="AS129" s="1135"/>
      <c r="AT129" s="1136"/>
      <c r="AU129" s="286"/>
      <c r="AV129" s="286"/>
      <c r="AW129" s="286"/>
      <c r="AX129" s="1125" t="s">
        <v>490</v>
      </c>
      <c r="AY129" s="1008"/>
      <c r="AZ129" s="1008"/>
      <c r="BA129" s="1008"/>
      <c r="BB129" s="1008"/>
      <c r="BC129" s="1008"/>
      <c r="BD129" s="1008"/>
      <c r="BE129" s="1009"/>
      <c r="BF129" s="1126" t="s">
        <v>394</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491</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492</v>
      </c>
      <c r="X130" s="1132"/>
      <c r="Y130" s="1132"/>
      <c r="Z130" s="1133"/>
      <c r="AA130" s="1016">
        <v>841398</v>
      </c>
      <c r="AB130" s="1017"/>
      <c r="AC130" s="1017"/>
      <c r="AD130" s="1017"/>
      <c r="AE130" s="1018"/>
      <c r="AF130" s="1019">
        <v>861973</v>
      </c>
      <c r="AG130" s="1017"/>
      <c r="AH130" s="1017"/>
      <c r="AI130" s="1017"/>
      <c r="AJ130" s="1018"/>
      <c r="AK130" s="1019">
        <v>790160</v>
      </c>
      <c r="AL130" s="1017"/>
      <c r="AM130" s="1017"/>
      <c r="AN130" s="1017"/>
      <c r="AO130" s="1018"/>
      <c r="AP130" s="1134"/>
      <c r="AQ130" s="1135"/>
      <c r="AR130" s="1135"/>
      <c r="AS130" s="1135"/>
      <c r="AT130" s="1136"/>
      <c r="AU130" s="286"/>
      <c r="AV130" s="286"/>
      <c r="AW130" s="286"/>
      <c r="AX130" s="1125" t="s">
        <v>493</v>
      </c>
      <c r="AY130" s="1008"/>
      <c r="AZ130" s="1008"/>
      <c r="BA130" s="1008"/>
      <c r="BB130" s="1008"/>
      <c r="BC130" s="1008"/>
      <c r="BD130" s="1008"/>
      <c r="BE130" s="1009"/>
      <c r="BF130" s="1162">
        <v>11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494</v>
      </c>
      <c r="X131" s="1170"/>
      <c r="Y131" s="1170"/>
      <c r="Z131" s="1171"/>
      <c r="AA131" s="1063">
        <v>2703407</v>
      </c>
      <c r="AB131" s="1042"/>
      <c r="AC131" s="1042"/>
      <c r="AD131" s="1042"/>
      <c r="AE131" s="1043"/>
      <c r="AF131" s="1041">
        <v>2694083</v>
      </c>
      <c r="AG131" s="1042"/>
      <c r="AH131" s="1042"/>
      <c r="AI131" s="1042"/>
      <c r="AJ131" s="1043"/>
      <c r="AK131" s="1041">
        <v>2815339</v>
      </c>
      <c r="AL131" s="1042"/>
      <c r="AM131" s="1042"/>
      <c r="AN131" s="1042"/>
      <c r="AO131" s="1043"/>
      <c r="AP131" s="1172"/>
      <c r="AQ131" s="1173"/>
      <c r="AR131" s="1173"/>
      <c r="AS131" s="1173"/>
      <c r="AT131" s="1174"/>
      <c r="AU131" s="286"/>
      <c r="AV131" s="286"/>
      <c r="AW131" s="286"/>
      <c r="AX131" s="1144" t="s">
        <v>495</v>
      </c>
      <c r="AY131" s="1101"/>
      <c r="AZ131" s="1101"/>
      <c r="BA131" s="1101"/>
      <c r="BB131" s="1101"/>
      <c r="BC131" s="1101"/>
      <c r="BD131" s="1101"/>
      <c r="BE131" s="1102"/>
      <c r="BF131" s="1145" t="s">
        <v>496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498</v>
      </c>
      <c r="W132" s="1155"/>
      <c r="X132" s="1155"/>
      <c r="Y132" s="1155"/>
      <c r="Z132" s="1156"/>
      <c r="AA132" s="1157">
        <v>10.242556889999999</v>
      </c>
      <c r="AB132" s="1158"/>
      <c r="AC132" s="1158"/>
      <c r="AD132" s="1158"/>
      <c r="AE132" s="1159"/>
      <c r="AF132" s="1160">
        <v>11.901674890000001</v>
      </c>
      <c r="AG132" s="1158"/>
      <c r="AH132" s="1158"/>
      <c r="AI132" s="1158"/>
      <c r="AJ132" s="1159"/>
      <c r="AK132" s="1160">
        <v>11.11390138</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499</v>
      </c>
      <c r="W133" s="1138"/>
      <c r="X133" s="1138"/>
      <c r="Y133" s="1138"/>
      <c r="Z133" s="1139"/>
      <c r="AA133" s="1140">
        <v>7.8</v>
      </c>
      <c r="AB133" s="1141"/>
      <c r="AC133" s="1141"/>
      <c r="AD133" s="1141"/>
      <c r="AE133" s="1142"/>
      <c r="AF133" s="1140">
        <v>10</v>
      </c>
      <c r="AG133" s="1141"/>
      <c r="AH133" s="1141"/>
      <c r="AI133" s="1141"/>
      <c r="AJ133" s="1142"/>
      <c r="AK133" s="1140">
        <v>11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DUwls1HYmUNdPf5NWYScRjnHZJmrLmoRKmnCj1rZZ/Vm4d6BwhkdVnn+jsclC3qwV5T+yQyI7DmbIu0tBx6jQ==" saltValue="4f+57g/jdlKRmv5ujXyw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lnsQulmLGHzFlvs0gA/VP23a+/V6qDg/pTRUecMW8jtd6S9h1UBFaMIFW2ITILkVophwMus/c+RCqwRNqkjEA==" saltValue="yXAyvyrxg0GDyVlYnG8D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Zx/8kFEWCAbIFFDIUgTTaeBgJqPGo44rc5PDHRSCd5XrJ+2FocqCQyMdJOy7Uy0cjmgKMmH6Vw8eNI3gM1UhA==" saltValue="22+Pzf7wFTARuzHW9YUk3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508</v>
      </c>
      <c r="AL9" s="1178"/>
      <c r="AM9" s="1178"/>
      <c r="AN9" s="1179"/>
      <c r="AO9" s="314">
        <v>1142668</v>
      </c>
      <c r="AP9" s="314">
        <v>176528</v>
      </c>
      <c r="AQ9" s="315">
        <v>156065</v>
      </c>
      <c r="AR9" s="316">
        <v>13.1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509</v>
      </c>
      <c r="AL10" s="1178"/>
      <c r="AM10" s="1178"/>
      <c r="AN10" s="1179"/>
      <c r="AO10" s="317">
        <v>200347</v>
      </c>
      <c r="AP10" s="317">
        <v>30951</v>
      </c>
      <c r="AQ10" s="318">
        <v>24089</v>
      </c>
      <c r="AR10" s="319">
        <v>28.5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510</v>
      </c>
      <c r="AL11" s="1178"/>
      <c r="AM11" s="1178"/>
      <c r="AN11" s="1179"/>
      <c r="AO11" s="317" t="s">
        <v>511</v>
      </c>
      <c r="AP11" s="317" t="s">
        <v>511</v>
      </c>
      <c r="AQ11" s="318">
        <v>3903</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512</v>
      </c>
      <c r="AL12" s="1178"/>
      <c r="AM12" s="1178"/>
      <c r="AN12" s="1179"/>
      <c r="AO12" s="317" t="s">
        <v>511</v>
      </c>
      <c r="AP12" s="317" t="s">
        <v>511</v>
      </c>
      <c r="AQ12" s="318" t="s">
        <v>511</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513</v>
      </c>
      <c r="AL13" s="1178"/>
      <c r="AM13" s="1178"/>
      <c r="AN13" s="1179"/>
      <c r="AO13" s="317">
        <v>54906</v>
      </c>
      <c r="AP13" s="317">
        <v>8482</v>
      </c>
      <c r="AQ13" s="318">
        <v>6134</v>
      </c>
      <c r="AR13" s="319">
        <v>38.299999999999997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514</v>
      </c>
      <c r="AL14" s="1178"/>
      <c r="AM14" s="1178"/>
      <c r="AN14" s="1179"/>
      <c r="AO14" s="317">
        <v>74837</v>
      </c>
      <c r="AP14" s="317">
        <v>11561</v>
      </c>
      <c r="AQ14" s="318">
        <v>6841</v>
      </c>
      <c r="AR14" s="319">
        <v>69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515</v>
      </c>
      <c r="AL15" s="1184"/>
      <c r="AM15" s="1184"/>
      <c r="AN15" s="1185"/>
      <c r="AO15" s="317">
        <v>-106503</v>
      </c>
      <c r="AP15" s="317">
        <v>-16453</v>
      </c>
      <c r="AQ15" s="318">
        <v>-12699</v>
      </c>
      <c r="AR15" s="319">
        <v>29.6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1366255</v>
      </c>
      <c r="AP16" s="317">
        <v>211070</v>
      </c>
      <c r="AQ16" s="318">
        <v>184332</v>
      </c>
      <c r="AR16" s="319">
        <v>14.5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520</v>
      </c>
      <c r="AL21" s="1187"/>
      <c r="AM21" s="1187"/>
      <c r="AN21" s="1188"/>
      <c r="AO21" s="330">
        <v>19.62</v>
      </c>
      <c r="AP21" s="331">
        <v>15.68</v>
      </c>
      <c r="AQ21" s="332">
        <v>3.94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521</v>
      </c>
      <c r="AL22" s="1187"/>
      <c r="AM22" s="1187"/>
      <c r="AN22" s="1188"/>
      <c r="AO22" s="335">
        <v>97.1</v>
      </c>
      <c r="AP22" s="336">
        <v>95.9</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525</v>
      </c>
      <c r="AL32" s="1181"/>
      <c r="AM32" s="1181"/>
      <c r="AN32" s="1182"/>
      <c r="AO32" s="345">
        <v>1068294</v>
      </c>
      <c r="AP32" s="345">
        <v>165038</v>
      </c>
      <c r="AQ32" s="346">
        <v>108331</v>
      </c>
      <c r="AR32" s="347">
        <v>52.3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526</v>
      </c>
      <c r="AL33" s="1181"/>
      <c r="AM33" s="1181"/>
      <c r="AN33" s="1182"/>
      <c r="AO33" s="345" t="s">
        <v>511</v>
      </c>
      <c r="AP33" s="345" t="s">
        <v>511</v>
      </c>
      <c r="AQ33" s="346">
        <v>132</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527</v>
      </c>
      <c r="AL34" s="1181"/>
      <c r="AM34" s="1181"/>
      <c r="AN34" s="1182"/>
      <c r="AO34" s="345" t="s">
        <v>511</v>
      </c>
      <c r="AP34" s="345" t="s">
        <v>511</v>
      </c>
      <c r="AQ34" s="346">
        <v>205</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528</v>
      </c>
      <c r="AL35" s="1181"/>
      <c r="AM35" s="1181"/>
      <c r="AN35" s="1182"/>
      <c r="AO35" s="345">
        <v>49953</v>
      </c>
      <c r="AP35" s="345">
        <v>7717</v>
      </c>
      <c r="AQ35" s="346">
        <v>22911</v>
      </c>
      <c r="AR35" s="347">
        <v>-66.3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529</v>
      </c>
      <c r="AL36" s="1181"/>
      <c r="AM36" s="1181"/>
      <c r="AN36" s="1182"/>
      <c r="AO36" s="345">
        <v>630</v>
      </c>
      <c r="AP36" s="345">
        <v>97</v>
      </c>
      <c r="AQ36" s="346">
        <v>3832</v>
      </c>
      <c r="AR36" s="347">
        <v>-97.5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530</v>
      </c>
      <c r="AL37" s="1181"/>
      <c r="AM37" s="1181"/>
      <c r="AN37" s="1182"/>
      <c r="AO37" s="345" t="s">
        <v>511</v>
      </c>
      <c r="AP37" s="345" t="s">
        <v>511</v>
      </c>
      <c r="AQ37" s="346">
        <v>1000</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531</v>
      </c>
      <c r="AL38" s="1190"/>
      <c r="AM38" s="1190"/>
      <c r="AN38" s="1191"/>
      <c r="AO38" s="348">
        <v>175</v>
      </c>
      <c r="AP38" s="348">
        <v>27</v>
      </c>
      <c r="AQ38" s="349">
        <v>21</v>
      </c>
      <c r="AR38" s="337">
        <v>28.6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532</v>
      </c>
      <c r="AL39" s="1190"/>
      <c r="AM39" s="1190"/>
      <c r="AN39" s="1191"/>
      <c r="AO39" s="345">
        <v>-15998</v>
      </c>
      <c r="AP39" s="345">
        <v>-2471</v>
      </c>
      <c r="AQ39" s="346">
        <v>-5292</v>
      </c>
      <c r="AR39" s="347">
        <v>-53.3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533</v>
      </c>
      <c r="AL40" s="1181"/>
      <c r="AM40" s="1181"/>
      <c r="AN40" s="1182"/>
      <c r="AO40" s="345">
        <v>-790160</v>
      </c>
      <c r="AP40" s="345">
        <v>-122070</v>
      </c>
      <c r="AQ40" s="346">
        <v>-91315</v>
      </c>
      <c r="AR40" s="347">
        <v>33.700000000000003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312894</v>
      </c>
      <c r="AP41" s="345">
        <v>48338</v>
      </c>
      <c r="AQ41" s="346">
        <v>39824</v>
      </c>
      <c r="AR41" s="347">
        <v>21.4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503</v>
      </c>
      <c r="AN49" s="1197" t="s">
        <v>537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2122228</v>
      </c>
      <c r="AN51" s="367">
        <v>294795</v>
      </c>
      <c r="AO51" s="368">
        <v>43</v>
      </c>
      <c r="AP51" s="369">
        <v>168868</v>
      </c>
      <c r="AQ51" s="370">
        <v>4.0999999999999996</v>
      </c>
      <c r="AR51" s="371">
        <v>38.9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1859587</v>
      </c>
      <c r="AN52" s="375">
        <v>258312</v>
      </c>
      <c r="AO52" s="376">
        <v>68.099999999999994</v>
      </c>
      <c r="AP52" s="377">
        <v>79360</v>
      </c>
      <c r="AQ52" s="378">
        <v>-0.8</v>
      </c>
      <c r="AR52" s="379">
        <v>68.900000000000006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1983857</v>
      </c>
      <c r="AN53" s="367">
        <v>281398</v>
      </c>
      <c r="AO53" s="368">
        <v>-4.5</v>
      </c>
      <c r="AP53" s="369">
        <v>202870</v>
      </c>
      <c r="AQ53" s="370">
        <v>20.100000000000001</v>
      </c>
      <c r="AR53" s="371">
        <v>-24.6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1457825</v>
      </c>
      <c r="AN54" s="375">
        <v>206784</v>
      </c>
      <c r="AO54" s="376">
        <v>-19.899999999999999</v>
      </c>
      <c r="AP54" s="377">
        <v>79735</v>
      </c>
      <c r="AQ54" s="378">
        <v>0.5</v>
      </c>
      <c r="AR54" s="379">
        <v>-20.399999999999999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2826960</v>
      </c>
      <c r="AN55" s="367">
        <v>411613</v>
      </c>
      <c r="AO55" s="368">
        <v>46.3</v>
      </c>
      <c r="AP55" s="369">
        <v>167497</v>
      </c>
      <c r="AQ55" s="370">
        <v>-17.399999999999999</v>
      </c>
      <c r="AR55" s="371">
        <v>63.7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2239172</v>
      </c>
      <c r="AN56" s="375">
        <v>326030</v>
      </c>
      <c r="AO56" s="376">
        <v>57.7</v>
      </c>
      <c r="AP56" s="377">
        <v>82571</v>
      </c>
      <c r="AQ56" s="378">
        <v>3.6</v>
      </c>
      <c r="AR56" s="379">
        <v>54.1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1677019</v>
      </c>
      <c r="AN57" s="367">
        <v>250563</v>
      </c>
      <c r="AO57" s="368">
        <v>-39.1</v>
      </c>
      <c r="AP57" s="369">
        <v>190274</v>
      </c>
      <c r="AQ57" s="370">
        <v>13.6</v>
      </c>
      <c r="AR57" s="371">
        <v>-52.7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1027201</v>
      </c>
      <c r="AN58" s="375">
        <v>153474</v>
      </c>
      <c r="AO58" s="376">
        <v>-52.9</v>
      </c>
      <c r="AP58" s="377">
        <v>88584</v>
      </c>
      <c r="AQ58" s="378">
        <v>7.3</v>
      </c>
      <c r="AR58" s="379">
        <v>-60.2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5041223</v>
      </c>
      <c r="AN59" s="367">
        <v>778808</v>
      </c>
      <c r="AO59" s="368">
        <v>210.8</v>
      </c>
      <c r="AP59" s="369">
        <v>200194</v>
      </c>
      <c r="AQ59" s="370">
        <v>5.2</v>
      </c>
      <c r="AR59" s="371">
        <v>205.6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4559348</v>
      </c>
      <c r="AN60" s="375">
        <v>704364</v>
      </c>
      <c r="AO60" s="376">
        <v>358.9</v>
      </c>
      <c r="AP60" s="377">
        <v>106422</v>
      </c>
      <c r="AQ60" s="378">
        <v>20.100000000000001</v>
      </c>
      <c r="AR60" s="379">
        <v>338.8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2730257</v>
      </c>
      <c r="AN61" s="382">
        <v>403435</v>
      </c>
      <c r="AO61" s="383">
        <v>51.3</v>
      </c>
      <c r="AP61" s="384">
        <v>185941</v>
      </c>
      <c r="AQ61" s="385">
        <v>5.0999999999999996</v>
      </c>
      <c r="AR61" s="371">
        <v>46.2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2228627</v>
      </c>
      <c r="AN62" s="375">
        <v>329793</v>
      </c>
      <c r="AO62" s="376">
        <v>82.4</v>
      </c>
      <c r="AP62" s="377">
        <v>87334</v>
      </c>
      <c r="AQ62" s="378">
        <v>6.1</v>
      </c>
      <c r="AR62" s="379">
        <v>76.3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TYHhxi3htdJN4wR53ro8FaLbiv3/WCmZdZVqzCl9B4OAFq7CXwVnxvSIjNeewS9aWB0aSB0Q1INBH67QJPOFg==" saltValue="v/zS51wHOMMglkzbwet0Z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WbD3WuewW0DwhkmUsJpfXGtAiARubMb+bsDeA+Vdw5SvmESqNW7Yrn4Ty8WX4iP4u+rHZDY8v1rkEA3/huhOeA==" saltValue="x6G2zPGYT0+U1ym8E6GC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LuuSXY09YeLlnpazrfzMU2Ib+ivftVat4drxyHKfozJ4r3mEptgpY6sI6tTXY4xpxR7Th8JEQzKRcRAnFxa5Cg==" saltValue="jK5sQrnD32GD/XZRLa+p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0" t="s">
        <v>3</v>
      </c>
      <c r="D47" s="1200"/>
      <c r="E47" s="1201"/>
      <c r="F47" s="11">
        <v>83.19</v>
      </c>
      <c r="G47" s="12">
        <v>84.52</v>
      </c>
      <c r="H47" s="12">
        <v>74.83</v>
      </c>
      <c r="I47" s="12">
        <v>65.63</v>
      </c>
      <c r="J47" s="13">
        <v>55.13</v>
      </c>
    </row>
    <row r="48" spans="2:10" ht="57.75" customHeight="1" x14ac:dyDescent="0.15">
      <c r="B48" s="14"/>
      <c r="C48" s="1202" t="s">
        <v>4</v>
      </c>
      <c r="D48" s="1202"/>
      <c r="E48" s="1203"/>
      <c r="F48" s="15">
        <v>8.06</v>
      </c>
      <c r="G48" s="16">
        <v>7.42</v>
      </c>
      <c r="H48" s="16">
        <v>8.3800000000000008</v>
      </c>
      <c r="I48" s="16">
        <v>9.75</v>
      </c>
      <c r="J48" s="17">
        <v>12.26</v>
      </c>
    </row>
    <row r="49" spans="2:10" ht="57.75" customHeight="1" thickBot="1" x14ac:dyDescent="0.2">
      <c r="B49" s="18"/>
      <c r="C49" s="1204" t="s">
        <v>5</v>
      </c>
      <c r="D49" s="1204"/>
      <c r="E49" s="1205"/>
      <c r="F49" s="19">
        <v>5.97</v>
      </c>
      <c r="G49" s="20" t="s">
        <v>558</v>
      </c>
      <c r="H49" s="20" t="s">
        <v>559</v>
      </c>
      <c r="I49" s="20" t="s">
        <v>560</v>
      </c>
      <c r="J49" s="21" t="s">
        <v>561</v>
      </c>
    </row>
    <row r="50" spans="2:10" ht="13.5" customHeight="1" x14ac:dyDescent="0.15"/>
  </sheetData>
  <sheetProtection algorithmName="SHA-512" hashValue="ykv6uDN0ey1I+Zy09ZWw39YpzrFwsah1eCE0CnS0Fco3XxLvmeK8fBlewoQex4V3UL9Fj3TtaZm7crxvc+w2+w==" saltValue="YK9YmiNgxgsPQYXhI59N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2022-03-14T07:08:07Z</cp:lastPrinted>
  <dcterms:created xsi:type="dcterms:W3CDTF">2022-02-02T06:54:29Z</dcterms:created>
  <dcterms:modified xsi:type="dcterms:W3CDTF">2022-03-14T07:08:53Z</dcterms:modified>
  <cp:category/>
</cp:coreProperties>
</file>