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e-nishimori\Desktop\"/>
    </mc:Choice>
  </mc:AlternateContent>
  <xr:revisionPtr revIDLastSave="0" documentId="13_ncr:1_{B8E8A6AC-2B78-47AD-9D91-09B926AC085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BW34" i="10"/>
  <c r="AM34" i="10"/>
  <c r="U34" i="10"/>
  <c r="U35" i="10" s="1"/>
  <c r="U36" i="10" s="1"/>
  <c r="U37" i="10" s="1"/>
  <c r="C34" i="10"/>
  <c r="BW35" i="10" l="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<sst xmlns="http://schemas.openxmlformats.org/spreadsheetml/2006/main" count="1141" uniqueCount="598">
  <si>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</si>
  <si>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</si>
  <si>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</si>
  <si>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</si>
  <si>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</si>
  <si>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</si>
  <si>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</si>
  <si>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</si>
  <si>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</si>
  <si>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</si>
  <si>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</si>
  <si>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</si>
  <si>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</si>
  <si>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</si>
  <si>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</si>
  <si>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</si>
  <si>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</si>
  <si>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</si>
  <si>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</si>
  <si>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</si>
  <si>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</si>
  <si>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</si>
  <si>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</si>
  <si>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</si>
  <si>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</si>
  <si>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</si>
  <si>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</si>
  <si>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</si>
  <si>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</si>
  <si>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</si>
  <si>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</si>
  <si>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</si>
  <si>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</si>
  <si>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</si>
  <si>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</si>
  <si>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</si>
  <si>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</si>
  <si>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</si>
  <si>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</si>
  <si>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</si>
  <si>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</si>
  <si>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</si>
  <si>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</si>
  <si>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</si>
  <si>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</si>
  <si>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</si>
  <si>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</si>
  <si>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</si>
  <si>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</si>
  <si>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</si>
  <si>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</si>
  <si>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</si>
  <si>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</si>
  <si>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</si>
  <si>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</si>
  <si>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</si>
  <si>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</si>
  <si>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</si>
  <si>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</si>
  <si>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</si>
  <si>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</si>
  <si>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</si>
  <si>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</si>
  <si>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</si>
  <si>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</si>
  <si>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</si>
  <si>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</si>
  <si>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</si>
  <si>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</si>
  <si>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</si>
  <si>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</si>
  <si>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</si>
  <si>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</si>
  <si>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</si>
  <si>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</si>
  <si>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</si>
  <si>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</si>
  <si>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</si>
  <si>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</si>
  <si>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</si>
  <si>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</si>
  <si>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</si>
  <si>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</si>
  <si>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</si>
  <si>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</si>
  <si>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</si>
  <si>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</si>
  <si>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</si>
  <si>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</si>
  <si>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</si>
  <si>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</si>
  <si>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</si>
  <si>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</si>
  <si>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</si>
  <si>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</si>
  <si>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</si>
  <si>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</si>
  <si>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</si>
  <si>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</si>
  <si>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</si>
  <si>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</si>
  <si>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</si>
  <si>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</si>
  <si>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</si>
  <si>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</si>
  <si>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</si>
  <si>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</si>
  <si>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</si>
  <si>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</si>
  <si>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</si>
  <si>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</si>
  <si>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</si>
  <si>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</si>
  <si>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</si>
  <si>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</si>
  <si>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</si>
  <si>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</si>
  <si>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</si>
  <si>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</si>
  <si>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</si>
  <si>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</si>
  <si>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</si>
  <si>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</si>
  <si>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</si>
  <si>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</si>
  <si>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</si>
  <si>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</si>
  <si>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</si>
  <si>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</si>
  <si>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</si>
  <si>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</si>
  <si>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</si>
  <si>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</si>
  <si>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</si>
  <si>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</si>
  <si>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</si>
  <si>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</si>
  <si>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</si>
  <si>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</si>
  <si>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</si>
  <si>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</si>
  <si>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</si>
  <si>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</si>
  <si>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</si>
  <si>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</si>
  <si>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</si>
  <si>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</si>
  <si>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</si>
  <si>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</si>
  <si>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</si>
  <si>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</si>
  <si>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</si>
  <si>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</si>
  <si>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</si>
  <si>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</si>
  <si>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</si>
  <si>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</si>
  <si>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</si>
  <si>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</si>
  <si>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</si>
  <si>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</si>
  <si>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</si>
  <si>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</si>
  <si>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</si>
  <si>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</si>
  <si>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</si>
  <si>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</si>
  <si>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</si>
  <si>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</si>
  <si>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</si>
  <si>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</si>
  <si>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</si>
  <si>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</si>
  <si>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</si>
  <si>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</si>
  <si>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</si>
  <si>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</si>
  <si>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</si>
  <si>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</si>
  <si>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</si>
  <si>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</si>
  <si>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</si>
  <si>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</si>
  <si>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</si>
  <si>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</si>
  <si>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</si>
  <si>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</si>
  <si>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</si>
  <si>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</si>
  <si>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</si>
  <si>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</si>
  <si>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</si>
  <si>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</si>
  <si>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</si>
  <si>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</si>
  <si>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</si>
  <si>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</si>
  <si>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</si>
  <si>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</si>
  <si>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</si>
  <si>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</si>
  <si>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</si>
  <si>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</si>
  <si>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</si>
  <si>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</si>
  <si>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</si>
  <si>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</si>
  <si>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</si>
  <si>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</si>
  <si>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</si>
  <si>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</si>
  <si>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</si>
  <si>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</si>
  <si>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</si>
  <si>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</si>
  <si>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</si>
  <si>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</si>
  <si>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高知県仁淀川町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</si>
  <si>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</si>
  <si>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</si>
  <si>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</si>
  <si>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</si>
  <si>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</si>
  <si>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</si>
  <si>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</si>
  <si>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</si>
  <si>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</si>
  <si>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</si>
  <si>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</si>
  <si>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</si>
  <si>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</si>
  <si>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</si>
  <si>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</si>
  <si>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</si>
  <si>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</si>
  <si>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</si>
  <si>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</si>
  <si>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</si>
  <si>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</si>
  <si>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</si>
  <si>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</si>
  <si>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</si>
  <si>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</si>
  <si>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</si>
  <si>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</si>
  <si>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</si>
  <si>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</si>
  <si>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</si>
  <si>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</si>
  <si>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</si>
  <si>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</si>
  <si>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</si>
  <si>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</si>
  <si>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</si>
  <si>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</si>
  <si>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</si>
  <si>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</si>
  <si>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</si>
  <si>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</si>
  <si>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</si>
  <si>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</si>
  <si>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</si>
  <si>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</si>
  <si>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</si>
  <si>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</si>
  <si>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</si>
  <si>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</si>
  <si>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</si>
  <si>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</si>
  <si>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</si>
  <si>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</si>
  <si>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</si>
  <si>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</si>
  <si>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</si>
  <si>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</si>
  <si>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</si>
  <si>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</si>
  <si>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</si>
  <si>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</si>
  <si>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</si>
  <si>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</si>
  <si>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</si>
  <si>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</si>
  <si>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</si>
  <si>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</si>
  <si>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</si>
  <si>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</si>
  <si>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</si>
  <si>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</si>
  <si>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</si>
  <si>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</si>
  <si>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</si>
  <si>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</si>
  <si>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</si>
  <si>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</si>
  <si>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</si>
  <si>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</si>
  <si>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</si>
  <si>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</si>
  <si>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</si>
  <si>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</si>
  <si>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</si>
  <si>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</si>
  <si>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</si>
  <si>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</si>
  <si>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</si>
  <si>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</si>
  <si>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</si>
  <si>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</si>
  <si>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</si>
  <si>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</si>
  <si>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</si>
  <si>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</si>
  <si>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</si>
  <si>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</si>
  <si>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</si>
  <si>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</si>
  <si>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</si>
  <si>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</si>
  <si>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</si>
  <si>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</si>
  <si>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</si>
  <si>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</si>
  <si>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</si>
  <si>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</si>
  <si>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</si>
  <si>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</si>
  <si>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</si>
  <si>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</si>
  <si>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</si>
  <si>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</si>
  <si>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</si>
  <si>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</si>
  <si>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</si>
  <si>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</si>
  <si>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</si>
  <si>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</si>
  <si>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</si>
  <si>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</si>
  <si>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</si>
  <si>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</si>
  <si>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</si>
  <si>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</si>
  <si>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</si>
  <si>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</si>
  <si>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</si>
  <si>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</si>
  <si>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</si>
  <si>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</si>
  <si>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</si>
  <si>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</si>
  <si>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</si>
  <si>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</si>
  <si>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</si>
  <si>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</si>
  <si>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</si>
  <si>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</si>
  <si>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</si>
  <si>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</si>
  <si>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</si>
  <si>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</si>
  <si>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</si>
  <si>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</si>
  <si>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</si>
  <si>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</si>
  <si>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</si>
  <si>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</si>
  <si>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</si>
  <si>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</si>
  <si>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</si>
  <si>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</si>
  <si>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高知県仁淀川町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</si>
  <si>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</si>
  <si>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</si>
  <si>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</si>
  <si>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</si>
  <si>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</si>
  <si>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</si>
  <si>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</si>
  <si>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</si>
  <si>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</si>
  <si>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</si>
  <si>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</si>
  <si>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</si>
  <si>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</si>
  <si>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</si>
  <si>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</si>
  <si>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</si>
  <si>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</si>
  <si>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</si>
  <si>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</si>
  <si>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</si>
  <si>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</si>
  <si>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</si>
  <si>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</si>
  <si>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</si>
  <si>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</si>
  <si>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</si>
  <si>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</si>
  <si>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</si>
  <si>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</si>
  <si>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</si>
  <si>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</si>
  <si>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</si>
  <si>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</si>
  <si>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</si>
  <si>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国民健康保険特別会計直診大崎診療所勘定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</si>
  <si>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</si>
  <si>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</si>
  <si>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</si>
  <si>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</si>
  <si>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</si>
  <si>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</si>
  <si>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</si>
  <si>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</si>
  <si>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</si>
  <si>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</si>
  <si>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</si>
  <si>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</si>
  <si>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</si>
  <si>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</si>
  <si>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</si>
  <si>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</si>
  <si>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</si>
  <si>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</si>
  <si>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</si>
  <si>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</si>
  <si>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</si>
  <si>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</si>
  <si>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</si>
  <si>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</si>
  <si>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</si>
  <si>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</si>
  <si>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</si>
  <si>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</si>
  <si>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</si>
  <si>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</si>
  <si>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</si>
  <si>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</si>
  <si>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</si>
  <si>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</si>
  <si>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</si>
  <si>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</si>
  <si>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</si>
  <si>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</si>
  <si>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</si>
  <si>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</si>
  <si>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</si>
  <si>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</si>
  <si>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</si>
  <si>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</si>
  <si>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</si>
  <si>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</si>
  <si>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</si>
  <si>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</si>
  <si>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</si>
  <si>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</si>
  <si>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</si>
  <si>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</si>
  <si>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</si>
  <si>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</si>
  <si>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</si>
  <si>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</si>
  <si>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</si>
  <si>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</si>
  <si>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</si>
  <si>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</si>
  <si>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</si>
  <si>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</si>
  <si>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</si>
  <si>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</si>
  <si>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</si>
  <si>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</si>
  <si>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</si>
  <si>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</si>
  <si>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</si>
  <si>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</si>
  <si>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</si>
  <si>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</si>
  <si>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</si>
  <si>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</si>
  <si>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</si>
  <si>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</si>
  <si>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</si>
  <si>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</si>
  <si>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</si>
  <si>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</si>
  <si>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</si>
  <si>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</si>
  <si>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</si>
  <si>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</si>
  <si>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</si>
  <si>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</si>
  <si>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</si>
  <si>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</si>
  <si>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</si>
  <si>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</si>
  <si>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</si>
  <si>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</si>
  <si>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</si>
  <si>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</si>
  <si>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</si>
  <si>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</si>
  <si>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</si>
  <si>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</si>
  <si>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</si>
  <si>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</si>
  <si>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</si>
  <si>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</si>
  <si>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</si>
  <si>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</si>
  <si>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</si>
  <si>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</si>
  <si>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</si>
  <si>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</si>
  <si>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</si>
  <si>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</si>
  <si>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</si>
  <si>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</si>
  <si>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</si>
  <si>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</si>
  <si>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</si>
  <si>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</si>
  <si>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</si>
  <si>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</si>
  <si>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</si>
  <si>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</si>
  <si>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</si>
  <si>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</si>
  <si>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</si>
  <si>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</si>
  <si>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</si>
  <si>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</si>
  <si>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</si>
  <si>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</si>
  <si>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</si>
  <si>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</si>
  <si>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</si>
  <si>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</si>
  <si>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</si>
  <si>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</si>
  <si>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</si>
  <si>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</si>
  <si>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</si>
  <si>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</si>
  <si>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</si>
  <si>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</si>
  <si>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</si>
  <si>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</si>
  <si>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</si>
  <si>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</si>
  <si>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</si>
  <si>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</si>
  <si>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</si>
  <si>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</si>
  <si>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</si>
  <si>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</si>
  <si>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</si>
  <si>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</si>
  <si>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</si>
  <si>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</si>
  <si>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</si>
  <si>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</si>
  <si>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</si>
  <si>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</si>
  <si>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</si>
  <si>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</si>
  <si>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国民健康保険特別会計直診大崎診療所勘定</t>
  </si>
  <si>
    <t>簡易水道事業特別会計</t>
  </si>
  <si>
    <t>後期高齢者医療特別会計</t>
  </si>
  <si>
    <t>農業集落排水事業特別会計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</si>
  <si>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</si>
  <si>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</si>
  <si>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</si>
  <si>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</si>
  <si>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</si>
  <si>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</si>
  <si>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</si>
  <si>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</si>
  <si>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</si>
  <si>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アプロス㈱</t>
    <phoneticPr fontId="2"/>
  </si>
  <si>
    <t>-</t>
    <phoneticPr fontId="2"/>
  </si>
  <si>
    <t>高吾北広域町村事務組合（一般会計）</t>
    <rPh sb="0" eb="1">
      <t>コウ</t>
    </rPh>
    <rPh sb="1" eb="3">
      <t>ゴホク</t>
    </rPh>
    <rPh sb="3" eb="5">
      <t>コウイキ</t>
    </rPh>
    <rPh sb="5" eb="7">
      <t>チョウソン</t>
    </rPh>
    <rPh sb="7" eb="9">
      <t>ジム</t>
    </rPh>
    <rPh sb="9" eb="11">
      <t>クミアイ</t>
    </rPh>
    <rPh sb="12" eb="14">
      <t>イッパン</t>
    </rPh>
    <rPh sb="14" eb="16">
      <t>カイケイ</t>
    </rPh>
    <phoneticPr fontId="2"/>
  </si>
  <si>
    <t>高吾北広域町村事務組合（特別養護老人ホーム特別会計）</t>
    <rPh sb="0" eb="1">
      <t>コウ</t>
    </rPh>
    <rPh sb="1" eb="3">
      <t>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2"/>
  </si>
  <si>
    <t>高吾北広域町村事務組合（養護老人ホーム特別会計）</t>
    <rPh sb="0" eb="1">
      <t>コウ</t>
    </rPh>
    <rPh sb="1" eb="3">
      <t>ゴホク</t>
    </rPh>
    <rPh sb="3" eb="5">
      <t>コウイキ</t>
    </rPh>
    <rPh sb="5" eb="7">
      <t>チョウソン</t>
    </rPh>
    <rPh sb="7" eb="9">
      <t>ジム</t>
    </rPh>
    <rPh sb="9" eb="11">
      <t>クミアイ</t>
    </rPh>
    <rPh sb="12" eb="16">
      <t>ヨウゴロウジン</t>
    </rPh>
    <rPh sb="19" eb="23">
      <t>トクベツカイケイ</t>
    </rPh>
    <phoneticPr fontId="2"/>
  </si>
  <si>
    <t>高吾北広域町村事務組合（障害者支援施設特別会計）</t>
    <rPh sb="0" eb="1">
      <t>コウ</t>
    </rPh>
    <rPh sb="1" eb="3">
      <t>ゴホク</t>
    </rPh>
    <rPh sb="3" eb="5">
      <t>コウイキ</t>
    </rPh>
    <rPh sb="5" eb="7">
      <t>チョウソン</t>
    </rPh>
    <rPh sb="7" eb="9">
      <t>ジム</t>
    </rPh>
    <rPh sb="9" eb="11">
      <t>クミアイ</t>
    </rPh>
    <rPh sb="12" eb="19">
      <t>ショウガイシャシエンシセツ</t>
    </rPh>
    <rPh sb="19" eb="23">
      <t>トクベツカイケイ</t>
    </rPh>
    <phoneticPr fontId="2"/>
  </si>
  <si>
    <t>高吾北広域町村事務組合（ふるさと市町村圏特別会計）</t>
    <rPh sb="0" eb="1">
      <t>コウ</t>
    </rPh>
    <rPh sb="1" eb="3">
      <t>ゴホク</t>
    </rPh>
    <rPh sb="3" eb="5">
      <t>コウイキ</t>
    </rPh>
    <rPh sb="5" eb="7">
      <t>チョウソン</t>
    </rPh>
    <rPh sb="7" eb="9">
      <t>ジム</t>
    </rPh>
    <rPh sb="9" eb="11">
      <t>クミアイ</t>
    </rPh>
    <rPh sb="16" eb="19">
      <t>シチョウソン</t>
    </rPh>
    <rPh sb="19" eb="20">
      <t>ケン</t>
    </rPh>
    <rPh sb="20" eb="24">
      <t>トクベツカイケイ</t>
    </rPh>
    <phoneticPr fontId="2"/>
  </si>
  <si>
    <t>高知県広域食肉センター事務組合（一般会計）</t>
    <rPh sb="0" eb="3">
      <t>コウチケン</t>
    </rPh>
    <rPh sb="3" eb="5">
      <t>コウイキ</t>
    </rPh>
    <rPh sb="5" eb="7">
      <t>ショクニク</t>
    </rPh>
    <rPh sb="11" eb="13">
      <t>ジム</t>
    </rPh>
    <rPh sb="13" eb="15">
      <t>クミアイ</t>
    </rPh>
    <rPh sb="16" eb="20">
      <t>イッパンカイケイ</t>
    </rPh>
    <phoneticPr fontId="2"/>
  </si>
  <si>
    <t>こうち人づくり広域連合（一般会計）</t>
    <rPh sb="3" eb="4">
      <t>ヒト</t>
    </rPh>
    <rPh sb="7" eb="9">
      <t>コウイキ</t>
    </rPh>
    <rPh sb="9" eb="11">
      <t>レンゴウ</t>
    </rPh>
    <rPh sb="12" eb="16">
      <t>イッパンカイケイ</t>
    </rPh>
    <phoneticPr fontId="2"/>
  </si>
  <si>
    <t>高知県市町村総合事務組合（一般会計）</t>
    <rPh sb="0" eb="3">
      <t>コウチケン</t>
    </rPh>
    <rPh sb="3" eb="12">
      <t>シチョウソンソウゴウジムクミアイ</t>
    </rPh>
    <rPh sb="13" eb="17">
      <t>イッパンカイケイ</t>
    </rPh>
    <phoneticPr fontId="2"/>
  </si>
  <si>
    <t>高知県市町村総合事務組合（交通災害共済事業特別会計）</t>
    <rPh sb="0" eb="3">
      <t>コウチケン</t>
    </rPh>
    <rPh sb="3" eb="12">
      <t>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</si>
  <si>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</si>
  <si>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</si>
  <si>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合併振興基金</t>
    <rPh sb="0" eb="2">
      <t>ガッペイ</t>
    </rPh>
    <rPh sb="2" eb="4">
      <t>シンコウ</t>
    </rPh>
    <rPh sb="4" eb="6">
      <t>キキン</t>
    </rPh>
    <phoneticPr fontId="2"/>
  </si>
  <si>
    <t>施設等整備基金</t>
    <rPh sb="0" eb="2">
      <t>シセツ</t>
    </rPh>
    <rPh sb="2" eb="3">
      <t>トウ</t>
    </rPh>
    <rPh sb="3" eb="5">
      <t>セイビ</t>
    </rPh>
    <rPh sb="5" eb="7">
      <t>キキン</t>
    </rPh>
    <phoneticPr fontId="2"/>
  </si>
  <si>
    <t>地域雇用創出推進基金</t>
    <rPh sb="0" eb="2">
      <t>チイキ</t>
    </rPh>
    <rPh sb="2" eb="4">
      <t>コヨウ</t>
    </rPh>
    <rPh sb="4" eb="6">
      <t>ソウシュツ</t>
    </rPh>
    <rPh sb="6" eb="8">
      <t>スイシン</t>
    </rPh>
    <rPh sb="8" eb="10">
      <t>キキン</t>
    </rPh>
    <phoneticPr fontId="2"/>
  </si>
  <si>
    <t>まちづくり基金</t>
    <rPh sb="5" eb="7">
      <t>キキン</t>
    </rPh>
    <phoneticPr fontId="2"/>
  </si>
  <si>
    <t>こども未来基金</t>
    <rPh sb="3" eb="5">
      <t>ミライ</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</si>
</sst>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263613</c:v>
                </c:pt>
              </c:numCache>
            </c:numRef>
          </c:val>
          <c:smooth val="0"/>
          <c:extLst>
            <c:ext xmlns:c16="http://schemas.microsoft.com/office/drawing/2014/chart" uri="{C3380CC4-5D6E-409C-BE32-E72D297353CC}">
              <c16:uniqueId val="{00000000-F328-452F-9194-03BAFC7616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317690</c:v>
                </c:pt>
                <c:pt idx="1">
                  <c:v>533485</c:v>
                </c:pt>
                <c:pt idx="2">
                  <c:v>182846</c:v>
                </c:pt>
                <c:pt idx="3">
                  <c:v>200032</c:v>
                </c:pt>
                <c:pt idx="4">
                  <c:v>262573</c:v>
                </c:pt>
              </c:numCache>
            </c:numRef>
          </c:val>
          <c:smooth val="0"/>
          <c:extLst>
            <c:ext xmlns:c16="http://schemas.microsoft.com/office/drawing/2014/chart" uri="{C3380CC4-5D6E-409C-BE32-E72D297353CC}">
              <c16:uniqueId val="{00000001-F328-452F-9194-03BAFC7616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5.0599999999999996</c:v>
                </c:pt>
                <c:pt idx="1">
                  <c:v>6.39</c:v>
                </c:pt>
                <c:pt idx="2">
                  <c:v>6.49</c:v>
                </c:pt>
                <c:pt idx="3">
                  <c:v>7.98</c:v>
                </c:pt>
                <c:pt idx="4">
                  <c:v>8.23</c:v>
                </c:pt>
              </c:numCache>
            </c:numRef>
          </c:val>
          <c:extLst>
            <c:ext xmlns:c16="http://schemas.microsoft.com/office/drawing/2014/chart" uri="{C3380CC4-5D6E-409C-BE32-E72D297353CC}">
              <c16:uniqueId val="{00000000-3E33-4293-897A-658639A9C0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22.41</c:v>
                </c:pt>
                <c:pt idx="1">
                  <c:v>23.25</c:v>
                </c:pt>
                <c:pt idx="2">
                  <c:v>23.21</c:v>
                </c:pt>
                <c:pt idx="3">
                  <c:v>22.56</c:v>
                </c:pt>
                <c:pt idx="4">
                  <c:v>20.61</c:v>
                </c:pt>
              </c:numCache>
            </c:numRef>
          </c:val>
          <c:extLst>
            <c:ext xmlns:c16="http://schemas.microsoft.com/office/drawing/2014/chart" uri="{C3380CC4-5D6E-409C-BE32-E72D297353CC}">
              <c16:uniqueId val="{00000001-3E33-4293-897A-658639A9C0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7.37</c:v>
                </c:pt>
                <c:pt idx="1">
                  <c:v>9.5399999999999991</c:v>
                </c:pt>
                <c:pt idx="2">
                  <c:v>7.7</c:v>
                </c:pt>
                <c:pt idx="3">
                  <c:v>4.28</c:v>
                </c:pt>
                <c:pt idx="4">
                  <c:v>8.7200000000000006</c:v>
                </c:pt>
              </c:numCache>
            </c:numRef>
          </c:val>
          <c:smooth val="0"/>
          <c:extLst>
            <c:ext xmlns:c16="http://schemas.microsoft.com/office/drawing/2014/chart" uri="{C3380CC4-5D6E-409C-BE32-E72D297353CC}">
              <c16:uniqueId val="{00000002-3E33-4293-897A-658639A9C0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A0-42BE-9893-DE5FEC3E7D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A0-42BE-9893-DE5FEC3E7D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A0-42BE-9893-DE5FEC3E7D0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1.19</c:v>
                </c:pt>
                <c:pt idx="4">
                  <c:v>#N/A</c:v>
                </c:pt>
                <c:pt idx="5">
                  <c:v>0.04</c:v>
                </c:pt>
                <c:pt idx="6">
                  <c:v>#N/A</c:v>
                </c:pt>
                <c:pt idx="7">
                  <c:v>0.02</c:v>
                </c:pt>
                <c:pt idx="8">
                  <c:v>#N/A</c:v>
                </c:pt>
                <c:pt idx="9">
                  <c:v>0</c:v>
                </c:pt>
              </c:numCache>
            </c:numRef>
          </c:val>
          <c:extLst>
            <c:ext xmlns:c16="http://schemas.microsoft.com/office/drawing/2014/chart" uri="{C3380CC4-5D6E-409C-BE32-E72D297353CC}">
              <c16:uniqueId val="{00000003-F2A0-42BE-9893-DE5FEC3E7D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0.15</c:v>
                </c:pt>
                <c:pt idx="6">
                  <c:v>#N/A</c:v>
                </c:pt>
                <c:pt idx="7">
                  <c:v>0.01</c:v>
                </c:pt>
                <c:pt idx="8">
                  <c:v>#N/A</c:v>
                </c:pt>
                <c:pt idx="9">
                  <c:v>0.01</c:v>
                </c:pt>
              </c:numCache>
            </c:numRef>
          </c:val>
          <c:extLst>
            <c:ext xmlns:c16="http://schemas.microsoft.com/office/drawing/2014/chart" uri="{C3380CC4-5D6E-409C-BE32-E72D297353CC}">
              <c16:uniqueId val="{00000004-F2A0-42BE-9893-DE5FEC3E7D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F2A0-42BE-9893-DE5FEC3E7D0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6-F2A0-42BE-9893-DE5FEC3E7D0E}"/>
            </c:ext>
          </c:extLst>
        </c:ser>
        <c:ser>
          <c:idx val="7"/>
          <c:order val="7"/>
          <c:tx>
            <c:strRef>
              <c:f>データシート!$A$34</c:f>
              <c:strCache>
                <c:ptCount val="1"/>
                <c:pt idx="0">
                  <c:v>国民健康保険特別会計直診大崎診療所勘定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7-F2A0-42BE-9893-DE5FEC3E7D0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0.57999999999999996</c:v>
                </c:pt>
                <c:pt idx="4">
                  <c:v>#N/A</c:v>
                </c:pt>
                <c:pt idx="5">
                  <c:v>0.37</c:v>
                </c:pt>
                <c:pt idx="6">
                  <c:v>#N/A</c:v>
                </c:pt>
                <c:pt idx="7">
                  <c:v>0.39</c:v>
                </c:pt>
                <c:pt idx="8">
                  <c:v>#N/A</c:v>
                </c:pt>
                <c:pt idx="9">
                  <c:v>0.26</c:v>
                </c:pt>
              </c:numCache>
            </c:numRef>
          </c:val>
          <c:extLst>
            <c:ext xmlns:c16="http://schemas.microsoft.com/office/drawing/2014/chart" uri="{C3380CC4-5D6E-409C-BE32-E72D297353CC}">
              <c16:uniqueId val="{00000008-F2A0-42BE-9893-DE5FEC3E7D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5.0599999999999996</c:v>
                </c:pt>
                <c:pt idx="2">
                  <c:v>#N/A</c:v>
                </c:pt>
                <c:pt idx="3">
                  <c:v>6.38</c:v>
                </c:pt>
                <c:pt idx="4">
                  <c:v>#N/A</c:v>
                </c:pt>
                <c:pt idx="5">
                  <c:v>6.49</c:v>
                </c:pt>
                <c:pt idx="6">
                  <c:v>#N/A</c:v>
                </c:pt>
                <c:pt idx="7">
                  <c:v>7.98</c:v>
                </c:pt>
                <c:pt idx="8">
                  <c:v>#N/A</c:v>
                </c:pt>
                <c:pt idx="9">
                  <c:v>8.23</c:v>
                </c:pt>
              </c:numCache>
            </c:numRef>
          </c:val>
          <c:extLst>
            <c:ext xmlns:c16="http://schemas.microsoft.com/office/drawing/2014/chart" uri="{C3380CC4-5D6E-409C-BE32-E72D297353CC}">
              <c16:uniqueId val="{00000009-F2A0-42BE-9893-DE5FEC3E7D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972</c:v>
                </c:pt>
                <c:pt idx="5">
                  <c:v>1011</c:v>
                </c:pt>
                <c:pt idx="8">
                  <c:v>1046</c:v>
                </c:pt>
                <c:pt idx="11">
                  <c:v>1117</c:v>
                </c:pt>
                <c:pt idx="14">
                  <c:v>1079</c:v>
                </c:pt>
              </c:numCache>
            </c:numRef>
          </c:val>
          <c:extLst>
            <c:ext xmlns:c16="http://schemas.microsoft.com/office/drawing/2014/chart" uri="{C3380CC4-5D6E-409C-BE32-E72D297353CC}">
              <c16:uniqueId val="{00000000-F974-4213-BB85-C4F5E4BD34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74-4213-BB85-C4F5E4BD34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74-4213-BB85-C4F5E4BD34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4</c:v>
                </c:pt>
                <c:pt idx="6">
                  <c:v>10</c:v>
                </c:pt>
                <c:pt idx="9">
                  <c:v>10</c:v>
                </c:pt>
                <c:pt idx="12">
                  <c:v>12</c:v>
                </c:pt>
              </c:numCache>
            </c:numRef>
          </c:val>
          <c:extLst>
            <c:ext xmlns:c16="http://schemas.microsoft.com/office/drawing/2014/chart" uri="{C3380CC4-5D6E-409C-BE32-E72D297353CC}">
              <c16:uniqueId val="{00000003-F974-4213-BB85-C4F5E4BD34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61</c:v>
                </c:pt>
                <c:pt idx="6">
                  <c:v>54</c:v>
                </c:pt>
                <c:pt idx="9">
                  <c:v>47</c:v>
                </c:pt>
                <c:pt idx="12">
                  <c:v>45</c:v>
                </c:pt>
              </c:numCache>
            </c:numRef>
          </c:val>
          <c:extLst>
            <c:ext xmlns:c16="http://schemas.microsoft.com/office/drawing/2014/chart" uri="{C3380CC4-5D6E-409C-BE32-E72D297353CC}">
              <c16:uniqueId val="{00000004-F974-4213-BB85-C4F5E4BD34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74-4213-BB85-C4F5E4BD34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74-4213-BB85-C4F5E4BD34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965</c:v>
                </c:pt>
                <c:pt idx="3">
                  <c:v>1008</c:v>
                </c:pt>
                <c:pt idx="6">
                  <c:v>1004</c:v>
                </c:pt>
                <c:pt idx="9">
                  <c:v>1111</c:v>
                </c:pt>
                <c:pt idx="12">
                  <c:v>1091</c:v>
                </c:pt>
              </c:numCache>
            </c:numRef>
          </c:val>
          <c:extLst>
            <c:ext xmlns:c16="http://schemas.microsoft.com/office/drawing/2014/chart" uri="{C3380CC4-5D6E-409C-BE32-E72D297353CC}">
              <c16:uniqueId val="{00000007-F974-4213-BB85-C4F5E4BD34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62</c:v>
                </c:pt>
                <c:pt idx="5">
                  <c:v>#N/A</c:v>
                </c:pt>
                <c:pt idx="6">
                  <c:v>#N/A</c:v>
                </c:pt>
                <c:pt idx="7">
                  <c:v>22</c:v>
                </c:pt>
                <c:pt idx="8">
                  <c:v>#N/A</c:v>
                </c:pt>
                <c:pt idx="9">
                  <c:v>#N/A</c:v>
                </c:pt>
                <c:pt idx="10">
                  <c:v>51</c:v>
                </c:pt>
                <c:pt idx="11">
                  <c:v>#N/A</c:v>
                </c:pt>
                <c:pt idx="12">
                  <c:v>#N/A</c:v>
                </c:pt>
                <c:pt idx="13">
                  <c:v>69</c:v>
                </c:pt>
                <c:pt idx="14">
                  <c:v>#N/A</c:v>
                </c:pt>
              </c:numCache>
            </c:numRef>
          </c:val>
          <c:smooth val="0"/>
          <c:extLst>
            <c:ext xmlns:c16="http://schemas.microsoft.com/office/drawing/2014/chart" uri="{C3380CC4-5D6E-409C-BE32-E72D297353CC}">
              <c16:uniqueId val="{00000008-F974-4213-BB85-C4F5E4BD34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8093</c:v>
                </c:pt>
                <c:pt idx="5">
                  <c:v>8723</c:v>
                </c:pt>
                <c:pt idx="8">
                  <c:v>8289</c:v>
                </c:pt>
                <c:pt idx="11">
                  <c:v>7603</c:v>
                </c:pt>
                <c:pt idx="14">
                  <c:v>7230</c:v>
                </c:pt>
              </c:numCache>
            </c:numRef>
          </c:val>
          <c:extLst>
            <c:ext xmlns:c16="http://schemas.microsoft.com/office/drawing/2014/chart" uri="{C3380CC4-5D6E-409C-BE32-E72D297353CC}">
              <c16:uniqueId val="{00000000-A78F-4CA6-9FCD-497EB05BFE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113</c:v>
                </c:pt>
                <c:pt idx="5">
                  <c:v>95</c:v>
                </c:pt>
                <c:pt idx="8">
                  <c:v>77</c:v>
                </c:pt>
                <c:pt idx="11">
                  <c:v>62</c:v>
                </c:pt>
                <c:pt idx="14">
                  <c:v>52</c:v>
                </c:pt>
              </c:numCache>
            </c:numRef>
          </c:val>
          <c:extLst>
            <c:ext xmlns:c16="http://schemas.microsoft.com/office/drawing/2014/chart" uri="{C3380CC4-5D6E-409C-BE32-E72D297353CC}">
              <c16:uniqueId val="{00000001-A78F-4CA6-9FCD-497EB05BFE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5747</c:v>
                </c:pt>
                <c:pt idx="5">
                  <c:v>5111</c:v>
                </c:pt>
                <c:pt idx="8">
                  <c:v>4879</c:v>
                </c:pt>
                <c:pt idx="11">
                  <c:v>4623</c:v>
                </c:pt>
                <c:pt idx="14">
                  <c:v>4154</c:v>
                </c:pt>
              </c:numCache>
            </c:numRef>
          </c:val>
          <c:extLst>
            <c:ext xmlns:c16="http://schemas.microsoft.com/office/drawing/2014/chart" uri="{C3380CC4-5D6E-409C-BE32-E72D297353CC}">
              <c16:uniqueId val="{00000002-A78F-4CA6-9FCD-497EB05BFE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8F-4CA6-9FCD-497EB05BFE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8F-4CA6-9FCD-497EB05BFE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8F-4CA6-9FCD-497EB05BFE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1143</c:v>
                </c:pt>
                <c:pt idx="3">
                  <c:v>1126</c:v>
                </c:pt>
                <c:pt idx="6">
                  <c:v>1103</c:v>
                </c:pt>
                <c:pt idx="9">
                  <c:v>1017</c:v>
                </c:pt>
                <c:pt idx="12">
                  <c:v>922</c:v>
                </c:pt>
              </c:numCache>
            </c:numRef>
          </c:val>
          <c:extLst>
            <c:ext xmlns:c16="http://schemas.microsoft.com/office/drawing/2014/chart" uri="{C3380CC4-5D6E-409C-BE32-E72D297353CC}">
              <c16:uniqueId val="{00000006-A78F-4CA6-9FCD-497EB05BFE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c:v>
                </c:pt>
                <c:pt idx="3">
                  <c:v>80</c:v>
                </c:pt>
                <c:pt idx="6">
                  <c:v>176</c:v>
                </c:pt>
                <c:pt idx="9">
                  <c:v>239</c:v>
                </c:pt>
                <c:pt idx="12">
                  <c:v>233</c:v>
                </c:pt>
              </c:numCache>
            </c:numRef>
          </c:val>
          <c:extLst>
            <c:ext xmlns:c16="http://schemas.microsoft.com/office/drawing/2014/chart" uri="{C3380CC4-5D6E-409C-BE32-E72D297353CC}">
              <c16:uniqueId val="{00000007-A78F-4CA6-9FCD-497EB05BFE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596</c:v>
                </c:pt>
                <c:pt idx="3">
                  <c:v>568</c:v>
                </c:pt>
                <c:pt idx="6">
                  <c:v>504</c:v>
                </c:pt>
                <c:pt idx="9">
                  <c:v>503</c:v>
                </c:pt>
                <c:pt idx="12">
                  <c:v>458</c:v>
                </c:pt>
              </c:numCache>
            </c:numRef>
          </c:val>
          <c:extLst>
            <c:ext xmlns:c16="http://schemas.microsoft.com/office/drawing/2014/chart" uri="{C3380CC4-5D6E-409C-BE32-E72D297353CC}">
              <c16:uniqueId val="{00000008-A78F-4CA6-9FCD-497EB05BFE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8F-4CA6-9FCD-497EB05BFE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8297</c:v>
                </c:pt>
                <c:pt idx="3">
                  <c:v>9266</c:v>
                </c:pt>
                <c:pt idx="6">
                  <c:v>8538</c:v>
                </c:pt>
                <c:pt idx="9">
                  <c:v>7876</c:v>
                </c:pt>
                <c:pt idx="12">
                  <c:v>7098</c:v>
                </c:pt>
              </c:numCache>
            </c:numRef>
          </c:val>
          <c:extLst>
            <c:ext xmlns:c16="http://schemas.microsoft.com/office/drawing/2014/chart" uri="{C3380CC4-5D6E-409C-BE32-E72D297353CC}">
              <c16:uniqueId val="{0000000A-A78F-4CA6-9FCD-497EB05BFE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8F-4CA6-9FCD-497EB05BFE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980</c:v>
                </c:pt>
                <c:pt idx="1">
                  <c:v>974</c:v>
                </c:pt>
                <c:pt idx="2">
                  <c:v>918</c:v>
                </c:pt>
              </c:numCache>
            </c:numRef>
          </c:val>
          <c:extLst>
            <c:ext xmlns:c16="http://schemas.microsoft.com/office/drawing/2014/chart" uri="{C3380CC4-5D6E-409C-BE32-E72D297353CC}">
              <c16:uniqueId val="{00000000-D8AC-464B-89D5-82DDB75917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1875</c:v>
                </c:pt>
                <c:pt idx="1">
                  <c:v>1786</c:v>
                </c:pt>
                <c:pt idx="2">
                  <c:v>1700</c:v>
                </c:pt>
              </c:numCache>
            </c:numRef>
          </c:val>
          <c:extLst>
            <c:ext xmlns:c16="http://schemas.microsoft.com/office/drawing/2014/chart" uri="{C3380CC4-5D6E-409C-BE32-E72D297353CC}">
              <c16:uniqueId val="{00000001-D8AC-464B-89D5-82DDB75917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3192</c:v>
                </c:pt>
                <c:pt idx="1">
                  <c:v>3045</c:v>
                </c:pt>
                <c:pt idx="2">
                  <c:v>2708</c:v>
                </c:pt>
              </c:numCache>
            </c:numRef>
          </c:val>
          <c:extLst>
            <c:ext xmlns:c16="http://schemas.microsoft.com/office/drawing/2014/chart" uri="{C3380CC4-5D6E-409C-BE32-E72D297353CC}">
              <c16:uniqueId val="{00000002-D8AC-464B-89D5-82DDB75917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実質公債費比率は、昨年度と比較すると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本町は過疎債や旧合併特例事業債等、普通交付税に措置される基準財政需要額への公債費算入率の高い地方債に限定した借入に努めていることと、平成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年度から実施している補償金免除繰上償還や銀行等民間資金の繰上償還を積極的に実施し健全な状態を維持している。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今後は、実質公債費比率の上昇を抑制するためにも、今後も引き続き金利の高い地方債の繰上償還をしていく計画であり、後年度を見据えた健全な財政運営に取り組んでいく。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普通交付税公債費算入率が高い地方債限定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や積極的な繰上償還</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てきた結果</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い。そのため</a:t>
          </a:r>
          <a:r>
            <a:rPr kumimoji="1" lang="ja-JP" altLang="ja-JP" sz="1100">
              <a:solidFill>
                <a:schemeClr val="dk1"/>
              </a:solidFill>
              <a:effectLst/>
              <a:latin typeface="+mn-lt"/>
              <a:ea typeface="+mn-ea"/>
              <a:cs typeface="+mn-cs"/>
            </a:rPr>
            <a:t>満期一括償還地方債の借入は行っていない。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将来負担比率は健全な状態にあり、類似団体内順位も</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位となっている。昨年度と比較すると充当可能基金の額が減少したが、旧合併特例事業債の繰上償還を行ったことにより改善しており、将来負担比率の分子となる額はマイナス値を維持している。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が増加していく見込みとなっているため、比率の上昇を抑えるためにも、引き続き地方債の新規発行抑制と繰上償還、また普通交付税に措置される基準財政需要額への公債費算入率の高い地方債に限定した借入れを実施する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高知県仁淀川町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積立てについては、運用益（定期預金利息）のみを積み立てた一方、</a:t>
          </a:r>
          <a:r>
            <a:rPr kumimoji="1" lang="ja-JP" altLang="en-US" sz="1100" b="0" i="0" baseline="0">
              <a:solidFill>
                <a:schemeClr val="dk1"/>
              </a:solidFill>
              <a:effectLst/>
              <a:latin typeface="+mn-lt"/>
              <a:ea typeface="+mn-ea"/>
              <a:cs typeface="+mn-cs"/>
            </a:rPr>
            <a:t>道路環境整備事業</a:t>
          </a:r>
          <a:r>
            <a:rPr kumimoji="1" lang="ja-JP" altLang="ja-JP" sz="1100" b="0" i="0" baseline="0">
              <a:solidFill>
                <a:schemeClr val="dk1"/>
              </a:solidFill>
              <a:effectLst/>
              <a:latin typeface="+mn-lt"/>
              <a:ea typeface="+mn-ea"/>
              <a:cs typeface="+mn-cs"/>
            </a:rPr>
            <a:t>に対し「</a:t>
          </a:r>
          <a:r>
            <a:rPr kumimoji="1" lang="ja-JP" altLang="en-US" sz="1100" b="0" i="0" baseline="0">
              <a:solidFill>
                <a:schemeClr val="dk1"/>
              </a:solidFill>
              <a:effectLst/>
              <a:latin typeface="+mn-lt"/>
              <a:ea typeface="+mn-ea"/>
              <a:cs typeface="+mn-cs"/>
            </a:rPr>
            <a:t>地域雇用創出推進</a:t>
          </a:r>
          <a:r>
            <a:rPr kumimoji="1" lang="ja-JP" altLang="ja-JP" sz="1100" b="0" i="0" baseline="0">
              <a:solidFill>
                <a:schemeClr val="dk1"/>
              </a:solidFill>
              <a:effectLst/>
              <a:latin typeface="+mn-lt"/>
              <a:ea typeface="+mn-ea"/>
              <a:cs typeface="+mn-cs"/>
            </a:rPr>
            <a:t>基金」を</a:t>
          </a:r>
          <a:r>
            <a:rPr kumimoji="1" lang="en-US" altLang="ja-JP" sz="1100" b="0" i="0" baseline="0">
              <a:solidFill>
                <a:schemeClr val="dk1"/>
              </a:solidFill>
              <a:effectLst/>
              <a:latin typeface="+mn-lt"/>
              <a:ea typeface="+mn-ea"/>
              <a:cs typeface="+mn-cs"/>
            </a:rPr>
            <a:t>3,542</a:t>
          </a:r>
          <a:r>
            <a:rPr kumimoji="1" lang="ja-JP" altLang="ja-JP" sz="1100" b="0" i="0" baseline="0">
              <a:solidFill>
                <a:schemeClr val="dk1"/>
              </a:solidFill>
              <a:effectLst/>
              <a:latin typeface="+mn-lt"/>
              <a:ea typeface="+mn-ea"/>
              <a:cs typeface="+mn-cs"/>
            </a:rPr>
            <a:t>万円取崩したことや、</a:t>
          </a:r>
          <a:r>
            <a:rPr kumimoji="1" lang="ja-JP" altLang="en-US" sz="1100" b="0" i="0" baseline="0">
              <a:solidFill>
                <a:schemeClr val="dk1"/>
              </a:solidFill>
              <a:effectLst/>
              <a:latin typeface="+mn-lt"/>
              <a:ea typeface="+mn-ea"/>
              <a:cs typeface="+mn-cs"/>
            </a:rPr>
            <a:t>防護柵設置工事に</a:t>
          </a:r>
          <a:r>
            <a:rPr kumimoji="1" lang="ja-JP" altLang="ja-JP" sz="1100" b="0" i="0" baseline="0">
              <a:solidFill>
                <a:schemeClr val="dk1"/>
              </a:solidFill>
              <a:effectLst/>
              <a:latin typeface="+mn-lt"/>
              <a:ea typeface="+mn-ea"/>
              <a:cs typeface="+mn-cs"/>
            </a:rPr>
            <a:t>対し「</a:t>
          </a:r>
          <a:r>
            <a:rPr kumimoji="1" lang="ja-JP" altLang="en-US" sz="1100" b="0" i="0" baseline="0">
              <a:solidFill>
                <a:schemeClr val="dk1"/>
              </a:solidFill>
              <a:effectLst/>
              <a:latin typeface="+mn-lt"/>
              <a:ea typeface="+mn-ea"/>
              <a:cs typeface="+mn-cs"/>
            </a:rPr>
            <a:t>地域振興</a:t>
          </a:r>
          <a:r>
            <a:rPr kumimoji="1" lang="ja-JP" altLang="ja-JP" sz="1100" b="0" i="0" baseline="0">
              <a:solidFill>
                <a:schemeClr val="dk1"/>
              </a:solidFill>
              <a:effectLst/>
              <a:latin typeface="+mn-lt"/>
              <a:ea typeface="+mn-ea"/>
              <a:cs typeface="+mn-cs"/>
            </a:rPr>
            <a:t>基金」を</a:t>
          </a:r>
          <a:r>
            <a:rPr kumimoji="1" lang="en-US" altLang="ja-JP" sz="1100" b="0" i="0" baseline="0">
              <a:solidFill>
                <a:schemeClr val="dk1"/>
              </a:solidFill>
              <a:effectLst/>
              <a:latin typeface="+mn-lt"/>
              <a:ea typeface="+mn-ea"/>
              <a:cs typeface="+mn-cs"/>
            </a:rPr>
            <a:t>2,024</a:t>
          </a:r>
          <a:r>
            <a:rPr kumimoji="1" lang="ja-JP" altLang="ja-JP" sz="1100" b="0" i="0" baseline="0">
              <a:solidFill>
                <a:schemeClr val="dk1"/>
              </a:solidFill>
              <a:effectLst/>
              <a:latin typeface="+mn-lt"/>
              <a:ea typeface="+mn-ea"/>
              <a:cs typeface="+mn-cs"/>
            </a:rPr>
            <a:t>万円取崩したこと等により、基金全体で</a:t>
          </a:r>
          <a:r>
            <a:rPr kumimoji="1" lang="en-US" altLang="ja-JP" sz="1100" b="0" i="0" baseline="0">
              <a:solidFill>
                <a:schemeClr val="dk1"/>
              </a:solidFill>
              <a:effectLst/>
              <a:latin typeface="+mn-lt"/>
              <a:ea typeface="+mn-ea"/>
              <a:cs typeface="+mn-cs"/>
            </a:rPr>
            <a:t>47,982</a:t>
          </a:r>
          <a:r>
            <a:rPr kumimoji="1" lang="ja-JP" altLang="ja-JP" sz="1100" b="0" i="0" baseline="0">
              <a:solidFill>
                <a:schemeClr val="dk1"/>
              </a:solidFill>
              <a:effectLst/>
              <a:latin typeface="+mn-lt"/>
              <a:ea typeface="+mn-ea"/>
              <a:cs typeface="+mn-cs"/>
            </a:rPr>
            <a:t>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短期的には、「特定目的基金」への積立により微増の予定であるが、中長期的には減少傾向にある。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施設等整備基金：町の施設等の整備に要する経費。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地域雇用創出推進基金：地域の雇用を創出する事業等の推進。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施設等整備基金：</a:t>
          </a:r>
          <a:r>
            <a:rPr kumimoji="1" lang="ja-JP" altLang="en-US" sz="1100" b="0" i="0" baseline="0">
              <a:solidFill>
                <a:schemeClr val="dk1"/>
              </a:solidFill>
              <a:effectLst/>
              <a:latin typeface="+mn-lt"/>
              <a:ea typeface="+mn-ea"/>
              <a:cs typeface="+mn-cs"/>
            </a:rPr>
            <a:t>庁用器具費や池川保健福祉センター改修工事設計委託等の</a:t>
          </a:r>
          <a:r>
            <a:rPr kumimoji="1" lang="ja-JP" altLang="ja-JP" sz="1100" b="0" i="0" baseline="0">
              <a:solidFill>
                <a:schemeClr val="dk1"/>
              </a:solidFill>
              <a:effectLst/>
              <a:latin typeface="+mn-lt"/>
              <a:ea typeface="+mn-ea"/>
              <a:cs typeface="+mn-cs"/>
            </a:rPr>
            <a:t>財源として</a:t>
          </a:r>
          <a:r>
            <a:rPr kumimoji="1" lang="en-US" altLang="ja-JP" sz="1100" b="0" i="0" baseline="0">
              <a:solidFill>
                <a:schemeClr val="dk1"/>
              </a:solidFill>
              <a:effectLst/>
              <a:latin typeface="+mn-lt"/>
              <a:ea typeface="+mn-ea"/>
              <a:cs typeface="+mn-cs"/>
            </a:rPr>
            <a:t>2,435</a:t>
          </a:r>
          <a:r>
            <a:rPr kumimoji="1" lang="ja-JP" altLang="ja-JP" sz="1100" b="0" i="0" baseline="0">
              <a:solidFill>
                <a:schemeClr val="dk1"/>
              </a:solidFill>
              <a:effectLst/>
              <a:latin typeface="+mn-lt"/>
              <a:ea typeface="+mn-ea"/>
              <a:cs typeface="+mn-cs"/>
            </a:rPr>
            <a:t>万円を充当したことによる減。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合併振興基金：保育所運営費補助金のため</a:t>
          </a:r>
          <a:r>
            <a:rPr kumimoji="1" lang="en-US" altLang="ja-JP" sz="1100" b="0" i="0" baseline="0">
              <a:solidFill>
                <a:schemeClr val="dk1"/>
              </a:solidFill>
              <a:effectLst/>
              <a:latin typeface="+mn-lt"/>
              <a:ea typeface="+mn-ea"/>
              <a:cs typeface="+mn-cs"/>
            </a:rPr>
            <a:t>1,683</a:t>
          </a:r>
          <a:r>
            <a:rPr kumimoji="1" lang="ja-JP" altLang="ja-JP" sz="1100" b="0" i="0" baseline="0">
              <a:solidFill>
                <a:schemeClr val="dk1"/>
              </a:solidFill>
              <a:effectLst/>
              <a:latin typeface="+mn-lt"/>
              <a:ea typeface="+mn-ea"/>
              <a:cs typeface="+mn-cs"/>
            </a:rPr>
            <a:t>万円を充当したことによる減。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福祉基金：令和６年度には基金が枯渇することから、過疎債（ソフト）等を起債充当する等、創意工夫を凝らし、財源の確保に努めていく。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運用益（定期預金利息）のみの積立（</a:t>
          </a:r>
          <a:r>
            <a:rPr kumimoji="1" lang="en-US" altLang="ja-JP" sz="1100" b="0" i="0" baseline="0">
              <a:solidFill>
                <a:schemeClr val="dk1"/>
              </a:solidFill>
              <a:effectLst/>
              <a:latin typeface="+mn-lt"/>
              <a:ea typeface="+mn-ea"/>
              <a:cs typeface="+mn-cs"/>
            </a:rPr>
            <a:t>212</a:t>
          </a:r>
          <a:r>
            <a:rPr kumimoji="1" lang="ja-JP" altLang="ja-JP" sz="1100" b="0" i="0" baseline="0">
              <a:solidFill>
                <a:schemeClr val="dk1"/>
              </a:solidFill>
              <a:effectLst/>
              <a:latin typeface="+mn-lt"/>
              <a:ea typeface="+mn-ea"/>
              <a:cs typeface="+mn-cs"/>
            </a:rPr>
            <a:t>万円）と財源調整（</a:t>
          </a:r>
          <a:r>
            <a:rPr kumimoji="1" lang="en-US" altLang="ja-JP" sz="1100" b="0" i="0" baseline="0">
              <a:solidFill>
                <a:schemeClr val="dk1"/>
              </a:solidFill>
              <a:effectLst/>
              <a:latin typeface="+mn-lt"/>
              <a:ea typeface="+mn-ea"/>
              <a:cs typeface="+mn-cs"/>
            </a:rPr>
            <a:t>5,859</a:t>
          </a:r>
          <a:r>
            <a:rPr kumimoji="1" lang="ja-JP" altLang="ja-JP" sz="1100" b="0" i="0" baseline="0">
              <a:solidFill>
                <a:schemeClr val="dk1"/>
              </a:solidFill>
              <a:effectLst/>
              <a:latin typeface="+mn-lt"/>
              <a:ea typeface="+mn-ea"/>
              <a:cs typeface="+mn-cs"/>
            </a:rPr>
            <a:t>万円）による取崩しによ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5,647</a:t>
          </a:r>
          <a:r>
            <a:rPr kumimoji="1" lang="ja-JP" altLang="ja-JP" sz="1100" b="0" i="0" baseline="0">
              <a:solidFill>
                <a:schemeClr val="dk1"/>
              </a:solidFill>
              <a:effectLst/>
              <a:latin typeface="+mn-lt"/>
              <a:ea typeface="+mn-ea"/>
              <a:cs typeface="+mn-cs"/>
            </a:rPr>
            <a:t>万円減。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大規模災害等の不測の事態に備えるため</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将来的な交付税の減等に備え</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積立てている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年度以降積み増しは行っておらず、中長期的には減少していく見込</a:t>
          </a:r>
          <a:r>
            <a:rPr kumimoji="1" lang="ja-JP" altLang="en-US" sz="1100" b="0" i="0" baseline="0">
              <a:solidFill>
                <a:schemeClr val="dk1"/>
              </a:solidFill>
              <a:effectLst/>
              <a:latin typeface="+mn-lt"/>
              <a:ea typeface="+mn-ea"/>
              <a:cs typeface="+mn-cs"/>
            </a:rPr>
            <a:t>み</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償還のため</a:t>
          </a:r>
          <a:r>
            <a:rPr kumimoji="1" lang="en-US" altLang="ja-JP" sz="1100" b="0" i="0" baseline="0">
              <a:solidFill>
                <a:schemeClr val="dk1"/>
              </a:solidFill>
              <a:effectLst/>
              <a:latin typeface="+mn-lt"/>
              <a:ea typeface="+mn-ea"/>
              <a:cs typeface="+mn-cs"/>
            </a:rPr>
            <a:t>9,000</a:t>
          </a:r>
          <a:r>
            <a:rPr kumimoji="1" lang="ja-JP" altLang="ja-JP" sz="1100" b="0" i="0" baseline="0">
              <a:solidFill>
                <a:schemeClr val="dk1"/>
              </a:solidFill>
              <a:effectLst/>
              <a:latin typeface="+mn-lt"/>
              <a:ea typeface="+mn-ea"/>
              <a:cs typeface="+mn-cs"/>
            </a:rPr>
            <a:t>万円を取崩したことによる減少。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現在</a:t>
          </a:r>
          <a:r>
            <a:rPr kumimoji="1" lang="ja-JP" altLang="en-US" sz="1100" b="0" i="0" baseline="0">
              <a:solidFill>
                <a:schemeClr val="dk1"/>
              </a:solidFill>
              <a:effectLst/>
              <a:latin typeface="+mn-lt"/>
              <a:ea typeface="+mn-ea"/>
              <a:cs typeface="+mn-cs"/>
            </a:rPr>
            <a:t>、大規模な</a:t>
          </a:r>
          <a:r>
            <a:rPr kumimoji="1" lang="ja-JP" altLang="ja-JP" sz="1100" b="0" i="0" baseline="0">
              <a:solidFill>
                <a:schemeClr val="dk1"/>
              </a:solidFill>
              <a:effectLst/>
              <a:latin typeface="+mn-lt"/>
              <a:ea typeface="+mn-ea"/>
              <a:cs typeface="+mn-cs"/>
            </a:rPr>
            <a:t>積み立てを行う予定はなく、中長期的には減少していく見込み。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5,106
5,058
333.00
8,287,831
7,769,078
366,414
4,451,170
7,098,100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年度以降殆ど変化はないが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類似団体平均値の約</a:t>
          </a:r>
          <a:r>
            <a:rPr kumimoji="1" lang="ja-JP" altLang="en-US" sz="1100">
              <a:solidFill>
                <a:schemeClr val="dk1"/>
              </a:solidFill>
              <a:effectLst/>
              <a:latin typeface="+mn-lt"/>
              <a:ea typeface="+mn-ea"/>
              <a:cs typeface="+mn-cs"/>
            </a:rPr>
            <a:t>６割</a:t>
          </a:r>
          <a:r>
            <a:rPr kumimoji="1" lang="ja-JP" altLang="ja-JP" sz="1100">
              <a:solidFill>
                <a:schemeClr val="dk1"/>
              </a:solidFill>
              <a:effectLst/>
              <a:latin typeface="+mn-lt"/>
              <a:ea typeface="+mn-ea"/>
              <a:cs typeface="+mn-cs"/>
            </a:rPr>
            <a:t>程度の数値となっている。原因としては、高齢化による納税義務者の減少や町内に核となる産業がないため税収の伸びが見込めず、財政基盤が弱体化していることが挙げられる。</a:t>
          </a:r>
          <a:endParaRPr lang="ja-JP" altLang="ja-JP" sz="1400">
            <a:effectLst/>
          </a:endParaRPr>
        </a:p>
        <a:p>
          <a:r>
            <a:rPr kumimoji="1" lang="ja-JP" altLang="ja-JP" sz="1100">
              <a:solidFill>
                <a:schemeClr val="dk1"/>
              </a:solidFill>
              <a:effectLst/>
              <a:latin typeface="+mn-lt"/>
              <a:ea typeface="+mn-ea"/>
              <a:cs typeface="+mn-cs"/>
            </a:rPr>
            <a:t>　今後においても引き続き、行財政のスリム化、定員管理・給与の適正化等を推進し、地方税の徴収強化や遊休地の処分等に取り組み、財政基盤の強化を図っていく。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856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113347</xdr:rowOff>
    </xdr:from>
    <xdr:to>
      <xdr:col>19</xdr:col>
      <xdr:colOff>184150</xdr:colOff>
      <xdr:row>43</xdr:row>
      <xdr:rowOff>43497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53674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0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101282</xdr:rowOff>
    </xdr:from>
    <xdr:to>
      <xdr:col>15</xdr:col>
      <xdr:colOff>133350</xdr:colOff>
      <xdr:row>43</xdr:row>
      <xdr:rowOff>31432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41609</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856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107315</xdr:rowOff>
    </xdr:from>
    <xdr:to>
      <xdr:col>11</xdr:col>
      <xdr:colOff>82550</xdr:colOff>
      <xdr:row>43</xdr:row>
      <xdr:rowOff>37465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47642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113347</xdr:rowOff>
    </xdr:from>
    <xdr:to>
      <xdr:col>7</xdr:col>
      <xdr:colOff>31750</xdr:colOff>
      <xdr:row>43</xdr:row>
      <xdr:rowOff>43497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53674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0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平均値とほぼ同水準であり</a:t>
          </a:r>
          <a:r>
            <a:rPr kumimoji="1" lang="ja-JP" altLang="ja-JP" sz="1100">
              <a:solidFill>
                <a:schemeClr val="dk1"/>
              </a:solidFill>
              <a:effectLst/>
              <a:latin typeface="+mn-lt"/>
              <a:ea typeface="+mn-ea"/>
              <a:cs typeface="+mn-cs"/>
            </a:rPr>
            <a:t>、前年度比較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している。主な要因としては、</a:t>
          </a:r>
          <a:r>
            <a:rPr kumimoji="1" lang="ja-JP" altLang="en-US" sz="1100">
              <a:solidFill>
                <a:schemeClr val="dk1"/>
              </a:solidFill>
              <a:effectLst/>
              <a:latin typeface="+mn-lt"/>
              <a:ea typeface="+mn-ea"/>
              <a:cs typeface="+mn-cs"/>
            </a:rPr>
            <a:t>過疎債等の償還額の減</a:t>
          </a:r>
          <a:r>
            <a:rPr kumimoji="1" lang="ja-JP" altLang="ja-JP" sz="1100">
              <a:solidFill>
                <a:schemeClr val="dk1"/>
              </a:solidFill>
              <a:effectLst/>
              <a:latin typeface="+mn-lt"/>
              <a:ea typeface="+mn-ea"/>
              <a:cs typeface="+mn-cs"/>
            </a:rPr>
            <a:t>によるもの。今後は普通交付税の合併算定替の縮減による減少が見込まれるため、引き続き物件費等の削減や委託事業の見直し、定員管理適正化計画による職員の適正化と、公債費の計画的な繰上償還を推進し、行財政改革の取組を通じて義務的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70866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805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70866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673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9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169926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0196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a:t>
          </a:r>
          <a:r>
            <a:rPr kumimoji="1" lang="ja-JP" altLang="en-US" sz="1100">
              <a:solidFill>
                <a:schemeClr val="dk1"/>
              </a:solidFill>
              <a:effectLst/>
              <a:latin typeface="+mn-lt"/>
              <a:ea typeface="+mn-ea"/>
              <a:cs typeface="+mn-cs"/>
            </a:rPr>
            <a:t>ほぼ同水準であり、前年</a:t>
          </a:r>
          <a:r>
            <a:rPr kumimoji="1" lang="ja-JP" altLang="ja-JP" sz="1100">
              <a:solidFill>
                <a:schemeClr val="dk1"/>
              </a:solidFill>
              <a:effectLst/>
              <a:latin typeface="+mn-lt"/>
              <a:ea typeface="+mn-ea"/>
              <a:cs typeface="+mn-cs"/>
            </a:rPr>
            <a:t>度比較</a:t>
          </a:r>
          <a:r>
            <a:rPr kumimoji="1" lang="ja-JP" altLang="en-US" sz="1100">
              <a:solidFill>
                <a:schemeClr val="dk1"/>
              </a:solidFill>
              <a:effectLst/>
              <a:latin typeface="+mn-lt"/>
              <a:ea typeface="+mn-ea"/>
              <a:cs typeface="+mn-cs"/>
            </a:rPr>
            <a:t>では増加となっている。その</a:t>
          </a:r>
          <a:r>
            <a:rPr kumimoji="1" lang="ja-JP" altLang="ja-JP" sz="1100">
              <a:solidFill>
                <a:schemeClr val="dk1"/>
              </a:solidFill>
              <a:effectLst/>
              <a:latin typeface="+mn-lt"/>
              <a:ea typeface="+mn-ea"/>
              <a:cs typeface="+mn-cs"/>
            </a:rPr>
            <a:t>要因としては、物件費において</a:t>
          </a:r>
          <a:r>
            <a:rPr kumimoji="1" lang="ja-JP" altLang="en-US" sz="1100">
              <a:solidFill>
                <a:schemeClr val="dk1"/>
              </a:solidFill>
              <a:effectLst/>
              <a:latin typeface="+mn-lt"/>
              <a:ea typeface="+mn-ea"/>
              <a:cs typeface="+mn-cs"/>
            </a:rPr>
            <a:t>新型コロナウイルス感染症対策事業の皆増</a:t>
          </a:r>
          <a:r>
            <a:rPr kumimoji="1" lang="ja-JP" altLang="ja-JP" sz="1100">
              <a:solidFill>
                <a:schemeClr val="dk1"/>
              </a:solidFill>
              <a:effectLst/>
              <a:latin typeface="+mn-lt"/>
              <a:ea typeface="+mn-ea"/>
              <a:cs typeface="+mn-cs"/>
            </a:rPr>
            <a:t>が大き</a:t>
          </a:r>
          <a:r>
            <a:rPr kumimoji="1" lang="ja-JP" altLang="en-US" sz="1100">
              <a:solidFill>
                <a:schemeClr val="dk1"/>
              </a:solidFill>
              <a:effectLst/>
              <a:latin typeface="+mn-lt"/>
              <a:ea typeface="+mn-ea"/>
              <a:cs typeface="+mn-cs"/>
            </a:rPr>
            <a:t>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人件費については、定員管理適正化計画により職員数は年々減少傾向にあるものの、類似団体と比較しても</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多く、合併後、総合支所方式を採用している本町は職員の削減にも限度があるため、今後機構改革に取り組み抜本的な見直しを図っていく。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36756</xdr:rowOff>
    </xdr:from>
    <xdr:to>
      <xdr:col>23</xdr:col>
      <xdr:colOff>133350</xdr:colOff>
      <xdr:row>81</xdr:row>
      <xdr:rowOff>75476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24206"/>
          <a:ext cx="8382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156890</xdr:rowOff>
    </xdr:from>
    <xdr:to>
      <xdr:col>19</xdr:col>
      <xdr:colOff>133350</xdr:colOff>
      <xdr:row>81</xdr:row>
      <xdr:rowOff>36756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872890"/>
          <a:ext cx="8890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112334</xdr:rowOff>
    </xdr:from>
    <xdr:to>
      <xdr:col>19</xdr:col>
      <xdr:colOff>184150</xdr:colOff>
      <xdr:row>80</xdr:row>
      <xdr:rowOff>42484</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52661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42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156890</xdr:rowOff>
    </xdr:from>
    <xdr:to>
      <xdr:col>15</xdr:col>
      <xdr:colOff>82550</xdr:colOff>
      <xdr:row>80</xdr:row>
      <xdr:rowOff>167484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872890"/>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103668</xdr:rowOff>
    </xdr:from>
    <xdr:to>
      <xdr:col>15</xdr:col>
      <xdr:colOff>133350</xdr:colOff>
      <xdr:row>80</xdr:row>
      <xdr:rowOff>33818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43995</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132573</xdr:rowOff>
    </xdr:from>
    <xdr:to>
      <xdr:col>11</xdr:col>
      <xdr:colOff>31750</xdr:colOff>
      <xdr:row>80</xdr:row>
      <xdr:rowOff>167484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84857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102056</xdr:rowOff>
    </xdr:from>
    <xdr:to>
      <xdr:col>11</xdr:col>
      <xdr:colOff>82550</xdr:colOff>
      <xdr:row>80</xdr:row>
      <xdr:rowOff>32206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42383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106821</xdr:rowOff>
    </xdr:from>
    <xdr:to>
      <xdr:col>7</xdr:col>
      <xdr:colOff>31750</xdr:colOff>
      <xdr:row>80</xdr:row>
      <xdr:rowOff>36971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47148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4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24676</xdr:rowOff>
    </xdr:from>
    <xdr:to>
      <xdr:col>23</xdr:col>
      <xdr:colOff>184150</xdr:colOff>
      <xdr:row>81</xdr:row>
      <xdr:rowOff>126276</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168203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157406</xdr:rowOff>
    </xdr:from>
    <xdr:to>
      <xdr:col>19</xdr:col>
      <xdr:colOff>184150</xdr:colOff>
      <xdr:row>81</xdr:row>
      <xdr:rowOff>87556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72333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5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106090</xdr:rowOff>
    </xdr:from>
    <xdr:to>
      <xdr:col>15</xdr:col>
      <xdr:colOff>133350</xdr:colOff>
      <xdr:row>81</xdr:row>
      <xdr:rowOff>36240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21017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116684</xdr:rowOff>
    </xdr:from>
    <xdr:to>
      <xdr:col>11</xdr:col>
      <xdr:colOff>82550</xdr:colOff>
      <xdr:row>81</xdr:row>
      <xdr:rowOff>46834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31611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81773</xdr:rowOff>
    </xdr:from>
    <xdr:to>
      <xdr:col>7</xdr:col>
      <xdr:colOff>31750</xdr:colOff>
      <xdr:row>81</xdr:row>
      <xdr:rowOff>11923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168150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8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類似団体平均値とほぼ同水準であり、今後も引き続き、国の制度に準拠し適正な運営管理に努めていく。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34037</xdr:rowOff>
    </xdr:from>
    <xdr:to>
      <xdr:col>81</xdr:col>
      <xdr:colOff>44450</xdr:colOff>
      <xdr:row>86</xdr:row>
      <xdr:rowOff>82296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778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34037</xdr:rowOff>
    </xdr:from>
    <xdr:to>
      <xdr:col>77</xdr:col>
      <xdr:colOff>44450</xdr:colOff>
      <xdr:row>86</xdr:row>
      <xdr:rowOff>82296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78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137668</xdr:rowOff>
    </xdr:from>
    <xdr:to>
      <xdr:col>77</xdr:col>
      <xdr:colOff>95250</xdr:colOff>
      <xdr:row>87</xdr:row>
      <xdr:rowOff>67818</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52595</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96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157226</xdr:rowOff>
    </xdr:from>
    <xdr:to>
      <xdr:col>72</xdr:col>
      <xdr:colOff>203200</xdr:colOff>
      <xdr:row>86</xdr:row>
      <xdr:rowOff>34037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7304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118363</xdr:rowOff>
    </xdr:from>
    <xdr:to>
      <xdr:col>73</xdr:col>
      <xdr:colOff>44450</xdr:colOff>
      <xdr:row>87</xdr:row>
      <xdr:rowOff>48513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33290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147574</xdr:rowOff>
    </xdr:from>
    <xdr:to>
      <xdr:col>68</xdr:col>
      <xdr:colOff>152400</xdr:colOff>
      <xdr:row>85</xdr:row>
      <xdr:rowOff>157226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72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166624</xdr:rowOff>
    </xdr:from>
    <xdr:to>
      <xdr:col>68</xdr:col>
      <xdr:colOff>203200</xdr:colOff>
      <xdr:row>87</xdr:row>
      <xdr:rowOff>96774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81551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154687</xdr:rowOff>
    </xdr:from>
    <xdr:to>
      <xdr:col>81</xdr:col>
      <xdr:colOff>95250</xdr:colOff>
      <xdr:row>86</xdr:row>
      <xdr:rowOff>84837</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171214</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31496</xdr:rowOff>
    </xdr:from>
    <xdr:to>
      <xdr:col>77</xdr:col>
      <xdr:colOff>95250</xdr:colOff>
      <xdr:row>86</xdr:row>
      <xdr:rowOff>133096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143273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54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154687</xdr:rowOff>
    </xdr:from>
    <xdr:to>
      <xdr:col>73</xdr:col>
      <xdr:colOff>44450</xdr:colOff>
      <xdr:row>86</xdr:row>
      <xdr:rowOff>84837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95014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106426</xdr:rowOff>
    </xdr:from>
    <xdr:to>
      <xdr:col>68</xdr:col>
      <xdr:colOff>203200</xdr:colOff>
      <xdr:row>86</xdr:row>
      <xdr:rowOff>36576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46753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96774</xdr:rowOff>
    </xdr:from>
    <xdr:to>
      <xdr:col>64</xdr:col>
      <xdr:colOff>152400</xdr:colOff>
      <xdr:row>86</xdr:row>
      <xdr:rowOff>26924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37101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時に職員数は増大し、その後は定員管理適正化計画により退職者は数十名、新規採用者は必要最小限に抑制し、職員数は減少傾向にある。しかし、総合支所方式を採用している点や広大な面積に集落が散在し地理的に非効率な条件も重なるなど、ある程度の職員の確保が必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る。また、合併後においては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人以上の人口が毎年減少している事も、一因として考えられる。今後も職員数の削減を継続する一方で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年齢層のバランス等も考慮し住民サービスの低下に繋がらないよう適正な定員管理に努めていく必要がある。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150273</xdr:rowOff>
    </xdr:from>
    <xdr:to>
      <xdr:col>81</xdr:col>
      <xdr:colOff>44450</xdr:colOff>
      <xdr:row>60</xdr:row>
      <xdr:rowOff>156506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37273"/>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149268</xdr:rowOff>
    </xdr:from>
    <xdr:to>
      <xdr:col>77</xdr:col>
      <xdr:colOff>44450</xdr:colOff>
      <xdr:row>60</xdr:row>
      <xdr:rowOff>150273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3626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90149</xdr:rowOff>
    </xdr:from>
    <xdr:to>
      <xdr:col>77</xdr:col>
      <xdr:colOff>95250</xdr:colOff>
      <xdr:row>60</xdr:row>
      <xdr:rowOff>20299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30476</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7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134387</xdr:rowOff>
    </xdr:from>
    <xdr:to>
      <xdr:col>72</xdr:col>
      <xdr:colOff>203200</xdr:colOff>
      <xdr:row>60</xdr:row>
      <xdr:rowOff>149268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2138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75671</xdr:rowOff>
    </xdr:from>
    <xdr:to>
      <xdr:col>73</xdr:col>
      <xdr:colOff>44450</xdr:colOff>
      <xdr:row>60</xdr:row>
      <xdr:rowOff>5821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15998</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116088</xdr:rowOff>
    </xdr:from>
    <xdr:to>
      <xdr:col>68</xdr:col>
      <xdr:colOff>152400</xdr:colOff>
      <xdr:row>60</xdr:row>
      <xdr:rowOff>134387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03088"/>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74263</xdr:rowOff>
    </xdr:from>
    <xdr:to>
      <xdr:col>68</xdr:col>
      <xdr:colOff>203200</xdr:colOff>
      <xdr:row>60</xdr:row>
      <xdr:rowOff>4413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14590</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77883</xdr:rowOff>
    </xdr:from>
    <xdr:to>
      <xdr:col>64</xdr:col>
      <xdr:colOff>152400</xdr:colOff>
      <xdr:row>60</xdr:row>
      <xdr:rowOff>8033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18210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105706</xdr:rowOff>
    </xdr:from>
    <xdr:to>
      <xdr:col>81</xdr:col>
      <xdr:colOff>95250</xdr:colOff>
      <xdr:row>61</xdr:row>
      <xdr:rowOff>35856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77783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99473</xdr:rowOff>
    </xdr:from>
    <xdr:to>
      <xdr:col>77</xdr:col>
      <xdr:colOff>95250</xdr:colOff>
      <xdr:row>61</xdr:row>
      <xdr:rowOff>29623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14400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7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98468</xdr:rowOff>
    </xdr:from>
    <xdr:to>
      <xdr:col>73</xdr:col>
      <xdr:colOff>44450</xdr:colOff>
      <xdr:row>61</xdr:row>
      <xdr:rowOff>28618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13395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83587</xdr:rowOff>
    </xdr:from>
    <xdr:to>
      <xdr:col>68</xdr:col>
      <xdr:colOff>203200</xdr:colOff>
      <xdr:row>61</xdr:row>
      <xdr:rowOff>13737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169964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65288</xdr:rowOff>
    </xdr:from>
    <xdr:to>
      <xdr:col>64</xdr:col>
      <xdr:colOff>152400</xdr:colOff>
      <xdr:row>60</xdr:row>
      <xdr:rowOff>166888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151665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3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基準財政需要額算入率の高い地方債に限定した借入の実施及び、平成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年度からの継続的・計画的な繰上償還の効果もあり、類似団体平均を大きく下回っており健全な状態と言える。</a:t>
          </a:r>
          <a:endParaRPr lang="ja-JP" altLang="ja-JP" sz="1400">
            <a:effectLst/>
          </a:endParaRPr>
        </a:p>
        <a:p>
          <a:r>
            <a:rPr kumimoji="1" lang="ja-JP" altLang="ja-JP" sz="1100">
              <a:solidFill>
                <a:schemeClr val="dk1"/>
              </a:solidFill>
              <a:effectLst/>
              <a:latin typeface="+mn-lt"/>
              <a:ea typeface="+mn-ea"/>
              <a:cs typeface="+mn-cs"/>
            </a:rPr>
            <a:t>　しかし、今後老朽化に伴う施設の建替え工事等の大規模事業も控えており、比率が悪化することが予想されるが、今後も引き続き繰上償還を実施する計画であり、後年度を見据えた健全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8890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68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8890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49106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49106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将来負担比率はマイナスであり類似団体内順位は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位となっているが、昨年度と比較すると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今後も、継続して地方債の新規発行の抑制と計画的な繰上償還を実施し、基金の適正な運用に努めていく。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5,106
5,058
333.00
8,287,831
7,769,078
366,414
4,451,170
7,098,100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人件費に係る経常収支比率は、普通交付税の増により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今後も定員管理適正化計画に基づき、職員数や給与水準の適正化を図り、人件費の削減に努める。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橋梁点検及びトンネル長寿命化計画委託料等の経常充当一財の増加が大きい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、普通交付税の段階的縮減等により増加</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なると予想さ</a:t>
          </a:r>
          <a:r>
            <a:rPr kumimoji="1" lang="ja-JP" altLang="ja-JP" sz="1100">
              <a:solidFill>
                <a:schemeClr val="dk1"/>
              </a:solidFill>
              <a:effectLst/>
              <a:latin typeface="+mn-lt"/>
              <a:ea typeface="+mn-ea"/>
              <a:cs typeface="+mn-cs"/>
            </a:rPr>
            <a:t>れるため、町有施設の維持管理経費の見直しや予算執行額を必要最小限に抑制するなど、コスト意識を持った管理運営に努める。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1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167640</xdr:rowOff>
    </xdr:from>
    <xdr:to>
      <xdr:col>78</xdr:col>
      <xdr:colOff>120650</xdr:colOff>
      <xdr:row>16</xdr:row>
      <xdr:rowOff>97790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9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167640</xdr:rowOff>
    </xdr:from>
    <xdr:to>
      <xdr:col>74</xdr:col>
      <xdr:colOff>31750</xdr:colOff>
      <xdr:row>16</xdr:row>
      <xdr:rowOff>97790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72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156210</xdr:rowOff>
    </xdr:from>
    <xdr:to>
      <xdr:col>69</xdr:col>
      <xdr:colOff>142875</xdr:colOff>
      <xdr:row>16</xdr:row>
      <xdr:rowOff>86360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129540</xdr:rowOff>
    </xdr:from>
    <xdr:to>
      <xdr:col>65</xdr:col>
      <xdr:colOff>53975</xdr:colOff>
      <xdr:row>16</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老人保護措置</a:t>
          </a:r>
          <a:r>
            <a:rPr kumimoji="1" lang="ja-JP" altLang="ja-JP" sz="1100">
              <a:solidFill>
                <a:schemeClr val="dk1"/>
              </a:solidFill>
              <a:effectLst/>
              <a:latin typeface="+mn-lt"/>
              <a:ea typeface="+mn-ea"/>
              <a:cs typeface="+mn-cs"/>
            </a:rPr>
            <a:t>費の減及び普通交付税の増により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ポイント減少しており、全国平均や高知県平均と比較すると下回ってい</a:t>
          </a:r>
          <a:r>
            <a:rPr kumimoji="1" lang="ja-JP" altLang="en-US" sz="1100">
              <a:solidFill>
                <a:schemeClr val="dk1"/>
              </a:solidFill>
              <a:effectLst/>
              <a:latin typeface="+mn-lt"/>
              <a:ea typeface="+mn-ea"/>
              <a:cs typeface="+mn-cs"/>
            </a:rPr>
            <a:t>るが、類似団体内順位は下位となっている。</a:t>
          </a:r>
          <a:r>
            <a:rPr kumimoji="1" lang="ja-JP" altLang="ja-JP" sz="1100">
              <a:solidFill>
                <a:schemeClr val="dk1"/>
              </a:solidFill>
              <a:effectLst/>
              <a:latin typeface="+mn-lt"/>
              <a:ea typeface="+mn-ea"/>
              <a:cs typeface="+mn-cs"/>
            </a:rPr>
            <a:t>今後は普通交付税の段階的縮減等により増加すると思われるため、児童福祉、老人福祉及び障害福祉の動向に注視し、比率上昇の抑制に努める。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85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その他に係る経常収支比率は、例年類似団体平均値を下回っており、上位に位置している。</a:t>
          </a:r>
          <a:endParaRPr lang="ja-JP" altLang="ja-JP" sz="1400">
            <a:effectLst/>
          </a:endParaRPr>
        </a:p>
        <a:p>
          <a:r>
            <a:rPr kumimoji="1" lang="ja-JP" altLang="ja-JP" sz="1100">
              <a:solidFill>
                <a:schemeClr val="dk1"/>
              </a:solidFill>
              <a:effectLst/>
              <a:latin typeface="+mn-lt"/>
              <a:ea typeface="+mn-ea"/>
              <a:cs typeface="+mn-cs"/>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21844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18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18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94996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68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94996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137922</xdr:rowOff>
    </xdr:from>
    <xdr:to>
      <xdr:col>78</xdr:col>
      <xdr:colOff>120650</xdr:colOff>
      <xdr:row>56</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補助費等に係る経常収支比率は、前年度と同水準で、類似団体平均値と比較しても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ポイント下回り、上位に位置している。</a:t>
          </a:r>
          <a:endParaRPr lang="ja-JP" altLang="ja-JP" sz="1400">
            <a:effectLst/>
          </a:endParaRPr>
        </a:p>
        <a:p>
          <a:r>
            <a:rPr kumimoji="1" lang="ja-JP" altLang="ja-JP" sz="1100">
              <a:solidFill>
                <a:schemeClr val="dk1"/>
              </a:solidFill>
              <a:effectLst/>
              <a:latin typeface="+mn-lt"/>
              <a:ea typeface="+mn-ea"/>
              <a:cs typeface="+mn-cs"/>
            </a:rPr>
            <a:t>　今後も、補助金交付団体の経営状況等の把握、また補助する事業として適当であるかどうかを明確に判断し、不適当な補助金等は見直しや廃止の検討を行っていく。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9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過疎債・旧合併特例債の償還額の減少により前年度比</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ポイント減少しているが、</a:t>
          </a:r>
          <a:r>
            <a:rPr kumimoji="1" lang="ja-JP" altLang="ja-JP" sz="1100">
              <a:solidFill>
                <a:schemeClr val="dk1"/>
              </a:solidFill>
              <a:effectLst/>
              <a:latin typeface="+mn-lt"/>
              <a:ea typeface="+mn-ea"/>
              <a:cs typeface="+mn-cs"/>
            </a:rPr>
            <a:t>高知県平均よりも</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ポイント上回り、また類似団体内順位も低い順位にある。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過疎債や</a:t>
          </a:r>
          <a:r>
            <a:rPr kumimoji="1" lang="ja-JP" altLang="ja-JP" sz="1100">
              <a:solidFill>
                <a:schemeClr val="dk1"/>
              </a:solidFill>
              <a:effectLst/>
              <a:latin typeface="+mn-lt"/>
              <a:ea typeface="+mn-ea"/>
              <a:cs typeface="+mn-cs"/>
            </a:rPr>
            <a:t>旧合併特例事業債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を活用して</a:t>
          </a:r>
          <a:r>
            <a:rPr kumimoji="1" lang="ja-JP" altLang="en-US" sz="1100">
              <a:solidFill>
                <a:schemeClr val="dk1"/>
              </a:solidFill>
              <a:effectLst/>
              <a:latin typeface="+mn-lt"/>
              <a:ea typeface="+mn-ea"/>
              <a:cs typeface="+mn-cs"/>
            </a:rPr>
            <a:t>の大規模</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が予想されるため</a:t>
          </a:r>
          <a:r>
            <a:rPr kumimoji="1" lang="ja-JP" altLang="ja-JP" sz="1100">
              <a:solidFill>
                <a:schemeClr val="dk1"/>
              </a:solidFill>
              <a:effectLst/>
              <a:latin typeface="+mn-lt"/>
              <a:ea typeface="+mn-ea"/>
              <a:cs typeface="+mn-cs"/>
            </a:rPr>
            <a:t>、より一層地方債の新規発行抑制と公債費の繰上償還を計画的に実施していく必要がある。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62230</xdr:rowOff>
    </xdr:from>
    <xdr:to>
      <xdr:col>24</xdr:col>
      <xdr:colOff>25400</xdr:colOff>
      <xdr:row>78</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5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57150</xdr:rowOff>
    </xdr:from>
    <xdr:to>
      <xdr:col>20</xdr:col>
      <xdr:colOff>38100</xdr:colOff>
      <xdr:row>76</xdr:row>
      <xdr:rowOff>158750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9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32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a:t>
          </a:r>
          <a:r>
            <a:rPr kumimoji="1" lang="ja-JP" altLang="en-US" sz="1100" b="0" i="0" baseline="0">
              <a:solidFill>
                <a:schemeClr val="dk1"/>
              </a:solidFill>
              <a:effectLst/>
              <a:latin typeface="+mn-lt"/>
              <a:ea typeface="+mn-ea"/>
              <a:cs typeface="+mn-cs"/>
            </a:rPr>
            <a:t>普通交付税増額の影響等で前年度比</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ポイント減少しており、</a:t>
          </a:r>
          <a:r>
            <a:rPr kumimoji="1" lang="ja-JP" altLang="ja-JP" sz="1100" b="0" i="0" baseline="0">
              <a:solidFill>
                <a:schemeClr val="dk1"/>
              </a:solidFill>
              <a:effectLst/>
              <a:latin typeface="+mn-lt"/>
              <a:ea typeface="+mn-ea"/>
              <a:cs typeface="+mn-cs"/>
            </a:rPr>
            <a:t>類似団体平均値を大きく下回っている。また、公債費が類似団体</a:t>
          </a:r>
          <a:r>
            <a:rPr kumimoji="1" lang="ja-JP" altLang="en-US" sz="1100" b="0" i="0" baseline="0">
              <a:solidFill>
                <a:schemeClr val="dk1"/>
              </a:solidFill>
              <a:effectLst/>
              <a:latin typeface="+mn-lt"/>
              <a:ea typeface="+mn-ea"/>
              <a:cs typeface="+mn-cs"/>
            </a:rPr>
            <a:t>内順位の下位という</a:t>
          </a:r>
          <a:r>
            <a:rPr kumimoji="1" lang="ja-JP" altLang="ja-JP" sz="1100" b="0" i="0" baseline="0">
              <a:solidFill>
                <a:schemeClr val="dk1"/>
              </a:solidFill>
              <a:effectLst/>
              <a:latin typeface="+mn-lt"/>
              <a:ea typeface="+mn-ea"/>
              <a:cs typeface="+mn-cs"/>
            </a:rPr>
            <a:t>結果となっており、経常収支比率を好転していくには、公債費の歳出削減が大きな課題である。今後においても、定員管理適正化計画や財政収支見通しに基づき、人件費や公債費を始めとした各種費目の歳出削減に努め、行財政改革の推進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85090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05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157480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438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75</xdr:row>
      <xdr:rowOff>157480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62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xdr:rowOff>
    </xdr:from>
    <xdr:to>
      <xdr:col>69</xdr:col>
      <xdr:colOff>92075</xdr:colOff>
      <xdr:row>75</xdr:row>
      <xdr:rowOff>104140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8676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80011</xdr:rowOff>
    </xdr:from>
    <xdr:to>
      <xdr:col>69</xdr:col>
      <xdr:colOff>142875</xdr:colOff>
      <xdr:row>78</xdr:row>
      <xdr:rowOff>10161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106680</xdr:rowOff>
    </xdr:from>
    <xdr:to>
      <xdr:col>74</xdr:col>
      <xdr:colOff>31750</xdr:colOff>
      <xdr:row>76</xdr:row>
      <xdr:rowOff>36830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47007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141014</xdr:rowOff>
    </xdr:from>
    <xdr:to>
      <xdr:col>29</xdr:col>
      <xdr:colOff>127000</xdr:colOff>
      <xdr:row>17</xdr:row>
      <xdr:rowOff>156438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3289"/>
          <a:ext cx="647700" cy="1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141014</xdr:rowOff>
    </xdr:from>
    <xdr:to>
      <xdr:col>26</xdr:col>
      <xdr:colOff>50800</xdr:colOff>
      <xdr:row>18</xdr:row>
      <xdr:rowOff>14752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3289"/>
          <a:ext cx="698500" cy="4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117258</xdr:rowOff>
    </xdr:from>
    <xdr:to>
      <xdr:col>26</xdr:col>
      <xdr:colOff>101600</xdr:colOff>
      <xdr:row>20</xdr:row>
      <xdr:rowOff>47408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422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32185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50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14752</xdr:rowOff>
    </xdr:from>
    <xdr:to>
      <xdr:col>22</xdr:col>
      <xdr:colOff>114300</xdr:colOff>
      <xdr:row>18</xdr:row>
      <xdr:rowOff>43765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8477"/>
          <a:ext cx="698500" cy="2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141427</xdr:rowOff>
    </xdr:from>
    <xdr:to>
      <xdr:col>22</xdr:col>
      <xdr:colOff>165100</xdr:colOff>
      <xdr:row>20</xdr:row>
      <xdr:rowOff>71577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56354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43765</xdr:rowOff>
    </xdr:from>
    <xdr:to>
      <xdr:col>18</xdr:col>
      <xdr:colOff>177800</xdr:colOff>
      <xdr:row>18</xdr:row>
      <xdr:rowOff>59012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7490"/>
          <a:ext cx="698500" cy="1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145771</xdr:rowOff>
    </xdr:from>
    <xdr:to>
      <xdr:col>19</xdr:col>
      <xdr:colOff>38100</xdr:colOff>
      <xdr:row>20</xdr:row>
      <xdr:rowOff>75921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50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60698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3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147743</xdr:rowOff>
    </xdr:from>
    <xdr:to>
      <xdr:col>15</xdr:col>
      <xdr:colOff>101600</xdr:colOff>
      <xdr:row>20</xdr:row>
      <xdr:rowOff>77893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52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62670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105638</xdr:rowOff>
    </xdr:from>
    <xdr:to>
      <xdr:col>29</xdr:col>
      <xdr:colOff>177800</xdr:colOff>
      <xdr:row>18</xdr:row>
      <xdr:rowOff>35788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122165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90214</xdr:rowOff>
    </xdr:from>
    <xdr:to>
      <xdr:col>26</xdr:col>
      <xdr:colOff>101600</xdr:colOff>
      <xdr:row>18</xdr:row>
      <xdr:rowOff>20364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30541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135402</xdr:rowOff>
    </xdr:from>
    <xdr:to>
      <xdr:col>22</xdr:col>
      <xdr:colOff>165100</xdr:colOff>
      <xdr:row>18</xdr:row>
      <xdr:rowOff>65552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164415</xdr:rowOff>
    </xdr:from>
    <xdr:to>
      <xdr:col>19</xdr:col>
      <xdr:colOff>38100</xdr:colOff>
      <xdr:row>18</xdr:row>
      <xdr:rowOff>94565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104742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8212</xdr:rowOff>
    </xdr:from>
    <xdr:to>
      <xdr:col>15</xdr:col>
      <xdr:colOff>101600</xdr:colOff>
      <xdr:row>18</xdr:row>
      <xdr:rowOff>109812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119989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1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71169</xdr:rowOff>
    </xdr:from>
    <xdr:to>
      <xdr:col>29</xdr:col>
      <xdr:colOff>127000</xdr:colOff>
      <xdr:row>37</xdr:row>
      <xdr:rowOff>95930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95869"/>
          <a:ext cx="647700" cy="2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95930</xdr:rowOff>
    </xdr:from>
    <xdr:to>
      <xdr:col>26</xdr:col>
      <xdr:colOff>50800</xdr:colOff>
      <xdr:row>37</xdr:row>
      <xdr:rowOff>133819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20630"/>
          <a:ext cx="698500" cy="3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95775</xdr:rowOff>
    </xdr:from>
    <xdr:to>
      <xdr:col>26</xdr:col>
      <xdr:colOff>101600</xdr:colOff>
      <xdr:row>37</xdr:row>
      <xdr:rowOff>25925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49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207552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1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88190</xdr:rowOff>
    </xdr:from>
    <xdr:to>
      <xdr:col>22</xdr:col>
      <xdr:colOff>114300</xdr:colOff>
      <xdr:row>37</xdr:row>
      <xdr:rowOff>133819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2890"/>
          <a:ext cx="698500" cy="4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117845</xdr:rowOff>
    </xdr:from>
    <xdr:to>
      <xdr:col>22</xdr:col>
      <xdr:colOff>165100</xdr:colOff>
      <xdr:row>37</xdr:row>
      <xdr:rowOff>47995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71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229622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3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88190</xdr:rowOff>
    </xdr:from>
    <xdr:to>
      <xdr:col>18</xdr:col>
      <xdr:colOff>177800</xdr:colOff>
      <xdr:row>37</xdr:row>
      <xdr:rowOff>93259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12890"/>
          <a:ext cx="698500" cy="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116081</xdr:rowOff>
    </xdr:from>
    <xdr:to>
      <xdr:col>19</xdr:col>
      <xdr:colOff>38100</xdr:colOff>
      <xdr:row>37</xdr:row>
      <xdr:rowOff>46231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69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227858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115095</xdr:rowOff>
    </xdr:from>
    <xdr:to>
      <xdr:col>15</xdr:col>
      <xdr:colOff>101600</xdr:colOff>
      <xdr:row>37</xdr:row>
      <xdr:rowOff>45245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6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226872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20369</xdr:rowOff>
    </xdr:from>
    <xdr:to>
      <xdr:col>29</xdr:col>
      <xdr:colOff>177800</xdr:colOff>
      <xdr:row>37</xdr:row>
      <xdr:rowOff>121969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4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1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45130</xdr:rowOff>
    </xdr:from>
    <xdr:to>
      <xdr:col>26</xdr:col>
      <xdr:colOff>101600</xdr:colOff>
      <xdr:row>37</xdr:row>
      <xdr:rowOff>146730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6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131507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5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83019</xdr:rowOff>
    </xdr:from>
    <xdr:to>
      <xdr:col>22</xdr:col>
      <xdr:colOff>165100</xdr:colOff>
      <xdr:row>37</xdr:row>
      <xdr:rowOff>184619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169396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9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37390</xdr:rowOff>
    </xdr:from>
    <xdr:to>
      <xdr:col>19</xdr:col>
      <xdr:colOff>38100</xdr:colOff>
      <xdr:row>37</xdr:row>
      <xdr:rowOff>138990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123767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42459</xdr:rowOff>
    </xdr:from>
    <xdr:to>
      <xdr:col>15</xdr:col>
      <xdr:colOff>101600</xdr:colOff>
      <xdr:row>37</xdr:row>
      <xdr:rowOff>144059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6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128836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5,106
5,058
333.00
8,287,831
7,769,078
366,414
4,451,170
7,098,100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126793</xdr:rowOff>
    </xdr:from>
    <xdr:to>
      <xdr:col>24</xdr:col>
      <xdr:colOff>63500</xdr:colOff>
      <xdr:row>35</xdr:row>
      <xdr:rowOff>148343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27543"/>
          <a:ext cx="8382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125110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25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126793</xdr:rowOff>
    </xdr:from>
    <xdr:to>
      <xdr:col>19</xdr:col>
      <xdr:colOff>177800</xdr:colOff>
      <xdr:row>35</xdr:row>
      <xdr:rowOff>168072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7543"/>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169189</xdr:rowOff>
    </xdr:from>
    <xdr:to>
      <xdr:col>20</xdr:col>
      <xdr:colOff>38100</xdr:colOff>
      <xdr:row>37</xdr:row>
      <xdr:rowOff>99339</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90466</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168072</xdr:rowOff>
    </xdr:from>
    <xdr:to>
      <xdr:col>15</xdr:col>
      <xdr:colOff>50800</xdr:colOff>
      <xdr:row>36</xdr:row>
      <xdr:rowOff>15538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8822"/>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14187</xdr:rowOff>
    </xdr:from>
    <xdr:to>
      <xdr:col>15</xdr:col>
      <xdr:colOff>101600</xdr:colOff>
      <xdr:row>37</xdr:row>
      <xdr:rowOff>115787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106914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15538</xdr:rowOff>
    </xdr:from>
    <xdr:to>
      <xdr:col>10</xdr:col>
      <xdr:colOff>114300</xdr:colOff>
      <xdr:row>36</xdr:row>
      <xdr:rowOff>28502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7738"/>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15039</xdr:rowOff>
    </xdr:from>
    <xdr:to>
      <xdr:col>10</xdr:col>
      <xdr:colOff>165100</xdr:colOff>
      <xdr:row>37</xdr:row>
      <xdr:rowOff>116639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107766</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13567</xdr:rowOff>
    </xdr:from>
    <xdr:to>
      <xdr:col>6</xdr:col>
      <xdr:colOff>38100</xdr:colOff>
      <xdr:row>37</xdr:row>
      <xdr:rowOff>115167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5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106294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44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97543</xdr:rowOff>
    </xdr:from>
    <xdr:to>
      <xdr:col>24</xdr:col>
      <xdr:colOff>114300</xdr:colOff>
      <xdr:row>36</xdr:row>
      <xdr:rowOff>27693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120420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75993</xdr:rowOff>
    </xdr:from>
    <xdr:to>
      <xdr:col>20</xdr:col>
      <xdr:colOff>38100</xdr:colOff>
      <xdr:row>36</xdr:row>
      <xdr:rowOff>6143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22670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117272</xdr:rowOff>
    </xdr:from>
    <xdr:to>
      <xdr:col>15</xdr:col>
      <xdr:colOff>101600</xdr:colOff>
      <xdr:row>36</xdr:row>
      <xdr:rowOff>47422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63949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136188</xdr:rowOff>
    </xdr:from>
    <xdr:to>
      <xdr:col>10</xdr:col>
      <xdr:colOff>165100</xdr:colOff>
      <xdr:row>36</xdr:row>
      <xdr:rowOff>66338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82865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1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149152</xdr:rowOff>
    </xdr:from>
    <xdr:to>
      <xdr:col>6</xdr:col>
      <xdr:colOff>38100</xdr:colOff>
      <xdr:row>36</xdr:row>
      <xdr:rowOff>79302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95829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102897</xdr:rowOff>
    </xdr:from>
    <xdr:to>
      <xdr:col>24</xdr:col>
      <xdr:colOff>63500</xdr:colOff>
      <xdr:row>57</xdr:row>
      <xdr:rowOff>153288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75547"/>
          <a:ext cx="8382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153288</xdr:rowOff>
    </xdr:from>
    <xdr:to>
      <xdr:col>19</xdr:col>
      <xdr:colOff>177800</xdr:colOff>
      <xdr:row>58</xdr:row>
      <xdr:rowOff>21203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5938"/>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34864</xdr:rowOff>
    </xdr:from>
    <xdr:to>
      <xdr:col>20</xdr:col>
      <xdr:colOff>38100</xdr:colOff>
      <xdr:row>58</xdr:row>
      <xdr:rowOff>136464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127591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167037</xdr:rowOff>
    </xdr:from>
    <xdr:to>
      <xdr:col>15</xdr:col>
      <xdr:colOff>50800</xdr:colOff>
      <xdr:row>58</xdr:row>
      <xdr:rowOff>21203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39687"/>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35442</xdr:rowOff>
    </xdr:from>
    <xdr:to>
      <xdr:col>15</xdr:col>
      <xdr:colOff>101600</xdr:colOff>
      <xdr:row>58</xdr:row>
      <xdr:rowOff>137042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128169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167037</xdr:rowOff>
    </xdr:from>
    <xdr:to>
      <xdr:col>10</xdr:col>
      <xdr:colOff>114300</xdr:colOff>
      <xdr:row>58</xdr:row>
      <xdr:rowOff>26122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9687"/>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37961</xdr:rowOff>
    </xdr:from>
    <xdr:to>
      <xdr:col>10</xdr:col>
      <xdr:colOff>165100</xdr:colOff>
      <xdr:row>58</xdr:row>
      <xdr:rowOff>139561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130688</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29616</xdr:rowOff>
    </xdr:from>
    <xdr:to>
      <xdr:col>6</xdr:col>
      <xdr:colOff>38100</xdr:colOff>
      <xdr:row>58</xdr:row>
      <xdr:rowOff>131216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122343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52097</xdr:rowOff>
    </xdr:from>
    <xdr:to>
      <xdr:col>24</xdr:col>
      <xdr:colOff>114300</xdr:colOff>
      <xdr:row>57</xdr:row>
      <xdr:rowOff>153697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74974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7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102488</xdr:rowOff>
    </xdr:from>
    <xdr:to>
      <xdr:col>20</xdr:col>
      <xdr:colOff>38100</xdr:colOff>
      <xdr:row>58</xdr:row>
      <xdr:rowOff>32638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49165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5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141853</xdr:rowOff>
    </xdr:from>
    <xdr:to>
      <xdr:col>15</xdr:col>
      <xdr:colOff>101600</xdr:colOff>
      <xdr:row>58</xdr:row>
      <xdr:rowOff>72003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88530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116237</xdr:rowOff>
    </xdr:from>
    <xdr:to>
      <xdr:col>10</xdr:col>
      <xdr:colOff>165100</xdr:colOff>
      <xdr:row>58</xdr:row>
      <xdr:rowOff>46387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62914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6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146772</xdr:rowOff>
    </xdr:from>
    <xdr:to>
      <xdr:col>6</xdr:col>
      <xdr:colOff>38100</xdr:colOff>
      <xdr:row>58</xdr:row>
      <xdr:rowOff>76922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93449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9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75781</xdr:rowOff>
    </xdr:from>
    <xdr:to>
      <xdr:col>24</xdr:col>
      <xdr:colOff>63500</xdr:colOff>
      <xdr:row>78</xdr:row>
      <xdr:rowOff>138976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8881"/>
          <a:ext cx="8382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138976</xdr:rowOff>
    </xdr:from>
    <xdr:to>
      <xdr:col>19</xdr:col>
      <xdr:colOff>177800</xdr:colOff>
      <xdr:row>78</xdr:row>
      <xdr:rowOff>154026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2076"/>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132435</xdr:rowOff>
    </xdr:from>
    <xdr:to>
      <xdr:col>15</xdr:col>
      <xdr:colOff>50800</xdr:colOff>
      <xdr:row>78</xdr:row>
      <xdr:rowOff>154026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05535"/>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132435</xdr:rowOff>
    </xdr:from>
    <xdr:to>
      <xdr:col>10</xdr:col>
      <xdr:colOff>114300</xdr:colOff>
      <xdr:row>78</xdr:row>
      <xdr:rowOff>154953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5535"/>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24981</xdr:rowOff>
    </xdr:from>
    <xdr:to>
      <xdr:col>24</xdr:col>
      <xdr:colOff>114300</xdr:colOff>
      <xdr:row>78</xdr:row>
      <xdr:rowOff>126581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3408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88176</xdr:rowOff>
    </xdr:from>
    <xdr:to>
      <xdr:col>20</xdr:col>
      <xdr:colOff>38100</xdr:colOff>
      <xdr:row>79</xdr:row>
      <xdr:rowOff>18326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103226</xdr:rowOff>
    </xdr:from>
    <xdr:to>
      <xdr:col>15</xdr:col>
      <xdr:colOff>101600</xdr:colOff>
      <xdr:row>79</xdr:row>
      <xdr:rowOff>33376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81635</xdr:rowOff>
    </xdr:from>
    <xdr:to>
      <xdr:col>10</xdr:col>
      <xdr:colOff>165100</xdr:colOff>
      <xdr:row>79</xdr:row>
      <xdr:rowOff>11785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104153</xdr:rowOff>
    </xdr:from>
    <xdr:to>
      <xdr:col>6</xdr:col>
      <xdr:colOff>38100</xdr:colOff>
      <xdr:row>79</xdr:row>
      <xdr:rowOff>34303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3620</xdr:rowOff>
    </xdr:from>
    <xdr:to>
      <xdr:col>24</xdr:col>
      <xdr:colOff>63500</xdr:colOff>
      <xdr:row>94</xdr:row>
      <xdr:rowOff>65672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19920"/>
          <a:ext cx="8382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65672</xdr:rowOff>
    </xdr:from>
    <xdr:to>
      <xdr:col>19</xdr:col>
      <xdr:colOff>177800</xdr:colOff>
      <xdr:row>94</xdr:row>
      <xdr:rowOff>121958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81972"/>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121958</xdr:rowOff>
    </xdr:from>
    <xdr:to>
      <xdr:col>15</xdr:col>
      <xdr:colOff>50800</xdr:colOff>
      <xdr:row>94</xdr:row>
      <xdr:rowOff>148006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38258"/>
          <a:ext cx="8890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148006</xdr:rowOff>
    </xdr:from>
    <xdr:to>
      <xdr:col>10</xdr:col>
      <xdr:colOff>114300</xdr:colOff>
      <xdr:row>95</xdr:row>
      <xdr:rowOff>10833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64306"/>
          <a:ext cx="889000" cy="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124270</xdr:rowOff>
    </xdr:from>
    <xdr:to>
      <xdr:col>24</xdr:col>
      <xdr:colOff>114300</xdr:colOff>
      <xdr:row>94</xdr:row>
      <xdr:rowOff>54420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147147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2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14872</xdr:rowOff>
    </xdr:from>
    <xdr:to>
      <xdr:col>20</xdr:col>
      <xdr:colOff>38100</xdr:colOff>
      <xdr:row>94</xdr:row>
      <xdr:rowOff>116472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132999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71158</xdr:rowOff>
    </xdr:from>
    <xdr:to>
      <xdr:col>15</xdr:col>
      <xdr:colOff>101600</xdr:colOff>
      <xdr:row>95</xdr:row>
      <xdr:rowOff>1308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17835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97206</xdr:rowOff>
    </xdr:from>
    <xdr:to>
      <xdr:col>10</xdr:col>
      <xdr:colOff>165100</xdr:colOff>
      <xdr:row>95</xdr:row>
      <xdr:rowOff>27356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43883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9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131483</xdr:rowOff>
    </xdr:from>
    <xdr:to>
      <xdr:col>6</xdr:col>
      <xdr:colOff>38100</xdr:colOff>
      <xdr:row>95</xdr:row>
      <xdr:rowOff>61633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78160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128574</xdr:rowOff>
    </xdr:from>
    <xdr:to>
      <xdr:col>55</xdr:col>
      <xdr:colOff>0</xdr:colOff>
      <xdr:row>39</xdr:row>
      <xdr:rowOff>37640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0774"/>
          <a:ext cx="838200" cy="4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37640</xdr:rowOff>
    </xdr:from>
    <xdr:to>
      <xdr:col>50</xdr:col>
      <xdr:colOff>114300</xdr:colOff>
      <xdr:row>39</xdr:row>
      <xdr:rowOff>68252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724190"/>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46557</xdr:rowOff>
    </xdr:from>
    <xdr:to>
      <xdr:col>50</xdr:col>
      <xdr:colOff>165100</xdr:colOff>
      <xdr:row>39</xdr:row>
      <xdr:rowOff>148157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7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139284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8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68252</xdr:rowOff>
    </xdr:from>
    <xdr:to>
      <xdr:col>45</xdr:col>
      <xdr:colOff>177800</xdr:colOff>
      <xdr:row>39</xdr:row>
      <xdr:rowOff>94562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754802"/>
          <a:ext cx="8890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54721</xdr:rowOff>
    </xdr:from>
    <xdr:to>
      <xdr:col>46</xdr:col>
      <xdr:colOff>38100</xdr:colOff>
      <xdr:row>39</xdr:row>
      <xdr:rowOff>156321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74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147448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8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73089</xdr:rowOff>
    </xdr:from>
    <xdr:to>
      <xdr:col>41</xdr:col>
      <xdr:colOff>50800</xdr:colOff>
      <xdr:row>39</xdr:row>
      <xdr:rowOff>94562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5963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38628</xdr:rowOff>
    </xdr:from>
    <xdr:to>
      <xdr:col>41</xdr:col>
      <xdr:colOff>101600</xdr:colOff>
      <xdr:row>39</xdr:row>
      <xdr:rowOff>140228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72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156755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59835</xdr:rowOff>
    </xdr:from>
    <xdr:to>
      <xdr:col>36</xdr:col>
      <xdr:colOff>165100</xdr:colOff>
      <xdr:row>39</xdr:row>
      <xdr:rowOff>161435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7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152562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8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77774</xdr:rowOff>
    </xdr:from>
    <xdr:to>
      <xdr:col>55</xdr:col>
      <xdr:colOff>50800</xdr:colOff>
      <xdr:row>37</xdr:row>
      <xdr:rowOff>7924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56201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158290</xdr:rowOff>
    </xdr:from>
    <xdr:to>
      <xdr:col>50</xdr:col>
      <xdr:colOff>165100</xdr:colOff>
      <xdr:row>39</xdr:row>
      <xdr:rowOff>88440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104967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4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17452</xdr:rowOff>
    </xdr:from>
    <xdr:to>
      <xdr:col>46</xdr:col>
      <xdr:colOff>38100</xdr:colOff>
      <xdr:row>39</xdr:row>
      <xdr:rowOff>119052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7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135579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43762</xdr:rowOff>
    </xdr:from>
    <xdr:to>
      <xdr:col>41</xdr:col>
      <xdr:colOff>101600</xdr:colOff>
      <xdr:row>39</xdr:row>
      <xdr:rowOff>145362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136489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82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22289</xdr:rowOff>
    </xdr:from>
    <xdr:to>
      <xdr:col>36</xdr:col>
      <xdr:colOff>165100</xdr:colOff>
      <xdr:row>39</xdr:row>
      <xdr:rowOff>123889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140416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115860</xdr:rowOff>
    </xdr:from>
    <xdr:to>
      <xdr:col>55</xdr:col>
      <xdr:colOff>0</xdr:colOff>
      <xdr:row>58</xdr:row>
      <xdr:rowOff>139688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59960"/>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139688</xdr:rowOff>
    </xdr:from>
    <xdr:to>
      <xdr:col>50</xdr:col>
      <xdr:colOff>114300</xdr:colOff>
      <xdr:row>58</xdr:row>
      <xdr:rowOff>146236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83788"/>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116994</xdr:rowOff>
    </xdr:from>
    <xdr:to>
      <xdr:col>50</xdr:col>
      <xdr:colOff>165100</xdr:colOff>
      <xdr:row>59</xdr:row>
      <xdr:rowOff>47144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38271</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15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12642</xdr:rowOff>
    </xdr:from>
    <xdr:to>
      <xdr:col>45</xdr:col>
      <xdr:colOff>177800</xdr:colOff>
      <xdr:row>58</xdr:row>
      <xdr:rowOff>146236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56742"/>
          <a:ext cx="889000" cy="1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121365</xdr:rowOff>
    </xdr:from>
    <xdr:to>
      <xdr:col>46</xdr:col>
      <xdr:colOff>38100</xdr:colOff>
      <xdr:row>59</xdr:row>
      <xdr:rowOff>51515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42642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1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12642</xdr:rowOff>
    </xdr:from>
    <xdr:to>
      <xdr:col>41</xdr:col>
      <xdr:colOff>50800</xdr:colOff>
      <xdr:row>58</xdr:row>
      <xdr:rowOff>94860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6742"/>
          <a:ext cx="889000" cy="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118282</xdr:rowOff>
    </xdr:from>
    <xdr:to>
      <xdr:col>41</xdr:col>
      <xdr:colOff>101600</xdr:colOff>
      <xdr:row>59</xdr:row>
      <xdr:rowOff>48432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39559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112274</xdr:rowOff>
    </xdr:from>
    <xdr:to>
      <xdr:col>36</xdr:col>
      <xdr:colOff>165100</xdr:colOff>
      <xdr:row>59</xdr:row>
      <xdr:rowOff>42424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33551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65060</xdr:rowOff>
    </xdr:from>
    <xdr:to>
      <xdr:col>55</xdr:col>
      <xdr:colOff>50800</xdr:colOff>
      <xdr:row>58</xdr:row>
      <xdr:rowOff>166660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88888</xdr:rowOff>
    </xdr:from>
    <xdr:to>
      <xdr:col>50</xdr:col>
      <xdr:colOff>165100</xdr:colOff>
      <xdr:row>59</xdr:row>
      <xdr:rowOff>19038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35565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95436</xdr:rowOff>
    </xdr:from>
    <xdr:to>
      <xdr:col>46</xdr:col>
      <xdr:colOff>38100</xdr:colOff>
      <xdr:row>59</xdr:row>
      <xdr:rowOff>25586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42113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1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133292</xdr:rowOff>
    </xdr:from>
    <xdr:to>
      <xdr:col>41</xdr:col>
      <xdr:colOff>101600</xdr:colOff>
      <xdr:row>58</xdr:row>
      <xdr:rowOff>63442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79969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44060</xdr:rowOff>
    </xdr:from>
    <xdr:to>
      <xdr:col>36</xdr:col>
      <xdr:colOff>165100</xdr:colOff>
      <xdr:row>58</xdr:row>
      <xdr:rowOff>145660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162187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6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136719</xdr:rowOff>
    </xdr:from>
    <xdr:to>
      <xdr:col>55</xdr:col>
      <xdr:colOff>0</xdr:colOff>
      <xdr:row>79</xdr:row>
      <xdr:rowOff>16142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9819"/>
          <a:ext cx="8382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165870</xdr:rowOff>
    </xdr:from>
    <xdr:to>
      <xdr:col>50</xdr:col>
      <xdr:colOff>114300</xdr:colOff>
      <xdr:row>79</xdr:row>
      <xdr:rowOff>16142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8970"/>
          <a:ext cx="889000" cy="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88103</xdr:rowOff>
    </xdr:from>
    <xdr:to>
      <xdr:col>50</xdr:col>
      <xdr:colOff>165100</xdr:colOff>
      <xdr:row>79</xdr:row>
      <xdr:rowOff>18253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34780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165870</xdr:rowOff>
    </xdr:from>
    <xdr:to>
      <xdr:col>45</xdr:col>
      <xdr:colOff>177800</xdr:colOff>
      <xdr:row>78</xdr:row>
      <xdr:rowOff>170207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38970"/>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98231</xdr:rowOff>
    </xdr:from>
    <xdr:to>
      <xdr:col>46</xdr:col>
      <xdr:colOff>38100</xdr:colOff>
      <xdr:row>79</xdr:row>
      <xdr:rowOff>28381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144602</xdr:rowOff>
    </xdr:from>
    <xdr:to>
      <xdr:col>41</xdr:col>
      <xdr:colOff>50800</xdr:colOff>
      <xdr:row>78</xdr:row>
      <xdr:rowOff>170207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7702"/>
          <a:ext cx="8890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71941</xdr:rowOff>
    </xdr:from>
    <xdr:to>
      <xdr:col>41</xdr:col>
      <xdr:colOff>101600</xdr:colOff>
      <xdr:row>79</xdr:row>
      <xdr:rowOff>2091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45197</xdr:rowOff>
    </xdr:from>
    <xdr:to>
      <xdr:col>36</xdr:col>
      <xdr:colOff>165100</xdr:colOff>
      <xdr:row>78</xdr:row>
      <xdr:rowOff>146797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163324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85919</xdr:rowOff>
    </xdr:from>
    <xdr:to>
      <xdr:col>55</xdr:col>
      <xdr:colOff>50800</xdr:colOff>
      <xdr:row>79</xdr:row>
      <xdr:rowOff>16069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136792</xdr:rowOff>
    </xdr:from>
    <xdr:to>
      <xdr:col>50</xdr:col>
      <xdr:colOff>165100</xdr:colOff>
      <xdr:row>79</xdr:row>
      <xdr:rowOff>66942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58069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115070</xdr:rowOff>
    </xdr:from>
    <xdr:to>
      <xdr:col>46</xdr:col>
      <xdr:colOff>38100</xdr:colOff>
      <xdr:row>79</xdr:row>
      <xdr:rowOff>45220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36347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119407</xdr:rowOff>
    </xdr:from>
    <xdr:to>
      <xdr:col>41</xdr:col>
      <xdr:colOff>101600</xdr:colOff>
      <xdr:row>79</xdr:row>
      <xdr:rowOff>49557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40684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93802</xdr:rowOff>
    </xdr:from>
    <xdr:to>
      <xdr:col>36</xdr:col>
      <xdr:colOff>165100</xdr:colOff>
      <xdr:row>79</xdr:row>
      <xdr:rowOff>23952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15079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148551</xdr:rowOff>
    </xdr:from>
    <xdr:to>
      <xdr:col>55</xdr:col>
      <xdr:colOff>0</xdr:colOff>
      <xdr:row>98</xdr:row>
      <xdr:rowOff>7779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79201"/>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7779</xdr:rowOff>
    </xdr:from>
    <xdr:to>
      <xdr:col>50</xdr:col>
      <xdr:colOff>114300</xdr:colOff>
      <xdr:row>98</xdr:row>
      <xdr:rowOff>59057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09879"/>
          <a:ext cx="889000" cy="5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23802</xdr:rowOff>
    </xdr:from>
    <xdr:to>
      <xdr:col>50</xdr:col>
      <xdr:colOff>165100</xdr:colOff>
      <xdr:row>98</xdr:row>
      <xdr:rowOff>125402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116529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112661</xdr:rowOff>
    </xdr:from>
    <xdr:to>
      <xdr:col>45</xdr:col>
      <xdr:colOff>177800</xdr:colOff>
      <xdr:row>98</xdr:row>
      <xdr:rowOff>59057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71861"/>
          <a:ext cx="889000" cy="2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30432</xdr:rowOff>
    </xdr:from>
    <xdr:to>
      <xdr:col>46</xdr:col>
      <xdr:colOff>38100</xdr:colOff>
      <xdr:row>98</xdr:row>
      <xdr:rowOff>132032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112661</xdr:rowOff>
    </xdr:from>
    <xdr:to>
      <xdr:col>41</xdr:col>
      <xdr:colOff>50800</xdr:colOff>
      <xdr:row>97</xdr:row>
      <xdr:rowOff>87660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71861"/>
          <a:ext cx="889000" cy="1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34203</xdr:rowOff>
    </xdr:from>
    <xdr:to>
      <xdr:col>41</xdr:col>
      <xdr:colOff>101600</xdr:colOff>
      <xdr:row>98</xdr:row>
      <xdr:rowOff>135803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126930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37069</xdr:rowOff>
    </xdr:from>
    <xdr:to>
      <xdr:col>36</xdr:col>
      <xdr:colOff>165100</xdr:colOff>
      <xdr:row>98</xdr:row>
      <xdr:rowOff>138669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97751</xdr:rowOff>
    </xdr:from>
    <xdr:to>
      <xdr:col>55</xdr:col>
      <xdr:colOff>50800</xdr:colOff>
      <xdr:row>98</xdr:row>
      <xdr:rowOff>27901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120628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7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128429</xdr:rowOff>
    </xdr:from>
    <xdr:to>
      <xdr:col>50</xdr:col>
      <xdr:colOff>165100</xdr:colOff>
      <xdr:row>98</xdr:row>
      <xdr:rowOff>58579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75106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3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8257</xdr:rowOff>
    </xdr:from>
    <xdr:to>
      <xdr:col>46</xdr:col>
      <xdr:colOff>38100</xdr:colOff>
      <xdr:row>98</xdr:row>
      <xdr:rowOff>109857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126384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61861</xdr:rowOff>
    </xdr:from>
    <xdr:to>
      <xdr:col>41</xdr:col>
      <xdr:colOff>101600</xdr:colOff>
      <xdr:row>96</xdr:row>
      <xdr:rowOff>163461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8538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2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36860</xdr:rowOff>
    </xdr:from>
    <xdr:to>
      <xdr:col>36</xdr:col>
      <xdr:colOff>165100</xdr:colOff>
      <xdr:row>97</xdr:row>
      <xdr:rowOff>138460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154987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149713</xdr:rowOff>
    </xdr:from>
    <xdr:to>
      <xdr:col>85</xdr:col>
      <xdr:colOff>127000</xdr:colOff>
      <xdr:row>39</xdr:row>
      <xdr:rowOff>7796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64813"/>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100920</xdr:rowOff>
    </xdr:from>
    <xdr:to>
      <xdr:col>81</xdr:col>
      <xdr:colOff>50800</xdr:colOff>
      <xdr:row>39</xdr:row>
      <xdr:rowOff>7796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6020"/>
          <a:ext cx="889000" cy="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148410</xdr:rowOff>
    </xdr:from>
    <xdr:to>
      <xdr:col>81</xdr:col>
      <xdr:colOff>101600</xdr:colOff>
      <xdr:row>39</xdr:row>
      <xdr:rowOff>78560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69687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100920</xdr:rowOff>
    </xdr:from>
    <xdr:to>
      <xdr:col>76</xdr:col>
      <xdr:colOff>114300</xdr:colOff>
      <xdr:row>38</xdr:row>
      <xdr:rowOff>163378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16020"/>
          <a:ext cx="889000" cy="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146562</xdr:rowOff>
    </xdr:from>
    <xdr:to>
      <xdr:col>76</xdr:col>
      <xdr:colOff>165100</xdr:colOff>
      <xdr:row>39</xdr:row>
      <xdr:rowOff>76712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159444</xdr:rowOff>
    </xdr:from>
    <xdr:to>
      <xdr:col>71</xdr:col>
      <xdr:colOff>177800</xdr:colOff>
      <xdr:row>38</xdr:row>
      <xdr:rowOff>163378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74544"/>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146551</xdr:rowOff>
    </xdr:from>
    <xdr:to>
      <xdr:col>72</xdr:col>
      <xdr:colOff>38100</xdr:colOff>
      <xdr:row>39</xdr:row>
      <xdr:rowOff>76701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147557</xdr:rowOff>
    </xdr:from>
    <xdr:to>
      <xdr:col>67</xdr:col>
      <xdr:colOff>101600</xdr:colOff>
      <xdr:row>39</xdr:row>
      <xdr:rowOff>77707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68834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98913</xdr:rowOff>
    </xdr:from>
    <xdr:to>
      <xdr:col>85</xdr:col>
      <xdr:colOff>177800</xdr:colOff>
      <xdr:row>39</xdr:row>
      <xdr:rowOff>29063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58290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128446</xdr:rowOff>
    </xdr:from>
    <xdr:to>
      <xdr:col>81</xdr:col>
      <xdr:colOff>101600</xdr:colOff>
      <xdr:row>39</xdr:row>
      <xdr:rowOff>58596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75123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50120</xdr:rowOff>
    </xdr:from>
    <xdr:to>
      <xdr:col>76</xdr:col>
      <xdr:colOff>165100</xdr:colOff>
      <xdr:row>38</xdr:row>
      <xdr:rowOff>151720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168247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112578</xdr:rowOff>
    </xdr:from>
    <xdr:to>
      <xdr:col>72</xdr:col>
      <xdr:colOff>38100</xdr:colOff>
      <xdr:row>39</xdr:row>
      <xdr:rowOff>42728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59254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108644</xdr:rowOff>
    </xdr:from>
    <xdr:to>
      <xdr:col>67</xdr:col>
      <xdr:colOff>101600</xdr:colOff>
      <xdr:row>39</xdr:row>
      <xdr:rowOff>38794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55320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147822</xdr:rowOff>
    </xdr:from>
    <xdr:to>
      <xdr:col>85</xdr:col>
      <xdr:colOff>127000</xdr:colOff>
      <xdr:row>75</xdr:row>
      <xdr:rowOff>115012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35122"/>
          <a:ext cx="838200" cy="1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86649</xdr:rowOff>
    </xdr:from>
    <xdr:to>
      <xdr:col>81</xdr:col>
      <xdr:colOff>50800</xdr:colOff>
      <xdr:row>75</xdr:row>
      <xdr:rowOff>115012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45399"/>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88703</xdr:rowOff>
    </xdr:from>
    <xdr:to>
      <xdr:col>81</xdr:col>
      <xdr:colOff>101600</xdr:colOff>
      <xdr:row>78</xdr:row>
      <xdr:rowOff>18853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86649</xdr:rowOff>
    </xdr:from>
    <xdr:to>
      <xdr:col>76</xdr:col>
      <xdr:colOff>114300</xdr:colOff>
      <xdr:row>75</xdr:row>
      <xdr:rowOff>93788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45399"/>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102859</xdr:rowOff>
    </xdr:from>
    <xdr:to>
      <xdr:col>76</xdr:col>
      <xdr:colOff>165100</xdr:colOff>
      <xdr:row>78</xdr:row>
      <xdr:rowOff>33009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24136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93788</xdr:rowOff>
    </xdr:from>
    <xdr:to>
      <xdr:col>71</xdr:col>
      <xdr:colOff>177800</xdr:colOff>
      <xdr:row>75</xdr:row>
      <xdr:rowOff>140093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952538"/>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100209</xdr:rowOff>
    </xdr:from>
    <xdr:to>
      <xdr:col>72</xdr:col>
      <xdr:colOff>38100</xdr:colOff>
      <xdr:row>78</xdr:row>
      <xdr:rowOff>30359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102552</xdr:rowOff>
    </xdr:from>
    <xdr:to>
      <xdr:col>67</xdr:col>
      <xdr:colOff>101600</xdr:colOff>
      <xdr:row>78</xdr:row>
      <xdr:rowOff>32702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23829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97022</xdr:rowOff>
    </xdr:from>
    <xdr:to>
      <xdr:col>85</xdr:col>
      <xdr:colOff>177800</xdr:colOff>
      <xdr:row>75</xdr:row>
      <xdr:rowOff>27172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119899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3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64212</xdr:rowOff>
    </xdr:from>
    <xdr:to>
      <xdr:col>81</xdr:col>
      <xdr:colOff>101600</xdr:colOff>
      <xdr:row>75</xdr:row>
      <xdr:rowOff>165812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10889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35849</xdr:rowOff>
    </xdr:from>
    <xdr:to>
      <xdr:col>76</xdr:col>
      <xdr:colOff>165100</xdr:colOff>
      <xdr:row>75</xdr:row>
      <xdr:rowOff>137449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153976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42988</xdr:rowOff>
    </xdr:from>
    <xdr:to>
      <xdr:col>72</xdr:col>
      <xdr:colOff>38100</xdr:colOff>
      <xdr:row>75</xdr:row>
      <xdr:rowOff>144588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161115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67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89293</xdr:rowOff>
    </xdr:from>
    <xdr:to>
      <xdr:col>67</xdr:col>
      <xdr:colOff>101600</xdr:colOff>
      <xdr:row>76</xdr:row>
      <xdr:rowOff>19444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48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35970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2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11294</xdr:rowOff>
    </xdr:from>
    <xdr:to>
      <xdr:col>85</xdr:col>
      <xdr:colOff>127000</xdr:colOff>
      <xdr:row>99</xdr:row>
      <xdr:rowOff>26832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84844"/>
          <a:ext cx="8382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26832</xdr:rowOff>
    </xdr:from>
    <xdr:to>
      <xdr:col>81</xdr:col>
      <xdr:colOff>50800</xdr:colOff>
      <xdr:row>99</xdr:row>
      <xdr:rowOff>39385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00382"/>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106687</xdr:rowOff>
    </xdr:from>
    <xdr:to>
      <xdr:col>81</xdr:col>
      <xdr:colOff>101600</xdr:colOff>
      <xdr:row>99</xdr:row>
      <xdr:rowOff>36837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53364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36023</xdr:rowOff>
    </xdr:from>
    <xdr:to>
      <xdr:col>76</xdr:col>
      <xdr:colOff>114300</xdr:colOff>
      <xdr:row>99</xdr:row>
      <xdr:rowOff>39385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7009573"/>
          <a:ext cx="8890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104005</xdr:rowOff>
    </xdr:from>
    <xdr:to>
      <xdr:col>76</xdr:col>
      <xdr:colOff>165100</xdr:colOff>
      <xdr:row>99</xdr:row>
      <xdr:rowOff>34155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50682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88762</xdr:rowOff>
    </xdr:from>
    <xdr:to>
      <xdr:col>71</xdr:col>
      <xdr:colOff>177800</xdr:colOff>
      <xdr:row>99</xdr:row>
      <xdr:rowOff>36023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90862"/>
          <a:ext cx="889000" cy="1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105753</xdr:rowOff>
    </xdr:from>
    <xdr:to>
      <xdr:col>72</xdr:col>
      <xdr:colOff>38100</xdr:colOff>
      <xdr:row>99</xdr:row>
      <xdr:rowOff>35903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100316</xdr:rowOff>
    </xdr:from>
    <xdr:to>
      <xdr:col>67</xdr:col>
      <xdr:colOff>101600</xdr:colOff>
      <xdr:row>99</xdr:row>
      <xdr:rowOff>30466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21593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131944</xdr:rowOff>
    </xdr:from>
    <xdr:to>
      <xdr:col>85</xdr:col>
      <xdr:colOff>177800</xdr:colOff>
      <xdr:row>99</xdr:row>
      <xdr:rowOff>62094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46871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4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147482</xdr:rowOff>
    </xdr:from>
    <xdr:to>
      <xdr:col>81</xdr:col>
      <xdr:colOff>101600</xdr:colOff>
      <xdr:row>99</xdr:row>
      <xdr:rowOff>77632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68759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4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160035</xdr:rowOff>
    </xdr:from>
    <xdr:to>
      <xdr:col>76</xdr:col>
      <xdr:colOff>165100</xdr:colOff>
      <xdr:row>99</xdr:row>
      <xdr:rowOff>90185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81312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156673</xdr:rowOff>
    </xdr:from>
    <xdr:to>
      <xdr:col>72</xdr:col>
      <xdr:colOff>38100</xdr:colOff>
      <xdr:row>99</xdr:row>
      <xdr:rowOff>86823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77950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5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37962</xdr:rowOff>
    </xdr:from>
    <xdr:to>
      <xdr:col>67</xdr:col>
      <xdr:colOff>101600</xdr:colOff>
      <xdr:row>98</xdr:row>
      <xdr:rowOff>139562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156089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162738</xdr:rowOff>
    </xdr:from>
    <xdr:to>
      <xdr:col>112</xdr:col>
      <xdr:colOff>38100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109415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167539</xdr:rowOff>
    </xdr:from>
    <xdr:to>
      <xdr:col>107</xdr:col>
      <xdr:colOff>101600</xdr:colOff>
      <xdr:row>38</xdr:row>
      <xdr:rowOff>97689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159080</xdr:rowOff>
    </xdr:from>
    <xdr:to>
      <xdr:col>102</xdr:col>
      <xdr:colOff>165100</xdr:colOff>
      <xdr:row>38</xdr:row>
      <xdr:rowOff>89230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152451</xdr:rowOff>
    </xdr:from>
    <xdr:to>
      <xdr:col>98</xdr:col>
      <xdr:colOff>38100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99128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3942</xdr:rowOff>
    </xdr:from>
    <xdr:to>
      <xdr:col>112</xdr:col>
      <xdr:colOff>38100</xdr:colOff>
      <xdr:row>59</xdr:row>
      <xdr:rowOff>105542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9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3714</xdr:rowOff>
    </xdr:from>
    <xdr:to>
      <xdr:col>107</xdr:col>
      <xdr:colOff>101600</xdr:colOff>
      <xdr:row>59</xdr:row>
      <xdr:rowOff>105314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121841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164958</xdr:rowOff>
    </xdr:from>
    <xdr:to>
      <xdr:col>102</xdr:col>
      <xdr:colOff>165100</xdr:colOff>
      <xdr:row>59</xdr:row>
      <xdr:rowOff>95108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10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8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161007</xdr:rowOff>
    </xdr:from>
    <xdr:to>
      <xdr:col>98</xdr:col>
      <xdr:colOff>38100</xdr:colOff>
      <xdr:row>59</xdr:row>
      <xdr:rowOff>91157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10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107684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94935</xdr:rowOff>
    </xdr:from>
    <xdr:to>
      <xdr:col>116</xdr:col>
      <xdr:colOff>63500</xdr:colOff>
      <xdr:row>75</xdr:row>
      <xdr:rowOff>98653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53685"/>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19219</xdr:rowOff>
    </xdr:from>
    <xdr:to>
      <xdr:col>111</xdr:col>
      <xdr:colOff>177800</xdr:colOff>
      <xdr:row>75</xdr:row>
      <xdr:rowOff>94935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77969"/>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96155</xdr:rowOff>
    </xdr:from>
    <xdr:to>
      <xdr:col>112</xdr:col>
      <xdr:colOff>38100</xdr:colOff>
      <xdr:row>77</xdr:row>
      <xdr:rowOff>26305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17432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19219</xdr:rowOff>
    </xdr:from>
    <xdr:to>
      <xdr:col>107</xdr:col>
      <xdr:colOff>50800</xdr:colOff>
      <xdr:row>75</xdr:row>
      <xdr:rowOff>80515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77969"/>
          <a:ext cx="889000" cy="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100924</xdr:rowOff>
    </xdr:from>
    <xdr:to>
      <xdr:col>107</xdr:col>
      <xdr:colOff>101600</xdr:colOff>
      <xdr:row>77</xdr:row>
      <xdr:rowOff>31074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22201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80515</xdr:rowOff>
    </xdr:from>
    <xdr:to>
      <xdr:col>102</xdr:col>
      <xdr:colOff>114300</xdr:colOff>
      <xdr:row>75</xdr:row>
      <xdr:rowOff>137761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39265"/>
          <a:ext cx="889000" cy="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98254</xdr:rowOff>
    </xdr:from>
    <xdr:to>
      <xdr:col>102</xdr:col>
      <xdr:colOff>165100</xdr:colOff>
      <xdr:row>77</xdr:row>
      <xdr:rowOff>28404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19531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92475</xdr:rowOff>
    </xdr:from>
    <xdr:to>
      <xdr:col>98</xdr:col>
      <xdr:colOff>38100</xdr:colOff>
      <xdr:row>77</xdr:row>
      <xdr:rowOff>22625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47853</xdr:rowOff>
    </xdr:from>
    <xdr:to>
      <xdr:col>116</xdr:col>
      <xdr:colOff>114300</xdr:colOff>
      <xdr:row>75</xdr:row>
      <xdr:rowOff>149453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70730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44135</xdr:rowOff>
    </xdr:from>
    <xdr:to>
      <xdr:col>112</xdr:col>
      <xdr:colOff>38100</xdr:colOff>
      <xdr:row>75</xdr:row>
      <xdr:rowOff>145735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162262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7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139869</xdr:rowOff>
    </xdr:from>
    <xdr:to>
      <xdr:col>107</xdr:col>
      <xdr:colOff>101600</xdr:colOff>
      <xdr:row>75</xdr:row>
      <xdr:rowOff>70019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86546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0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29715</xdr:rowOff>
    </xdr:from>
    <xdr:to>
      <xdr:col>102</xdr:col>
      <xdr:colOff>165100</xdr:colOff>
      <xdr:row>75</xdr:row>
      <xdr:rowOff>131315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147842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86961</xdr:rowOff>
    </xdr:from>
    <xdr:to>
      <xdr:col>98</xdr:col>
      <xdr:colOff>38100</xdr:colOff>
      <xdr:row>76</xdr:row>
      <xdr:rowOff>17112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457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33638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72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全体的に類似団体と比較して住民一人当たりのコストが高くなっている。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要因としては、類似団体と比べて人口密度が極端に低いことが影響しているのではないかと思われる。人件費</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合併後</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総合支所方式を採用している本町は他の類似団体と比べて職員数が多いため、定員管理適正化計画により退職者は十数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も限度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また、公債費も類似団体を大きく上回り</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位となっているが、こちらは一人当たりの金額は大きいが、主に交付税措置の有利な起債を借入れしているため実質公債費比率は</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で類似団体６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5,106
5,058
333.00
8,287,831
7,769,078
366,414
4,451,170
7,098,100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85881</xdr:rowOff>
    </xdr:from>
    <xdr:to>
      <xdr:col>24</xdr:col>
      <xdr:colOff>63500</xdr:colOff>
      <xdr:row>38</xdr:row>
      <xdr:rowOff>86648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00981"/>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85881</xdr:rowOff>
    </xdr:from>
    <xdr:to>
      <xdr:col>19</xdr:col>
      <xdr:colOff>177800</xdr:colOff>
      <xdr:row>38</xdr:row>
      <xdr:rowOff>101769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0981"/>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62888</xdr:rowOff>
    </xdr:from>
    <xdr:to>
      <xdr:col>20</xdr:col>
      <xdr:colOff>38100</xdr:colOff>
      <xdr:row>38</xdr:row>
      <xdr:rowOff>164488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155615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101769</xdr:rowOff>
    </xdr:from>
    <xdr:to>
      <xdr:col>15</xdr:col>
      <xdr:colOff>50800</xdr:colOff>
      <xdr:row>38</xdr:row>
      <xdr:rowOff>111158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6869"/>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67869</xdr:rowOff>
    </xdr:from>
    <xdr:to>
      <xdr:col>15</xdr:col>
      <xdr:colOff>101600</xdr:colOff>
      <xdr:row>38</xdr:row>
      <xdr:rowOff>169469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160596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111158</xdr:rowOff>
    </xdr:from>
    <xdr:to>
      <xdr:col>10</xdr:col>
      <xdr:colOff>114300</xdr:colOff>
      <xdr:row>38</xdr:row>
      <xdr:rowOff>115828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2625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68490</xdr:rowOff>
    </xdr:from>
    <xdr:to>
      <xdr:col>10</xdr:col>
      <xdr:colOff>165100</xdr:colOff>
      <xdr:row>38</xdr:row>
      <xdr:rowOff>170090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161217</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66840</xdr:rowOff>
    </xdr:from>
    <xdr:to>
      <xdr:col>6</xdr:col>
      <xdr:colOff>38100</xdr:colOff>
      <xdr:row>38</xdr:row>
      <xdr:rowOff>168440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159567</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35848</xdr:rowOff>
    </xdr:from>
    <xdr:to>
      <xdr:col>24</xdr:col>
      <xdr:colOff>114300</xdr:colOff>
      <xdr:row>38</xdr:row>
      <xdr:rowOff>137448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122226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35081</xdr:rowOff>
    </xdr:from>
    <xdr:to>
      <xdr:col>20</xdr:col>
      <xdr:colOff>38100</xdr:colOff>
      <xdr:row>38</xdr:row>
      <xdr:rowOff>136681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153208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50969</xdr:rowOff>
    </xdr:from>
    <xdr:to>
      <xdr:col>15</xdr:col>
      <xdr:colOff>101600</xdr:colOff>
      <xdr:row>38</xdr:row>
      <xdr:rowOff>152569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169096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60358</xdr:rowOff>
    </xdr:from>
    <xdr:to>
      <xdr:col>10</xdr:col>
      <xdr:colOff>165100</xdr:colOff>
      <xdr:row>38</xdr:row>
      <xdr:rowOff>161958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7035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3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65028</xdr:rowOff>
    </xdr:from>
    <xdr:to>
      <xdr:col>6</xdr:col>
      <xdr:colOff>38100</xdr:colOff>
      <xdr:row>38</xdr:row>
      <xdr:rowOff>166628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11705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3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148561</xdr:rowOff>
    </xdr:from>
    <xdr:to>
      <xdr:col>24</xdr:col>
      <xdr:colOff>63500</xdr:colOff>
      <xdr:row>58</xdr:row>
      <xdr:rowOff>62457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1211"/>
          <a:ext cx="838200" cy="8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62457</xdr:rowOff>
    </xdr:from>
    <xdr:to>
      <xdr:col>19</xdr:col>
      <xdr:colOff>177800</xdr:colOff>
      <xdr:row>58</xdr:row>
      <xdr:rowOff>74038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6557"/>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67227</xdr:rowOff>
    </xdr:from>
    <xdr:to>
      <xdr:col>20</xdr:col>
      <xdr:colOff>38100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141486</xdr:rowOff>
    </xdr:from>
    <xdr:to>
      <xdr:col>15</xdr:col>
      <xdr:colOff>50800</xdr:colOff>
      <xdr:row>58</xdr:row>
      <xdr:rowOff>74038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42686"/>
          <a:ext cx="889000" cy="2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141486</xdr:rowOff>
    </xdr:from>
    <xdr:to>
      <xdr:col>10</xdr:col>
      <xdr:colOff>114300</xdr:colOff>
      <xdr:row>57</xdr:row>
      <xdr:rowOff>129527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2686"/>
          <a:ext cx="889000" cy="15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63319</xdr:rowOff>
    </xdr:from>
    <xdr:to>
      <xdr:col>10</xdr:col>
      <xdr:colOff>165100</xdr:colOff>
      <xdr:row>58</xdr:row>
      <xdr:rowOff>164919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156046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63250</xdr:rowOff>
    </xdr:from>
    <xdr:to>
      <xdr:col>6</xdr:col>
      <xdr:colOff>38100</xdr:colOff>
      <xdr:row>58</xdr:row>
      <xdr:rowOff>164850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97761</xdr:rowOff>
    </xdr:from>
    <xdr:to>
      <xdr:col>24</xdr:col>
      <xdr:colOff>114300</xdr:colOff>
      <xdr:row>58</xdr:row>
      <xdr:rowOff>27911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12688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11657</xdr:rowOff>
    </xdr:from>
    <xdr:to>
      <xdr:col>20</xdr:col>
      <xdr:colOff>38100</xdr:colOff>
      <xdr:row>58</xdr:row>
      <xdr:rowOff>113257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129784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23238</xdr:rowOff>
    </xdr:from>
    <xdr:to>
      <xdr:col>15</xdr:col>
      <xdr:colOff>101600</xdr:colOff>
      <xdr:row>58</xdr:row>
      <xdr:rowOff>124838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141365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90686</xdr:rowOff>
    </xdr:from>
    <xdr:to>
      <xdr:col>10</xdr:col>
      <xdr:colOff>165100</xdr:colOff>
      <xdr:row>57</xdr:row>
      <xdr:rowOff>20836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37363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78727</xdr:rowOff>
    </xdr:from>
    <xdr:to>
      <xdr:col>6</xdr:col>
      <xdr:colOff>38100</xdr:colOff>
      <xdr:row>58</xdr:row>
      <xdr:rowOff>8877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25404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2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95233</xdr:rowOff>
    </xdr:from>
    <xdr:to>
      <xdr:col>24</xdr:col>
      <xdr:colOff>63500</xdr:colOff>
      <xdr:row>73</xdr:row>
      <xdr:rowOff>110202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11083"/>
          <a:ext cx="8382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110202</xdr:rowOff>
    </xdr:from>
    <xdr:to>
      <xdr:col>19</xdr:col>
      <xdr:colOff>177800</xdr:colOff>
      <xdr:row>74</xdr:row>
      <xdr:rowOff>96060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26052"/>
          <a:ext cx="889000" cy="1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96060</xdr:rowOff>
    </xdr:from>
    <xdr:to>
      <xdr:col>15</xdr:col>
      <xdr:colOff>50800</xdr:colOff>
      <xdr:row>74</xdr:row>
      <xdr:rowOff>135124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83360"/>
          <a:ext cx="8890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135124</xdr:rowOff>
    </xdr:from>
    <xdr:to>
      <xdr:col>10</xdr:col>
      <xdr:colOff>114300</xdr:colOff>
      <xdr:row>75</xdr:row>
      <xdr:rowOff>199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22424"/>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94759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44433</xdr:rowOff>
    </xdr:from>
    <xdr:to>
      <xdr:col>24</xdr:col>
      <xdr:colOff>114300</xdr:colOff>
      <xdr:row>73</xdr:row>
      <xdr:rowOff>146033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67310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1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59402</xdr:rowOff>
    </xdr:from>
    <xdr:to>
      <xdr:col>20</xdr:col>
      <xdr:colOff>38100</xdr:colOff>
      <xdr:row>73</xdr:row>
      <xdr:rowOff>161002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6079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45260</xdr:rowOff>
    </xdr:from>
    <xdr:to>
      <xdr:col>15</xdr:col>
      <xdr:colOff>101600</xdr:colOff>
      <xdr:row>74</xdr:row>
      <xdr:rowOff>146860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163387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84324</xdr:rowOff>
    </xdr:from>
    <xdr:to>
      <xdr:col>10</xdr:col>
      <xdr:colOff>165100</xdr:colOff>
      <xdr:row>75</xdr:row>
      <xdr:rowOff>14474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31001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4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120849</xdr:rowOff>
    </xdr:from>
    <xdr:to>
      <xdr:col>6</xdr:col>
      <xdr:colOff>38100</xdr:colOff>
      <xdr:row>75</xdr:row>
      <xdr:rowOff>50999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67526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8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63819</xdr:rowOff>
    </xdr:from>
    <xdr:to>
      <xdr:col>24</xdr:col>
      <xdr:colOff>63500</xdr:colOff>
      <xdr:row>98</xdr:row>
      <xdr:rowOff>85030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65919"/>
          <a:ext cx="8382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63819</xdr:rowOff>
    </xdr:from>
    <xdr:to>
      <xdr:col>19</xdr:col>
      <xdr:colOff>177800</xdr:colOff>
      <xdr:row>98</xdr:row>
      <xdr:rowOff>81045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65919"/>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42216</xdr:rowOff>
    </xdr:from>
    <xdr:to>
      <xdr:col>20</xdr:col>
      <xdr:colOff>38100</xdr:colOff>
      <xdr:row>98</xdr:row>
      <xdr:rowOff>143816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134943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81045</xdr:rowOff>
    </xdr:from>
    <xdr:to>
      <xdr:col>15</xdr:col>
      <xdr:colOff>50800</xdr:colOff>
      <xdr:row>98</xdr:row>
      <xdr:rowOff>97437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83145"/>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52437</xdr:rowOff>
    </xdr:from>
    <xdr:to>
      <xdr:col>15</xdr:col>
      <xdr:colOff>101600</xdr:colOff>
      <xdr:row>98</xdr:row>
      <xdr:rowOff>154037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145164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97437</xdr:rowOff>
    </xdr:from>
    <xdr:to>
      <xdr:col>10</xdr:col>
      <xdr:colOff>114300</xdr:colOff>
      <xdr:row>98</xdr:row>
      <xdr:rowOff>105248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9953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48102</xdr:rowOff>
    </xdr:from>
    <xdr:to>
      <xdr:col>10</xdr:col>
      <xdr:colOff>165100</xdr:colOff>
      <xdr:row>98</xdr:row>
      <xdr:rowOff>149702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140829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40235</xdr:rowOff>
    </xdr:from>
    <xdr:to>
      <xdr:col>6</xdr:col>
      <xdr:colOff>38100</xdr:colOff>
      <xdr:row>98</xdr:row>
      <xdr:rowOff>141835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34230</xdr:rowOff>
    </xdr:from>
    <xdr:to>
      <xdr:col>24</xdr:col>
      <xdr:colOff>114300</xdr:colOff>
      <xdr:row>98</xdr:row>
      <xdr:rowOff>135830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120607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13019</xdr:rowOff>
    </xdr:from>
    <xdr:to>
      <xdr:col>20</xdr:col>
      <xdr:colOff>38100</xdr:colOff>
      <xdr:row>98</xdr:row>
      <xdr:rowOff>114619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131146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30245</xdr:rowOff>
    </xdr:from>
    <xdr:to>
      <xdr:col>15</xdr:col>
      <xdr:colOff>101600</xdr:colOff>
      <xdr:row>98</xdr:row>
      <xdr:rowOff>131845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148372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46637</xdr:rowOff>
    </xdr:from>
    <xdr:to>
      <xdr:col>10</xdr:col>
      <xdr:colOff>165100</xdr:colOff>
      <xdr:row>98</xdr:row>
      <xdr:rowOff>148237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164764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54448</xdr:rowOff>
    </xdr:from>
    <xdr:to>
      <xdr:col>6</xdr:col>
      <xdr:colOff>38100</xdr:colOff>
      <xdr:row>98</xdr:row>
      <xdr:rowOff>156048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147175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154749</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6326949"/>
          <a:ext cx="1270" cy="40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51185</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77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101426</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61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154749</xdr:rowOff>
    </xdr:from>
    <xdr:to>
      <xdr:col>55</xdr:col>
      <xdr:colOff>88900</xdr:colOff>
      <xdr:row>36</xdr:row>
      <xdr:rowOff>154749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32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38621</xdr:rowOff>
    </xdr:from>
    <xdr:to>
      <xdr:col>55</xdr:col>
      <xdr:colOff>0</xdr:colOff>
      <xdr:row>39</xdr:row>
      <xdr:rowOff>38812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517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140085</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8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117208</xdr:rowOff>
    </xdr:from>
    <xdr:to>
      <xdr:col>55</xdr:col>
      <xdr:colOff>50800</xdr:colOff>
      <xdr:row>39</xdr:row>
      <xdr:rowOff>47358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6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38621</xdr:rowOff>
    </xdr:from>
    <xdr:to>
      <xdr:col>50</xdr:col>
      <xdr:colOff>114300</xdr:colOff>
      <xdr:row>39</xdr:row>
      <xdr:rowOff>40869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517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150431</xdr:rowOff>
    </xdr:from>
    <xdr:to>
      <xdr:col>50</xdr:col>
      <xdr:colOff>165100</xdr:colOff>
      <xdr:row>39</xdr:row>
      <xdr:rowOff>80581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6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97109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4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37135</xdr:rowOff>
    </xdr:from>
    <xdr:to>
      <xdr:col>45</xdr:col>
      <xdr:colOff>177800</xdr:colOff>
      <xdr:row>39</xdr:row>
      <xdr:rowOff>40869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368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149937</xdr:rowOff>
    </xdr:from>
    <xdr:to>
      <xdr:col>46</xdr:col>
      <xdr:colOff>38100</xdr:colOff>
      <xdr:row>39</xdr:row>
      <xdr:rowOff>80087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96613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82245</xdr:rowOff>
    </xdr:from>
    <xdr:to>
      <xdr:col>41</xdr:col>
      <xdr:colOff>50800</xdr:colOff>
      <xdr:row>39</xdr:row>
      <xdr:rowOff>37135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97195"/>
          <a:ext cx="889000" cy="13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147269</xdr:rowOff>
    </xdr:from>
    <xdr:to>
      <xdr:col>41</xdr:col>
      <xdr:colOff>101600</xdr:colOff>
      <xdr:row>39</xdr:row>
      <xdr:rowOff>77419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93946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3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130201</xdr:rowOff>
    </xdr:from>
    <xdr:to>
      <xdr:col>36</xdr:col>
      <xdr:colOff>165100</xdr:colOff>
      <xdr:row>39</xdr:row>
      <xdr:rowOff>60351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159462</xdr:rowOff>
    </xdr:from>
    <xdr:to>
      <xdr:col>55</xdr:col>
      <xdr:colOff>50800</xdr:colOff>
      <xdr:row>39</xdr:row>
      <xdr:rowOff>89612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95636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61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159271</xdr:rowOff>
    </xdr:from>
    <xdr:to>
      <xdr:col>50</xdr:col>
      <xdr:colOff>165100</xdr:colOff>
      <xdr:row>39</xdr:row>
      <xdr:rowOff>89421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80548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6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161519</xdr:rowOff>
    </xdr:from>
    <xdr:to>
      <xdr:col>46</xdr:col>
      <xdr:colOff>38100</xdr:colOff>
      <xdr:row>39</xdr:row>
      <xdr:rowOff>91669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82796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157785</xdr:rowOff>
    </xdr:from>
    <xdr:to>
      <xdr:col>41</xdr:col>
      <xdr:colOff>101600</xdr:colOff>
      <xdr:row>39</xdr:row>
      <xdr:rowOff>87935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79062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31445</xdr:rowOff>
    </xdr:from>
    <xdr:to>
      <xdr:col>36</xdr:col>
      <xdr:colOff>165100</xdr:colOff>
      <xdr:row>31</xdr:row>
      <xdr:rowOff>133045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3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149572</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1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106788</xdr:rowOff>
    </xdr:from>
    <xdr:to>
      <xdr:col>55</xdr:col>
      <xdr:colOff>0</xdr:colOff>
      <xdr:row>58</xdr:row>
      <xdr:rowOff>138896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0888"/>
          <a:ext cx="8382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130846</xdr:rowOff>
    </xdr:from>
    <xdr:to>
      <xdr:col>50</xdr:col>
      <xdr:colOff>114300</xdr:colOff>
      <xdr:row>58</xdr:row>
      <xdr:rowOff>138896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74946"/>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125675</xdr:rowOff>
    </xdr:from>
    <xdr:to>
      <xdr:col>50</xdr:col>
      <xdr:colOff>165100</xdr:colOff>
      <xdr:row>59</xdr:row>
      <xdr:rowOff>55825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6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1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113288</xdr:rowOff>
    </xdr:from>
    <xdr:to>
      <xdr:col>45</xdr:col>
      <xdr:colOff>177800</xdr:colOff>
      <xdr:row>58</xdr:row>
      <xdr:rowOff>130846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7388"/>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129473</xdr:rowOff>
    </xdr:from>
    <xdr:to>
      <xdr:col>46</xdr:col>
      <xdr:colOff>38100</xdr:colOff>
      <xdr:row>59</xdr:row>
      <xdr:rowOff>59623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50750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113288</xdr:rowOff>
    </xdr:from>
    <xdr:to>
      <xdr:col>41</xdr:col>
      <xdr:colOff>50800</xdr:colOff>
      <xdr:row>58</xdr:row>
      <xdr:rowOff>128339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738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120637</xdr:rowOff>
    </xdr:from>
    <xdr:to>
      <xdr:col>41</xdr:col>
      <xdr:colOff>101600</xdr:colOff>
      <xdr:row>59</xdr:row>
      <xdr:rowOff>50787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41914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1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124809</xdr:rowOff>
    </xdr:from>
    <xdr:to>
      <xdr:col>36</xdr:col>
      <xdr:colOff>165100</xdr:colOff>
      <xdr:row>59</xdr:row>
      <xdr:rowOff>54959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1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55988</xdr:rowOff>
    </xdr:from>
    <xdr:to>
      <xdr:col>55</xdr:col>
      <xdr:colOff>50800</xdr:colOff>
      <xdr:row>58</xdr:row>
      <xdr:rowOff>157588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88096</xdr:rowOff>
    </xdr:from>
    <xdr:to>
      <xdr:col>50</xdr:col>
      <xdr:colOff>165100</xdr:colOff>
      <xdr:row>59</xdr:row>
      <xdr:rowOff>18246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34773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0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80046</xdr:rowOff>
    </xdr:from>
    <xdr:to>
      <xdr:col>46</xdr:col>
      <xdr:colOff>38100</xdr:colOff>
      <xdr:row>59</xdr:row>
      <xdr:rowOff>10196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26723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62488</xdr:rowOff>
    </xdr:from>
    <xdr:to>
      <xdr:col>41</xdr:col>
      <xdr:colOff>101600</xdr:colOff>
      <xdr:row>58</xdr:row>
      <xdr:rowOff>164088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8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24216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146594</xdr:rowOff>
    </xdr:from>
    <xdr:to>
      <xdr:col>55</xdr:col>
      <xdr:colOff>0</xdr:colOff>
      <xdr:row>79</xdr:row>
      <xdr:rowOff>14574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9694"/>
          <a:ext cx="838200" cy="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14574</xdr:rowOff>
    </xdr:from>
    <xdr:to>
      <xdr:col>50</xdr:col>
      <xdr:colOff>114300</xdr:colOff>
      <xdr:row>79</xdr:row>
      <xdr:rowOff>27065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59124"/>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160066</xdr:rowOff>
    </xdr:from>
    <xdr:to>
      <xdr:col>50</xdr:col>
      <xdr:colOff>165100</xdr:colOff>
      <xdr:row>79</xdr:row>
      <xdr:rowOff>90216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81343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21856</xdr:rowOff>
    </xdr:from>
    <xdr:to>
      <xdr:col>45</xdr:col>
      <xdr:colOff>177800</xdr:colOff>
      <xdr:row>79</xdr:row>
      <xdr:rowOff>27065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6406"/>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159162</xdr:rowOff>
    </xdr:from>
    <xdr:to>
      <xdr:col>46</xdr:col>
      <xdr:colOff>38100</xdr:colOff>
      <xdr:row>79</xdr:row>
      <xdr:rowOff>89312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80439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21856</xdr:rowOff>
    </xdr:from>
    <xdr:to>
      <xdr:col>41</xdr:col>
      <xdr:colOff>50800</xdr:colOff>
      <xdr:row>79</xdr:row>
      <xdr:rowOff>55643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6406"/>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149969</xdr:rowOff>
    </xdr:from>
    <xdr:to>
      <xdr:col>41</xdr:col>
      <xdr:colOff>101600</xdr:colOff>
      <xdr:row>79</xdr:row>
      <xdr:rowOff>80119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71246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160683</xdr:rowOff>
    </xdr:from>
    <xdr:to>
      <xdr:col>36</xdr:col>
      <xdr:colOff>165100</xdr:colOff>
      <xdr:row>79</xdr:row>
      <xdr:rowOff>90833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107360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95794</xdr:rowOff>
    </xdr:from>
    <xdr:to>
      <xdr:col>55</xdr:col>
      <xdr:colOff>50800</xdr:colOff>
      <xdr:row>79</xdr:row>
      <xdr:rowOff>25944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10721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135224</xdr:rowOff>
    </xdr:from>
    <xdr:to>
      <xdr:col>50</xdr:col>
      <xdr:colOff>165100</xdr:colOff>
      <xdr:row>79</xdr:row>
      <xdr:rowOff>65374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81901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147715</xdr:rowOff>
    </xdr:from>
    <xdr:to>
      <xdr:col>46</xdr:col>
      <xdr:colOff>38100</xdr:colOff>
      <xdr:row>79</xdr:row>
      <xdr:rowOff>77865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94392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142506</xdr:rowOff>
    </xdr:from>
    <xdr:to>
      <xdr:col>41</xdr:col>
      <xdr:colOff>101600</xdr:colOff>
      <xdr:row>79</xdr:row>
      <xdr:rowOff>72656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89183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4843</xdr:rowOff>
    </xdr:from>
    <xdr:to>
      <xdr:col>36</xdr:col>
      <xdr:colOff>165100</xdr:colOff>
      <xdr:row>79</xdr:row>
      <xdr:rowOff>106443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97570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87965</xdr:rowOff>
    </xdr:from>
    <xdr:to>
      <xdr:col>55</xdr:col>
      <xdr:colOff>0</xdr:colOff>
      <xdr:row>98</xdr:row>
      <xdr:rowOff>102482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90065"/>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87965</xdr:rowOff>
    </xdr:from>
    <xdr:to>
      <xdr:col>50</xdr:col>
      <xdr:colOff>114300</xdr:colOff>
      <xdr:row>98</xdr:row>
      <xdr:rowOff>135533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90065"/>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76327</xdr:rowOff>
    </xdr:from>
    <xdr:to>
      <xdr:col>50</xdr:col>
      <xdr:colOff>165100</xdr:colOff>
      <xdr:row>99</xdr:row>
      <xdr:rowOff>6477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169054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135533</xdr:rowOff>
    </xdr:from>
    <xdr:to>
      <xdr:col>45</xdr:col>
      <xdr:colOff>177800</xdr:colOff>
      <xdr:row>98</xdr:row>
      <xdr:rowOff>142385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37633"/>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63857</xdr:rowOff>
    </xdr:from>
    <xdr:to>
      <xdr:col>46</xdr:col>
      <xdr:colOff>38100</xdr:colOff>
      <xdr:row>98</xdr:row>
      <xdr:rowOff>165457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6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66529</xdr:rowOff>
    </xdr:from>
    <xdr:to>
      <xdr:col>41</xdr:col>
      <xdr:colOff>50800</xdr:colOff>
      <xdr:row>98</xdr:row>
      <xdr:rowOff>142385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8629"/>
          <a:ext cx="8890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91334</xdr:rowOff>
    </xdr:from>
    <xdr:to>
      <xdr:col>41</xdr:col>
      <xdr:colOff>101600</xdr:colOff>
      <xdr:row>99</xdr:row>
      <xdr:rowOff>21484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38011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75612</xdr:rowOff>
    </xdr:from>
    <xdr:to>
      <xdr:col>36</xdr:col>
      <xdr:colOff>165100</xdr:colOff>
      <xdr:row>99</xdr:row>
      <xdr:rowOff>5762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168339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51682</xdr:rowOff>
    </xdr:from>
    <xdr:to>
      <xdr:col>55</xdr:col>
      <xdr:colOff>50800</xdr:colOff>
      <xdr:row>98</xdr:row>
      <xdr:rowOff>153282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140915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37165</xdr:rowOff>
    </xdr:from>
    <xdr:to>
      <xdr:col>50</xdr:col>
      <xdr:colOff>165100</xdr:colOff>
      <xdr:row>98</xdr:row>
      <xdr:rowOff>138765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155292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61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84733</xdr:rowOff>
    </xdr:from>
    <xdr:to>
      <xdr:col>46</xdr:col>
      <xdr:colOff>38100</xdr:colOff>
      <xdr:row>99</xdr:row>
      <xdr:rowOff>14883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91585</xdr:rowOff>
    </xdr:from>
    <xdr:to>
      <xdr:col>41</xdr:col>
      <xdr:colOff>101600</xdr:colOff>
      <xdr:row>99</xdr:row>
      <xdr:rowOff>21735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15729</xdr:rowOff>
    </xdr:from>
    <xdr:to>
      <xdr:col>36</xdr:col>
      <xdr:colOff>165100</xdr:colOff>
      <xdr:row>98</xdr:row>
      <xdr:rowOff>117329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133856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9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136835</xdr:rowOff>
    </xdr:from>
    <xdr:to>
      <xdr:col>85</xdr:col>
      <xdr:colOff>127000</xdr:colOff>
      <xdr:row>36</xdr:row>
      <xdr:rowOff>163749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9035"/>
          <a:ext cx="8382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159764</xdr:rowOff>
    </xdr:from>
    <xdr:to>
      <xdr:col>81</xdr:col>
      <xdr:colOff>50800</xdr:colOff>
      <xdr:row>36</xdr:row>
      <xdr:rowOff>163749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31964"/>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65377</xdr:rowOff>
    </xdr:from>
    <xdr:to>
      <xdr:col>81</xdr:col>
      <xdr:colOff>101600</xdr:colOff>
      <xdr:row>37</xdr:row>
      <xdr:rowOff>166977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158104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159764</xdr:rowOff>
    </xdr:from>
    <xdr:to>
      <xdr:col>76</xdr:col>
      <xdr:colOff>114300</xdr:colOff>
      <xdr:row>36</xdr:row>
      <xdr:rowOff>168854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31964"/>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90996</xdr:rowOff>
    </xdr:from>
    <xdr:to>
      <xdr:col>76</xdr:col>
      <xdr:colOff>165100</xdr:colOff>
      <xdr:row>38</xdr:row>
      <xdr:rowOff>21146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3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168854</xdr:rowOff>
    </xdr:from>
    <xdr:to>
      <xdr:col>71</xdr:col>
      <xdr:colOff>177800</xdr:colOff>
      <xdr:row>37</xdr:row>
      <xdr:rowOff>71364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41054"/>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83345</xdr:rowOff>
    </xdr:from>
    <xdr:to>
      <xdr:col>72</xdr:col>
      <xdr:colOff>38100</xdr:colOff>
      <xdr:row>38</xdr:row>
      <xdr:rowOff>13495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59327</xdr:rowOff>
    </xdr:from>
    <xdr:to>
      <xdr:col>67</xdr:col>
      <xdr:colOff>101600</xdr:colOff>
      <xdr:row>37</xdr:row>
      <xdr:rowOff>160927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152054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86035</xdr:rowOff>
    </xdr:from>
    <xdr:to>
      <xdr:col>85</xdr:col>
      <xdr:colOff>177800</xdr:colOff>
      <xdr:row>37</xdr:row>
      <xdr:rowOff>16185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64462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112949</xdr:rowOff>
    </xdr:from>
    <xdr:to>
      <xdr:col>81</xdr:col>
      <xdr:colOff>101600</xdr:colOff>
      <xdr:row>37</xdr:row>
      <xdr:rowOff>43099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59626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108964</xdr:rowOff>
    </xdr:from>
    <xdr:to>
      <xdr:col>76</xdr:col>
      <xdr:colOff>165100</xdr:colOff>
      <xdr:row>37</xdr:row>
      <xdr:rowOff>39114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55641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5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118054</xdr:rowOff>
    </xdr:from>
    <xdr:to>
      <xdr:col>72</xdr:col>
      <xdr:colOff>38100</xdr:colOff>
      <xdr:row>37</xdr:row>
      <xdr:rowOff>48204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64731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20564</xdr:rowOff>
    </xdr:from>
    <xdr:to>
      <xdr:col>67</xdr:col>
      <xdr:colOff>101600</xdr:colOff>
      <xdr:row>37</xdr:row>
      <xdr:rowOff>122164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138691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119023</xdr:rowOff>
    </xdr:from>
    <xdr:to>
      <xdr:col>85</xdr:col>
      <xdr:colOff>127000</xdr:colOff>
      <xdr:row>57</xdr:row>
      <xdr:rowOff>72892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48773"/>
          <a:ext cx="838200" cy="29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7436</xdr:rowOff>
    </xdr:from>
    <xdr:to>
      <xdr:col>81</xdr:col>
      <xdr:colOff>50800</xdr:colOff>
      <xdr:row>57</xdr:row>
      <xdr:rowOff>72892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80086"/>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56686</xdr:rowOff>
    </xdr:from>
    <xdr:to>
      <xdr:col>81</xdr:col>
      <xdr:colOff>101600</xdr:colOff>
      <xdr:row>57</xdr:row>
      <xdr:rowOff>158286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149413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7436</xdr:rowOff>
    </xdr:from>
    <xdr:to>
      <xdr:col>76</xdr:col>
      <xdr:colOff>114300</xdr:colOff>
      <xdr:row>57</xdr:row>
      <xdr:rowOff>103094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80086"/>
          <a:ext cx="889000" cy="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81520</xdr:rowOff>
    </xdr:from>
    <xdr:to>
      <xdr:col>76</xdr:col>
      <xdr:colOff>165100</xdr:colOff>
      <xdr:row>58</xdr:row>
      <xdr:rowOff>11670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103094</xdr:rowOff>
    </xdr:from>
    <xdr:to>
      <xdr:col>71</xdr:col>
      <xdr:colOff>177800</xdr:colOff>
      <xdr:row>57</xdr:row>
      <xdr:rowOff>133676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75744"/>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60264</xdr:rowOff>
    </xdr:from>
    <xdr:to>
      <xdr:col>72</xdr:col>
      <xdr:colOff>38100</xdr:colOff>
      <xdr:row>57</xdr:row>
      <xdr:rowOff>161864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152991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38261</xdr:rowOff>
    </xdr:from>
    <xdr:to>
      <xdr:col>67</xdr:col>
      <xdr:colOff>101600</xdr:colOff>
      <xdr:row>57</xdr:row>
      <xdr:rowOff>139861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156388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68223</xdr:rowOff>
    </xdr:from>
    <xdr:to>
      <xdr:col>85</xdr:col>
      <xdr:colOff>177800</xdr:colOff>
      <xdr:row>55</xdr:row>
      <xdr:rowOff>169823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91100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4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22092</xdr:rowOff>
    </xdr:from>
    <xdr:to>
      <xdr:col>81</xdr:col>
      <xdr:colOff>101600</xdr:colOff>
      <xdr:row>57</xdr:row>
      <xdr:rowOff>123692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140219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128086</xdr:rowOff>
    </xdr:from>
    <xdr:to>
      <xdr:col>76</xdr:col>
      <xdr:colOff>165100</xdr:colOff>
      <xdr:row>57</xdr:row>
      <xdr:rowOff>58236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74763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52294</xdr:rowOff>
    </xdr:from>
    <xdr:to>
      <xdr:col>72</xdr:col>
      <xdr:colOff>38100</xdr:colOff>
      <xdr:row>57</xdr:row>
      <xdr:rowOff>153894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170421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82876</xdr:rowOff>
    </xdr:from>
    <xdr:to>
      <xdr:col>67</xdr:col>
      <xdr:colOff>101600</xdr:colOff>
      <xdr:row>58</xdr:row>
      <xdr:rowOff>13026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149713</xdr:rowOff>
    </xdr:from>
    <xdr:to>
      <xdr:col>85</xdr:col>
      <xdr:colOff>127000</xdr:colOff>
      <xdr:row>79</xdr:row>
      <xdr:rowOff>7796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2813"/>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100919</xdr:rowOff>
    </xdr:from>
    <xdr:to>
      <xdr:col>81</xdr:col>
      <xdr:colOff>50800</xdr:colOff>
      <xdr:row>79</xdr:row>
      <xdr:rowOff>7796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74019"/>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148410</xdr:rowOff>
    </xdr:from>
    <xdr:to>
      <xdr:col>81</xdr:col>
      <xdr:colOff>101600</xdr:colOff>
      <xdr:row>79</xdr:row>
      <xdr:rowOff>78560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69687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100919</xdr:rowOff>
    </xdr:from>
    <xdr:to>
      <xdr:col>76</xdr:col>
      <xdr:colOff>114300</xdr:colOff>
      <xdr:row>78</xdr:row>
      <xdr:rowOff>163378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74019"/>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146563</xdr:rowOff>
    </xdr:from>
    <xdr:to>
      <xdr:col>76</xdr:col>
      <xdr:colOff>165100</xdr:colOff>
      <xdr:row>79</xdr:row>
      <xdr:rowOff>76713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67840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159443</xdr:rowOff>
    </xdr:from>
    <xdr:to>
      <xdr:col>71</xdr:col>
      <xdr:colOff>177800</xdr:colOff>
      <xdr:row>78</xdr:row>
      <xdr:rowOff>163378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2543"/>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146551</xdr:rowOff>
    </xdr:from>
    <xdr:to>
      <xdr:col>72</xdr:col>
      <xdr:colOff>38100</xdr:colOff>
      <xdr:row>79</xdr:row>
      <xdr:rowOff>76701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147557</xdr:rowOff>
    </xdr:from>
    <xdr:to>
      <xdr:col>67</xdr:col>
      <xdr:colOff>101600</xdr:colOff>
      <xdr:row>79</xdr:row>
      <xdr:rowOff>77707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68834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98913</xdr:rowOff>
    </xdr:from>
    <xdr:to>
      <xdr:col>85</xdr:col>
      <xdr:colOff>177800</xdr:colOff>
      <xdr:row>79</xdr:row>
      <xdr:rowOff>29063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58290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128446</xdr:rowOff>
    </xdr:from>
    <xdr:to>
      <xdr:col>81</xdr:col>
      <xdr:colOff>101600</xdr:colOff>
      <xdr:row>79</xdr:row>
      <xdr:rowOff>58596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75123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50119</xdr:rowOff>
    </xdr:from>
    <xdr:to>
      <xdr:col>76</xdr:col>
      <xdr:colOff>165100</xdr:colOff>
      <xdr:row>78</xdr:row>
      <xdr:rowOff>151719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168246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9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112578</xdr:rowOff>
    </xdr:from>
    <xdr:to>
      <xdr:col>72</xdr:col>
      <xdr:colOff>38100</xdr:colOff>
      <xdr:row>79</xdr:row>
      <xdr:rowOff>42728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59255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108643</xdr:rowOff>
    </xdr:from>
    <xdr:to>
      <xdr:col>67</xdr:col>
      <xdr:colOff>101600</xdr:colOff>
      <xdr:row>79</xdr:row>
      <xdr:rowOff>38793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55320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147822</xdr:rowOff>
    </xdr:from>
    <xdr:to>
      <xdr:col>85</xdr:col>
      <xdr:colOff>127000</xdr:colOff>
      <xdr:row>95</xdr:row>
      <xdr:rowOff>115012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64122"/>
          <a:ext cx="838200" cy="1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86649</xdr:rowOff>
    </xdr:from>
    <xdr:to>
      <xdr:col>81</xdr:col>
      <xdr:colOff>50800</xdr:colOff>
      <xdr:row>95</xdr:row>
      <xdr:rowOff>115012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74399"/>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88694</xdr:rowOff>
    </xdr:from>
    <xdr:to>
      <xdr:col>81</xdr:col>
      <xdr:colOff>101600</xdr:colOff>
      <xdr:row>98</xdr:row>
      <xdr:rowOff>18844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86649</xdr:rowOff>
    </xdr:from>
    <xdr:to>
      <xdr:col>76</xdr:col>
      <xdr:colOff>114300</xdr:colOff>
      <xdr:row>95</xdr:row>
      <xdr:rowOff>93788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74399"/>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102859</xdr:rowOff>
    </xdr:from>
    <xdr:to>
      <xdr:col>76</xdr:col>
      <xdr:colOff>165100</xdr:colOff>
      <xdr:row>98</xdr:row>
      <xdr:rowOff>33009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24136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93788</xdr:rowOff>
    </xdr:from>
    <xdr:to>
      <xdr:col>71</xdr:col>
      <xdr:colOff>177800</xdr:colOff>
      <xdr:row>95</xdr:row>
      <xdr:rowOff>140094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81538"/>
          <a:ext cx="889000" cy="4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100177</xdr:rowOff>
    </xdr:from>
    <xdr:to>
      <xdr:col>72</xdr:col>
      <xdr:colOff>38100</xdr:colOff>
      <xdr:row>98</xdr:row>
      <xdr:rowOff>30327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102552</xdr:rowOff>
    </xdr:from>
    <xdr:to>
      <xdr:col>67</xdr:col>
      <xdr:colOff>101600</xdr:colOff>
      <xdr:row>98</xdr:row>
      <xdr:rowOff>32702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23829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97022</xdr:rowOff>
    </xdr:from>
    <xdr:to>
      <xdr:col>85</xdr:col>
      <xdr:colOff>177800</xdr:colOff>
      <xdr:row>95</xdr:row>
      <xdr:rowOff>27172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119899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64212</xdr:rowOff>
    </xdr:from>
    <xdr:to>
      <xdr:col>81</xdr:col>
      <xdr:colOff>101600</xdr:colOff>
      <xdr:row>95</xdr:row>
      <xdr:rowOff>165812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10889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35849</xdr:rowOff>
    </xdr:from>
    <xdr:to>
      <xdr:col>76</xdr:col>
      <xdr:colOff>165100</xdr:colOff>
      <xdr:row>95</xdr:row>
      <xdr:rowOff>137449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153976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42988</xdr:rowOff>
    </xdr:from>
    <xdr:to>
      <xdr:col>72</xdr:col>
      <xdr:colOff>38100</xdr:colOff>
      <xdr:row>95</xdr:row>
      <xdr:rowOff>144588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161115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10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89294</xdr:rowOff>
    </xdr:from>
    <xdr:to>
      <xdr:col>67</xdr:col>
      <xdr:colOff>101600</xdr:colOff>
      <xdr:row>96</xdr:row>
      <xdr:rowOff>19444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35971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5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78979</xdr:rowOff>
    </xdr:from>
    <xdr:to>
      <xdr:col>112</xdr:col>
      <xdr:colOff>38100</xdr:colOff>
      <xdr:row>39</xdr:row>
      <xdr:rowOff>9129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25656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77836</xdr:rowOff>
    </xdr:from>
    <xdr:to>
      <xdr:col>107</xdr:col>
      <xdr:colOff>101600</xdr:colOff>
      <xdr:row>39</xdr:row>
      <xdr:rowOff>7986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24513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79802</xdr:rowOff>
    </xdr:from>
    <xdr:to>
      <xdr:col>102</xdr:col>
      <xdr:colOff>165100</xdr:colOff>
      <xdr:row>39</xdr:row>
      <xdr:rowOff>9952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26479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28262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類似団体と比べて住民一人当たりのコストは全体的に高</a:t>
          </a:r>
          <a:r>
            <a:rPr kumimoji="1" lang="ja-JP" altLang="en-US" sz="1100" b="0" i="0" baseline="0">
              <a:solidFill>
                <a:schemeClr val="dk1"/>
              </a:solidFill>
              <a:effectLst/>
              <a:latin typeface="+mn-lt"/>
              <a:ea typeface="+mn-ea"/>
              <a:cs typeface="+mn-cs"/>
            </a:rPr>
            <a:t>くなっているが、これは</a:t>
          </a:r>
          <a:r>
            <a:rPr kumimoji="1" lang="ja-JP" altLang="ja-JP" sz="1100" b="0" i="0" baseline="0">
              <a:solidFill>
                <a:schemeClr val="dk1"/>
              </a:solidFill>
              <a:effectLst/>
              <a:latin typeface="+mn-lt"/>
              <a:ea typeface="+mn-ea"/>
              <a:cs typeface="+mn-cs"/>
            </a:rPr>
            <a:t>人口密度が極端に低いことが影響しているのではないかと思われる。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類似団体と比べて大きく上回っているが、性質別歳出分析の方でも記述したとおり、実質公債費比率と将来負担比率は健全な数値となっている。しかし、公債費は減少させる必要があるため、今後も計画的な繰上償還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目的別歳出についても、全体的に増加傾向にあることから、定員管理適正化計画や財政収支見通しに基づき、人件費や物件費を始めとした義務的経費の歳出削減に努め、行財政改革の推進に努めていく。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財政調整基金については、利息積み立てと取り崩しを行ったため残高は前年度と比較して減となっている。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実質単年度収支については</a:t>
          </a:r>
          <a:r>
            <a:rPr kumimoji="1" lang="ja-JP" altLang="en-US" sz="1100" b="0" i="0" baseline="0">
              <a:solidFill>
                <a:schemeClr val="dk1"/>
              </a:solidFill>
              <a:effectLst/>
              <a:latin typeface="+mn-lt"/>
              <a:ea typeface="+mn-ea"/>
              <a:cs typeface="+mn-cs"/>
            </a:rPr>
            <a:t>、新型コロナウイルス感染症対策事業により</a:t>
          </a:r>
          <a:r>
            <a:rPr kumimoji="1" lang="ja-JP" altLang="ja-JP" sz="1100" b="0" i="0" baseline="0">
              <a:solidFill>
                <a:schemeClr val="dk1"/>
              </a:solidFill>
              <a:effectLst/>
              <a:latin typeface="+mn-lt"/>
              <a:ea typeface="+mn-ea"/>
              <a:cs typeface="+mn-cs"/>
            </a:rPr>
            <a:t>歳入、歳出ともに</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たが、繰上償還の増により</a:t>
          </a:r>
          <a:r>
            <a:rPr kumimoji="1" lang="ja-JP" altLang="ja-JP" sz="1100" b="0" i="0" baseline="0">
              <a:solidFill>
                <a:schemeClr val="dk1"/>
              </a:solidFill>
              <a:effectLst/>
              <a:latin typeface="+mn-lt"/>
              <a:ea typeface="+mn-ea"/>
              <a:cs typeface="+mn-cs"/>
            </a:rPr>
            <a:t>標準財政規模に占める割合では</a:t>
          </a:r>
          <a:r>
            <a:rPr kumimoji="1" lang="en-US" altLang="ja-JP" sz="1100" b="0" i="0" baseline="0">
              <a:solidFill>
                <a:schemeClr val="dk1"/>
              </a:solidFill>
              <a:effectLst/>
              <a:latin typeface="+mn-lt"/>
              <a:ea typeface="+mn-ea"/>
              <a:cs typeface="+mn-cs"/>
            </a:rPr>
            <a:t>4.44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となっている。今後、合併特例措置終了による普通交付税の段階的縮減等で一般財源の確保が一層厳しい状況となることが予想されるため、財政調整基金を始めとした各種基金の的確な運用が求められる。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連結実質赤字比率については、全会計において赤字比率はない。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全会計において、突然赤字になることは考えにくい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行政運営を図っていく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O36" sqref="CO36:CP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8287831</v>
      </c>
      <c r="BO4" s="395"/>
      <c r="BP4" s="395"/>
      <c r="BQ4" s="395"/>
      <c r="BR4" s="395"/>
      <c r="BS4" s="395"/>
      <c r="BT4" s="395"/>
      <c r="BU4" s="396"/>
      <c r="BV4" s="394">
        <v>6797199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8.1999999999999993</v>
      </c>
      <c r="CU4" s="401"/>
      <c r="CV4" s="401"/>
      <c r="CW4" s="401"/>
      <c r="CX4" s="401"/>
      <c r="CY4" s="401"/>
      <c r="CZ4" s="401"/>
      <c r="DA4" s="402"/>
      <c r="DB4" s="400">
        <v>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7769078</v>
      </c>
      <c r="BO5" s="432"/>
      <c r="BP5" s="432"/>
      <c r="BQ5" s="432"/>
      <c r="BR5" s="432"/>
      <c r="BS5" s="432"/>
      <c r="BT5" s="432"/>
      <c r="BU5" s="433"/>
      <c r="BV5" s="431">
        <v>6344937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84.7</v>
      </c>
      <c r="CU5" s="429"/>
      <c r="CV5" s="429"/>
      <c r="CW5" s="429"/>
      <c r="CX5" s="429"/>
      <c r="CY5" s="429"/>
      <c r="CZ5" s="429"/>
      <c r="DA5" s="430"/>
      <c r="DB5" s="428">
        <v>86.6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518753</v>
      </c>
      <c r="BO6" s="432"/>
      <c r="BP6" s="432"/>
      <c r="BQ6" s="432"/>
      <c r="BR6" s="432"/>
      <c r="BS6" s="432"/>
      <c r="BT6" s="432"/>
      <c r="BU6" s="433"/>
      <c r="BV6" s="431">
        <v>452262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86.9</v>
      </c>
      <c r="CU6" s="469"/>
      <c r="CV6" s="469"/>
      <c r="CW6" s="469"/>
      <c r="CX6" s="469"/>
      <c r="CY6" s="469"/>
      <c r="CZ6" s="469"/>
      <c r="DA6" s="470"/>
      <c r="DB6" s="468">
        <v>89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152339</v>
      </c>
      <c r="BO7" s="432"/>
      <c r="BP7" s="432"/>
      <c r="BQ7" s="432"/>
      <c r="BR7" s="432"/>
      <c r="BS7" s="432"/>
      <c r="BT7" s="432"/>
      <c r="BU7" s="433"/>
      <c r="BV7" s="431">
        <v>107506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4451170</v>
      </c>
      <c r="CU7" s="432"/>
      <c r="CV7" s="432"/>
      <c r="CW7" s="432"/>
      <c r="CX7" s="432"/>
      <c r="CY7" s="432"/>
      <c r="CZ7" s="432"/>
      <c r="DA7" s="433"/>
      <c r="DB7" s="431">
        <v>4317849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366414</v>
      </c>
      <c r="BO8" s="432"/>
      <c r="BP8" s="432"/>
      <c r="BQ8" s="432"/>
      <c r="BR8" s="432"/>
      <c r="BS8" s="432"/>
      <c r="BT8" s="432"/>
      <c r="BU8" s="433"/>
      <c r="BV8" s="431">
        <v>344756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4827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21658</v>
      </c>
      <c r="BO9" s="432"/>
      <c r="BP9" s="432"/>
      <c r="BQ9" s="432"/>
      <c r="BR9" s="432"/>
      <c r="BS9" s="432"/>
      <c r="BT9" s="432"/>
      <c r="BU9" s="433"/>
      <c r="BV9" s="431">
        <v>70384</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26.6</v>
      </c>
      <c r="CU9" s="429"/>
      <c r="CV9" s="429"/>
      <c r="CW9" s="429"/>
      <c r="CX9" s="429"/>
      <c r="CY9" s="429"/>
      <c r="CZ9" s="429"/>
      <c r="DA9" s="430"/>
      <c r="DB9" s="428">
        <v>23.7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5551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2120</v>
      </c>
      <c r="BO10" s="432"/>
      <c r="BP10" s="432"/>
      <c r="BQ10" s="432"/>
      <c r="BR10" s="432"/>
      <c r="BS10" s="432"/>
      <c r="BT10" s="432"/>
      <c r="BU10" s="433"/>
      <c r="BV10" s="431">
        <v>2277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422742</v>
      </c>
      <c r="BO11" s="432"/>
      <c r="BP11" s="432"/>
      <c r="BQ11" s="432"/>
      <c r="BR11" s="432"/>
      <c r="BS11" s="432"/>
      <c r="BT11" s="432"/>
      <c r="BU11" s="433"/>
      <c r="BV11" s="431">
        <v>120730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5106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102</v>
      </c>
      <c r="AV12" s="464"/>
      <c r="AW12" s="464"/>
      <c r="AX12" s="464"/>
      <c r="AY12" s="465" t="s">
        <v>136</v>
      </c>
      <c r="AZ12" s="466"/>
      <c r="BA12" s="466"/>
      <c r="BB12" s="466"/>
      <c r="BC12" s="466"/>
      <c r="BD12" s="466"/>
      <c r="BE12" s="466"/>
      <c r="BF12" s="466"/>
      <c r="BG12" s="466"/>
      <c r="BH12" s="466"/>
      <c r="BI12" s="466"/>
      <c r="BJ12" s="466"/>
      <c r="BK12" s="466"/>
      <c r="BL12" s="466"/>
      <c r="BM12" s="467"/>
      <c r="BN12" s="431">
        <v>58587</v>
      </c>
      <c r="BO12" s="432"/>
      <c r="BP12" s="432"/>
      <c r="BQ12" s="432"/>
      <c r="BR12" s="432"/>
      <c r="BS12" s="432"/>
      <c r="BT12" s="432"/>
      <c r="BU12" s="433"/>
      <c r="BV12" s="431">
        <v>8543</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5058</v>
      </c>
      <c r="S13" s="516"/>
      <c r="T13" s="516"/>
      <c r="U13" s="516"/>
      <c r="V13" s="517"/>
      <c r="W13" s="447" t="s">
        <v>140</v>
      </c>
      <c r="X13" s="448"/>
      <c r="Y13" s="448"/>
      <c r="Z13" s="448"/>
      <c r="AA13" s="448"/>
      <c r="AB13" s="438"/>
      <c r="AC13" s="482">
        <v>253</v>
      </c>
      <c r="AD13" s="483"/>
      <c r="AE13" s="483"/>
      <c r="AF13" s="483"/>
      <c r="AG13" s="525"/>
      <c r="AH13" s="482">
        <v>260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387933</v>
      </c>
      <c r="BO13" s="432"/>
      <c r="BP13" s="432"/>
      <c r="BQ13" s="432"/>
      <c r="BR13" s="432"/>
      <c r="BS13" s="432"/>
      <c r="BT13" s="432"/>
      <c r="BU13" s="433"/>
      <c r="BV13" s="431">
        <v>184848</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1.4</v>
      </c>
      <c r="CU13" s="429"/>
      <c r="CV13" s="429"/>
      <c r="CW13" s="429"/>
      <c r="CX13" s="429"/>
      <c r="CY13" s="429"/>
      <c r="CZ13" s="429"/>
      <c r="DA13" s="430"/>
      <c r="DB13" s="428">
        <v>1.3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5224</v>
      </c>
      <c r="S14" s="516"/>
      <c r="T14" s="516"/>
      <c r="U14" s="516"/>
      <c r="V14" s="517"/>
      <c r="W14" s="421"/>
      <c r="X14" s="422"/>
      <c r="Y14" s="422"/>
      <c r="Z14" s="422"/>
      <c r="AA14" s="422"/>
      <c r="AB14" s="411"/>
      <c r="AC14" s="518">
        <v>12.1</v>
      </c>
      <c r="AD14" s="519"/>
      <c r="AE14" s="519"/>
      <c r="AF14" s="519"/>
      <c r="AG14" s="520"/>
      <c r="AH14" s="518">
        <v>11.7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5189</v>
      </c>
      <c r="S15" s="516"/>
      <c r="T15" s="516"/>
      <c r="U15" s="516"/>
      <c r="V15" s="517"/>
      <c r="W15" s="447" t="s">
        <v>149</v>
      </c>
      <c r="X15" s="448"/>
      <c r="Y15" s="448"/>
      <c r="Z15" s="448"/>
      <c r="AA15" s="448"/>
      <c r="AB15" s="438"/>
      <c r="AC15" s="482">
        <v>695</v>
      </c>
      <c r="AD15" s="483"/>
      <c r="AE15" s="483"/>
      <c r="AF15" s="483"/>
      <c r="AG15" s="525"/>
      <c r="AH15" s="482">
        <v>749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735119</v>
      </c>
      <c r="BO15" s="395"/>
      <c r="BP15" s="395"/>
      <c r="BQ15" s="395"/>
      <c r="BR15" s="395"/>
      <c r="BS15" s="395"/>
      <c r="BT15" s="395"/>
      <c r="BU15" s="396"/>
      <c r="BV15" s="394">
        <v>658101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33.299999999999997</v>
      </c>
      <c r="AD16" s="519"/>
      <c r="AE16" s="519"/>
      <c r="AF16" s="519"/>
      <c r="AG16" s="520"/>
      <c r="AH16" s="518">
        <v>33.799999999999997</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4167235</v>
      </c>
      <c r="BO16" s="432"/>
      <c r="BP16" s="432"/>
      <c r="BQ16" s="432"/>
      <c r="BR16" s="432"/>
      <c r="BS16" s="432"/>
      <c r="BT16" s="432"/>
      <c r="BU16" s="433"/>
      <c r="BV16" s="431">
        <v>4008649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1142</v>
      </c>
      <c r="AD17" s="483"/>
      <c r="AE17" s="483"/>
      <c r="AF17" s="483"/>
      <c r="AG17" s="525"/>
      <c r="AH17" s="482">
        <v>1207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891686</v>
      </c>
      <c r="BO17" s="432"/>
      <c r="BP17" s="432"/>
      <c r="BQ17" s="432"/>
      <c r="BR17" s="432"/>
      <c r="BS17" s="432"/>
      <c r="BT17" s="432"/>
      <c r="BU17" s="433"/>
      <c r="BV17" s="431">
        <v>811290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333</v>
      </c>
      <c r="M18" s="547"/>
      <c r="N18" s="547"/>
      <c r="O18" s="547"/>
      <c r="P18" s="547"/>
      <c r="Q18" s="547"/>
      <c r="R18" s="548"/>
      <c r="S18" s="548"/>
      <c r="T18" s="548"/>
      <c r="U18" s="548"/>
      <c r="V18" s="549"/>
      <c r="W18" s="449"/>
      <c r="X18" s="450"/>
      <c r="Y18" s="450"/>
      <c r="Z18" s="450"/>
      <c r="AA18" s="450"/>
      <c r="AB18" s="441"/>
      <c r="AC18" s="550">
        <v>54.6</v>
      </c>
      <c r="AD18" s="551"/>
      <c r="AE18" s="551"/>
      <c r="AF18" s="551"/>
      <c r="AG18" s="552"/>
      <c r="AH18" s="550">
        <v>54.5</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3759521</v>
      </c>
      <c r="BO18" s="432"/>
      <c r="BP18" s="432"/>
      <c r="BQ18" s="432"/>
      <c r="BR18" s="432"/>
      <c r="BS18" s="432"/>
      <c r="BT18" s="432"/>
      <c r="BU18" s="433"/>
      <c r="BV18" s="431">
        <v>3754148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5640977</v>
      </c>
      <c r="BO19" s="432"/>
      <c r="BP19" s="432"/>
      <c r="BQ19" s="432"/>
      <c r="BR19" s="432"/>
      <c r="BS19" s="432"/>
      <c r="BT19" s="432"/>
      <c r="BU19" s="433"/>
      <c r="BV19" s="431">
        <v>5122288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2460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7098100</v>
      </c>
      <c r="BO23" s="432"/>
      <c r="BP23" s="432"/>
      <c r="BQ23" s="432"/>
      <c r="BR23" s="432"/>
      <c r="BS23" s="432"/>
      <c r="BT23" s="432"/>
      <c r="BU23" s="433"/>
      <c r="BV23" s="431">
        <v>7870739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6800</v>
      </c>
      <c r="R24" s="483"/>
      <c r="S24" s="483"/>
      <c r="T24" s="483"/>
      <c r="U24" s="483"/>
      <c r="V24" s="525"/>
      <c r="W24" s="584"/>
      <c r="X24" s="572"/>
      <c r="Y24" s="573"/>
      <c r="Z24" s="481" t="s">
        <v>173</v>
      </c>
      <c r="AA24" s="461"/>
      <c r="AB24" s="461"/>
      <c r="AC24" s="461"/>
      <c r="AD24" s="461"/>
      <c r="AE24" s="461"/>
      <c r="AF24" s="461"/>
      <c r="AG24" s="462"/>
      <c r="AH24" s="482">
        <v>115</v>
      </c>
      <c r="AI24" s="483"/>
      <c r="AJ24" s="483"/>
      <c r="AK24" s="483"/>
      <c r="AL24" s="525"/>
      <c r="AM24" s="482">
        <v>352245</v>
      </c>
      <c r="AN24" s="483"/>
      <c r="AO24" s="483"/>
      <c r="AP24" s="483"/>
      <c r="AQ24" s="483"/>
      <c r="AR24" s="525"/>
      <c r="AS24" s="482">
        <v>3063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4949086</v>
      </c>
      <c r="BO24" s="432"/>
      <c r="BP24" s="432"/>
      <c r="BQ24" s="432"/>
      <c r="BR24" s="432"/>
      <c r="BS24" s="432"/>
      <c r="BT24" s="432"/>
      <c r="BU24" s="433"/>
      <c r="BV24" s="431">
        <v>5210171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5870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177</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1162305</v>
      </c>
      <c r="BO25" s="395"/>
      <c r="BP25" s="395"/>
      <c r="BQ25" s="395"/>
      <c r="BR25" s="395"/>
      <c r="BS25" s="395"/>
      <c r="BT25" s="395"/>
      <c r="BU25" s="396"/>
      <c r="BV25" s="394">
        <v>1158339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5520</v>
      </c>
      <c r="R26" s="483"/>
      <c r="S26" s="483"/>
      <c r="T26" s="483"/>
      <c r="U26" s="483"/>
      <c r="V26" s="525"/>
      <c r="W26" s="584"/>
      <c r="X26" s="572"/>
      <c r="Y26" s="573"/>
      <c r="Z26" s="481" t="s">
        <v>180</v>
      </c>
      <c r="AA26" s="594"/>
      <c r="AB26" s="594"/>
      <c r="AC26" s="594"/>
      <c r="AD26" s="594"/>
      <c r="AE26" s="594"/>
      <c r="AF26" s="594"/>
      <c r="AG26" s="595"/>
      <c r="AH26" s="482">
        <v>3</v>
      </c>
      <c r="AI26" s="483"/>
      <c r="AJ26" s="483"/>
      <c r="AK26" s="483"/>
      <c r="AL26" s="525"/>
      <c r="AM26" s="482">
        <v>6966</v>
      </c>
      <c r="AN26" s="483"/>
      <c r="AO26" s="483"/>
      <c r="AP26" s="483"/>
      <c r="AQ26" s="483"/>
      <c r="AR26" s="525"/>
      <c r="AS26" s="482">
        <v>2322</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147</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2520</v>
      </c>
      <c r="R27" s="483"/>
      <c r="S27" s="483"/>
      <c r="T27" s="483"/>
      <c r="U27" s="483"/>
      <c r="V27" s="525"/>
      <c r="W27" s="584"/>
      <c r="X27" s="572"/>
      <c r="Y27" s="573"/>
      <c r="Z27" s="481" t="s">
        <v>183</v>
      </c>
      <c r="AA27" s="461"/>
      <c r="AB27" s="461"/>
      <c r="AC27" s="461"/>
      <c r="AD27" s="461"/>
      <c r="AE27" s="461"/>
      <c r="AF27" s="461"/>
      <c r="AG27" s="462"/>
      <c r="AH27" s="482" t="s">
        <v>177</v>
      </c>
      <c r="AI27" s="483"/>
      <c r="AJ27" s="483"/>
      <c r="AK27" s="483"/>
      <c r="AL27" s="525"/>
      <c r="AM27" s="482" t="s">
        <v>177</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177</v>
      </c>
      <c r="BO27" s="608"/>
      <c r="BP27" s="608"/>
      <c r="BQ27" s="608"/>
      <c r="BR27" s="608"/>
      <c r="BS27" s="608"/>
      <c r="BT27" s="608"/>
      <c r="BU27" s="609"/>
      <c r="BV27" s="607" t="s">
        <v>177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2040</v>
      </c>
      <c r="R28" s="483"/>
      <c r="S28" s="483"/>
      <c r="T28" s="483"/>
      <c r="U28" s="483"/>
      <c r="V28" s="525"/>
      <c r="W28" s="584"/>
      <c r="X28" s="572"/>
      <c r="Y28" s="573"/>
      <c r="Z28" s="481" t="s">
        <v>187</v>
      </c>
      <c r="AA28" s="461"/>
      <c r="AB28" s="461"/>
      <c r="AC28" s="461"/>
      <c r="AD28" s="461"/>
      <c r="AE28" s="461"/>
      <c r="AF28" s="461"/>
      <c r="AG28" s="462"/>
      <c r="AH28" s="482" t="s">
        <v>177</v>
      </c>
      <c r="AI28" s="483"/>
      <c r="AJ28" s="483"/>
      <c r="AK28" s="483"/>
      <c r="AL28" s="525"/>
      <c r="AM28" s="482" t="s">
        <v>177</v>
      </c>
      <c r="AN28" s="483"/>
      <c r="AO28" s="483"/>
      <c r="AP28" s="483"/>
      <c r="AQ28" s="483"/>
      <c r="AR28" s="525"/>
      <c r="AS28" s="482" t="s">
        <v>177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917602</v>
      </c>
      <c r="BO28" s="395"/>
      <c r="BP28" s="395"/>
      <c r="BQ28" s="395"/>
      <c r="BR28" s="395"/>
      <c r="BS28" s="395"/>
      <c r="BT28" s="395"/>
      <c r="BU28" s="396"/>
      <c r="BV28" s="394">
        <v>974069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8</v>
      </c>
      <c r="M29" s="483"/>
      <c r="N29" s="483"/>
      <c r="O29" s="483"/>
      <c r="P29" s="525"/>
      <c r="Q29" s="482">
        <v>1810</v>
      </c>
      <c r="R29" s="483"/>
      <c r="S29" s="483"/>
      <c r="T29" s="483"/>
      <c r="U29" s="483"/>
      <c r="V29" s="525"/>
      <c r="W29" s="585"/>
      <c r="X29" s="586"/>
      <c r="Y29" s="587"/>
      <c r="Z29" s="481" t="s">
        <v>190</v>
      </c>
      <c r="AA29" s="461"/>
      <c r="AB29" s="461"/>
      <c r="AC29" s="461"/>
      <c r="AD29" s="461"/>
      <c r="AE29" s="461"/>
      <c r="AF29" s="461"/>
      <c r="AG29" s="462"/>
      <c r="AH29" s="482">
        <v>115</v>
      </c>
      <c r="AI29" s="483"/>
      <c r="AJ29" s="483"/>
      <c r="AK29" s="483"/>
      <c r="AL29" s="525"/>
      <c r="AM29" s="482">
        <v>352245</v>
      </c>
      <c r="AN29" s="483"/>
      <c r="AO29" s="483"/>
      <c r="AP29" s="483"/>
      <c r="AQ29" s="483"/>
      <c r="AR29" s="525"/>
      <c r="AS29" s="482">
        <v>3063</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1699628</v>
      </c>
      <c r="BO29" s="432"/>
      <c r="BP29" s="432"/>
      <c r="BQ29" s="432"/>
      <c r="BR29" s="432"/>
      <c r="BS29" s="432"/>
      <c r="BT29" s="432"/>
      <c r="BU29" s="433"/>
      <c r="BV29" s="431">
        <v>1785722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94.3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2707673</v>
      </c>
      <c r="BO30" s="608"/>
      <c r="BP30" s="608"/>
      <c r="BQ30" s="608"/>
      <c r="BR30" s="608"/>
      <c r="BS30" s="608"/>
      <c r="BT30" s="608"/>
      <c r="BU30" s="609"/>
      <c r="BV30" s="607">
        <v>3044843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高吾北広域町村事務組合（一般会計）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アプロス㈱</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国民健康保険特別会計直診大崎診療所勘定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高吾北広域町村事務組合（特別養護老人ホーム特別会計）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高吾北広域町村事務組合（養護老人ホーム特別会計）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高吾北広域町村事務組合（障害者支援施設特別会計）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高吾北広域町村事務組合（ふるさと市町村圏特別会計）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高知県広域食肉センター事務組合（一般会計）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こうち人づくり広域連合（一般会計）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高知県市町村総合事務組合（一般会計）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高知県市町村総合事務組合（交通災害共済事業特別会計）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高知県後期高齢者医療広域連合（一般会計）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C2/9xgiHcuwwSxwNWK2WgyyKI429UH9OSKd5SXQU/MWImiJ/Mb1gKt/uotvtfW7Mt8KrsFw68Dc8vQ/Ix5bJA==" saltValue="bAArpwCREcFsvHav9e09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565</v>
      </c>
      <c r="D34" s="1212"/>
      <c r="E34" s="1213"/>
      <c r="F34" s="32">
        <v>5.0599999999999996</v>
      </c>
      <c r="G34" s="33">
        <v>6.38</v>
      </c>
      <c r="H34" s="33">
        <v>6.49</v>
      </c>
      <c r="I34" s="33">
        <v>7.98</v>
      </c>
      <c r="J34" s="34">
        <v>8.23</v>
      </c>
      <c r="K34" s="22"/>
      <c r="L34" s="22"/>
      <c r="M34" s="22"/>
      <c r="N34" s="22"/>
      <c r="O34" s="22"/>
      <c r="P34" s="22"/>
    </row>
    <row r="35" spans="1:16" ht="39" customHeight="1" x14ac:dyDescent="0.15">
      <c r="A35" s="22"/>
      <c r="B35" s="35"/>
      <c r="C35" s="1206" t="s">
        <v>566</v>
      </c>
      <c r="D35" s="1207"/>
      <c r="E35" s="1208"/>
      <c r="F35" s="36">
        <v>0</v>
      </c>
      <c r="G35" s="37">
        <v>0.57999999999999996</v>
      </c>
      <c r="H35" s="37">
        <v>0.37</v>
      </c>
      <c r="I35" s="37">
        <v>0.39</v>
      </c>
      <c r="J35" s="38">
        <v>0.26</v>
      </c>
      <c r="K35" s="22"/>
      <c r="L35" s="22"/>
      <c r="M35" s="22"/>
      <c r="N35" s="22"/>
      <c r="O35" s="22"/>
      <c r="P35" s="22"/>
    </row>
    <row r="36" spans="1:16" ht="39" customHeight="1" x14ac:dyDescent="0.15">
      <c r="A36" s="22"/>
      <c r="B36" s="35"/>
      <c r="C36" s="1206" t="s">
        <v>567</v>
      </c>
      <c r="D36" s="1207"/>
      <c r="E36" s="1208"/>
      <c r="F36" s="36">
        <v>0.02</v>
      </c>
      <c r="G36" s="37">
        <v>0.03</v>
      </c>
      <c r="H36" s="37">
        <v>0.03</v>
      </c>
      <c r="I36" s="37">
        <v>0.03</v>
      </c>
      <c r="J36" s="38">
        <v>0.04</v>
      </c>
      <c r="K36" s="22"/>
      <c r="L36" s="22"/>
      <c r="M36" s="22"/>
      <c r="N36" s="22"/>
      <c r="O36" s="22"/>
      <c r="P36" s="22"/>
    </row>
    <row r="37" spans="1:16" ht="39" customHeight="1" x14ac:dyDescent="0.15">
      <c r="A37" s="22"/>
      <c r="B37" s="35"/>
      <c r="C37" s="1206" t="s">
        <v>568</v>
      </c>
      <c r="D37" s="1207"/>
      <c r="E37" s="1208"/>
      <c r="F37" s="36">
        <v>7.0000000000000007E-2</v>
      </c>
      <c r="G37" s="37">
        <v>0.02</v>
      </c>
      <c r="H37" s="37">
        <v>0.02</v>
      </c>
      <c r="I37" s="37">
        <v>0.03</v>
      </c>
      <c r="J37" s="38">
        <v>0.02</v>
      </c>
      <c r="K37" s="22"/>
      <c r="L37" s="22"/>
      <c r="M37" s="22"/>
      <c r="N37" s="22"/>
      <c r="O37" s="22"/>
      <c r="P37" s="22"/>
    </row>
    <row r="38" spans="1:16" ht="39" customHeight="1" x14ac:dyDescent="0.15">
      <c r="A38" s="22"/>
      <c r="B38" s="35"/>
      <c r="C38" s="1206" t="s">
        <v>569</v>
      </c>
      <c r="D38" s="1207"/>
      <c r="E38" s="1208"/>
      <c r="F38" s="36">
        <v>0.01</v>
      </c>
      <c r="G38" s="37">
        <v>0.01</v>
      </c>
      <c r="H38" s="37">
        <v>0.01</v>
      </c>
      <c r="I38" s="37">
        <v>0.01</v>
      </c>
      <c r="J38" s="38">
        <v>0.01</v>
      </c>
      <c r="K38" s="22"/>
      <c r="L38" s="22"/>
      <c r="M38" s="22"/>
      <c r="N38" s="22"/>
      <c r="O38" s="22"/>
      <c r="P38" s="22"/>
    </row>
    <row r="39" spans="1:16" ht="39" customHeight="1" x14ac:dyDescent="0.15">
      <c r="A39" s="22"/>
      <c r="B39" s="35"/>
      <c r="C39" s="1206" t="s">
        <v>570</v>
      </c>
      <c r="D39" s="1207"/>
      <c r="E39" s="1208"/>
      <c r="F39" s="36">
        <v>0.02</v>
      </c>
      <c r="G39" s="37">
        <v>0.02</v>
      </c>
      <c r="H39" s="37">
        <v>0.15</v>
      </c>
      <c r="I39" s="37">
        <v>0.01</v>
      </c>
      <c r="J39" s="38">
        <v>0.01</v>
      </c>
      <c r="K39" s="22"/>
      <c r="L39" s="22"/>
      <c r="M39" s="22"/>
      <c r="N39" s="22"/>
      <c r="O39" s="22"/>
      <c r="P39" s="22"/>
    </row>
    <row r="40" spans="1:16" ht="39" customHeight="1" x14ac:dyDescent="0.15">
      <c r="A40" s="22"/>
      <c r="B40" s="35"/>
      <c r="C40" s="1206" t="s">
        <v>571</v>
      </c>
      <c r="D40" s="1207"/>
      <c r="E40" s="1208"/>
      <c r="F40" s="36">
        <v>0.02</v>
      </c>
      <c r="G40" s="37">
        <v>1.19</v>
      </c>
      <c r="H40" s="37">
        <v>0.04</v>
      </c>
      <c r="I40" s="37">
        <v>0.02</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573</v>
      </c>
      <c r="D43" s="1210"/>
      <c r="E43" s="1211"/>
      <c r="F43" s="41">
        <v>0</v>
      </c>
      <c r="G43" s="42">
        <v>0</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LYAvLnIQuzTqnAfs3IoAleqPu16ad3DpcVlEy1RB3UQjmEv5zW/wGJxO0MpvKjpYZQZ2+KRDytS6Vy26bK3g==" saltValue="UkcfHLMY9Dsm5LkGJCm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965</v>
      </c>
      <c r="L45" s="60">
        <v>1008</v>
      </c>
      <c r="M45" s="60">
        <v>1004</v>
      </c>
      <c r="N45" s="60">
        <v>1111</v>
      </c>
      <c r="O45" s="61">
        <v>1091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48</v>
      </c>
      <c r="L48" s="64">
        <v>61</v>
      </c>
      <c r="M48" s="64">
        <v>54</v>
      </c>
      <c r="N48" s="64">
        <v>47</v>
      </c>
      <c r="O48" s="65">
        <v>45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18</v>
      </c>
      <c r="L49" s="64">
        <v>4</v>
      </c>
      <c r="M49" s="64">
        <v>10</v>
      </c>
      <c r="N49" s="64">
        <v>10</v>
      </c>
      <c r="O49" s="65">
        <v>12</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518</v>
      </c>
      <c r="L51" s="64" t="s">
        <v>518</v>
      </c>
      <c r="M51" s="64" t="s">
        <v>518</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972</v>
      </c>
      <c r="L52" s="64">
        <v>1011</v>
      </c>
      <c r="M52" s="64">
        <v>1046</v>
      </c>
      <c r="N52" s="64">
        <v>1117</v>
      </c>
      <c r="O52" s="65">
        <v>1079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59</v>
      </c>
      <c r="L53" s="69">
        <v>62</v>
      </c>
      <c r="M53" s="69">
        <v>22</v>
      </c>
      <c r="N53" s="69">
        <v>51</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SJoCudOJ4VpGdDfDnwHfGEt2czoY8lqf4e8WcpLg31YrfA+qxfWhTwy3ON/MReq1M5+rDYeWQFdLFN9Gi1Ig==" saltValue="xrjHiX/cnE1CXX7MJtVr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8297</v>
      </c>
      <c r="J41" s="104">
        <v>9266</v>
      </c>
      <c r="K41" s="104">
        <v>8538</v>
      </c>
      <c r="L41" s="104">
        <v>7876</v>
      </c>
      <c r="M41" s="105">
        <v>7098</v>
      </c>
    </row>
    <row r="42" spans="2:13" ht="27.75" customHeight="1" x14ac:dyDescent="0.15">
      <c r="B42" s="1242"/>
      <c r="C42" s="1243"/>
      <c r="D42" s="106"/>
      <c r="E42" s="1248" t="s">
        <v>32</v>
      </c>
      <c r="F42" s="1248"/>
      <c r="G42" s="1248"/>
      <c r="H42" s="1249"/>
      <c r="I42" s="107" t="s">
        <v>518</v>
      </c>
      <c r="J42" s="108" t="s">
        <v>518</v>
      </c>
      <c r="K42" s="108" t="s">
        <v>518</v>
      </c>
      <c r="L42" s="108" t="s">
        <v>518</v>
      </c>
      <c r="M42" s="109" t="s">
        <v>518</v>
      </c>
    </row>
    <row r="43" spans="2:13" ht="27.75" customHeight="1" x14ac:dyDescent="0.15">
      <c r="B43" s="1242"/>
      <c r="C43" s="1243"/>
      <c r="D43" s="106"/>
      <c r="E43" s="1248" t="s">
        <v>33</v>
      </c>
      <c r="F43" s="1248"/>
      <c r="G43" s="1248"/>
      <c r="H43" s="1249"/>
      <c r="I43" s="107">
        <v>596</v>
      </c>
      <c r="J43" s="108">
        <v>568</v>
      </c>
      <c r="K43" s="108">
        <v>504</v>
      </c>
      <c r="L43" s="108">
        <v>503</v>
      </c>
      <c r="M43" s="109">
        <v>458</v>
      </c>
    </row>
    <row r="44" spans="2:13" ht="27.75" customHeight="1" x14ac:dyDescent="0.15">
      <c r="B44" s="1242"/>
      <c r="C44" s="1243"/>
      <c r="D44" s="106"/>
      <c r="E44" s="1248" t="s">
        <v>34</v>
      </c>
      <c r="F44" s="1248"/>
      <c r="G44" s="1248"/>
      <c r="H44" s="1249"/>
      <c r="I44" s="107">
        <v>76</v>
      </c>
      <c r="J44" s="108">
        <v>80</v>
      </c>
      <c r="K44" s="108">
        <v>176</v>
      </c>
      <c r="L44" s="108">
        <v>239</v>
      </c>
      <c r="M44" s="109">
        <v>233</v>
      </c>
    </row>
    <row r="45" spans="2:13" ht="27.75" customHeight="1" x14ac:dyDescent="0.15">
      <c r="B45" s="1242"/>
      <c r="C45" s="1243"/>
      <c r="D45" s="106"/>
      <c r="E45" s="1248" t="s">
        <v>35</v>
      </c>
      <c r="F45" s="1248"/>
      <c r="G45" s="1248"/>
      <c r="H45" s="1249"/>
      <c r="I45" s="107">
        <v>1143</v>
      </c>
      <c r="J45" s="108">
        <v>1126</v>
      </c>
      <c r="K45" s="108">
        <v>1103</v>
      </c>
      <c r="L45" s="108">
        <v>1017</v>
      </c>
      <c r="M45" s="109">
        <v>922</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5747</v>
      </c>
      <c r="J50" s="108">
        <v>5111</v>
      </c>
      <c r="K50" s="108">
        <v>4879</v>
      </c>
      <c r="L50" s="108">
        <v>4623</v>
      </c>
      <c r="M50" s="109">
        <v>4154</v>
      </c>
    </row>
    <row r="51" spans="2:13" ht="27.75" customHeight="1" x14ac:dyDescent="0.15">
      <c r="B51" s="1242"/>
      <c r="C51" s="1243"/>
      <c r="D51" s="106"/>
      <c r="E51" s="1248" t="s">
        <v>42</v>
      </c>
      <c r="F51" s="1248"/>
      <c r="G51" s="1248"/>
      <c r="H51" s="1249"/>
      <c r="I51" s="107">
        <v>113</v>
      </c>
      <c r="J51" s="108">
        <v>95</v>
      </c>
      <c r="K51" s="108">
        <v>77</v>
      </c>
      <c r="L51" s="108">
        <v>62</v>
      </c>
      <c r="M51" s="109">
        <v>52</v>
      </c>
    </row>
    <row r="52" spans="2:13" ht="27.75" customHeight="1" x14ac:dyDescent="0.15">
      <c r="B52" s="1244"/>
      <c r="C52" s="1245"/>
      <c r="D52" s="106"/>
      <c r="E52" s="1248" t="s">
        <v>43</v>
      </c>
      <c r="F52" s="1248"/>
      <c r="G52" s="1248"/>
      <c r="H52" s="1249"/>
      <c r="I52" s="107">
        <v>8093</v>
      </c>
      <c r="J52" s="108">
        <v>8723</v>
      </c>
      <c r="K52" s="108">
        <v>8289</v>
      </c>
      <c r="L52" s="108">
        <v>7603</v>
      </c>
      <c r="M52" s="109">
        <v>7230</v>
      </c>
    </row>
    <row r="53" spans="2:13" ht="27.75" customHeight="1" thickBot="1" x14ac:dyDescent="0.2">
      <c r="B53" s="1255" t="s">
        <v>44</v>
      </c>
      <c r="C53" s="1256"/>
      <c r="D53" s="113"/>
      <c r="E53" s="1257" t="s">
        <v>45</v>
      </c>
      <c r="F53" s="1257"/>
      <c r="G53" s="1257"/>
      <c r="H53" s="1258"/>
      <c r="I53" s="114">
        <v>-3841</v>
      </c>
      <c r="J53" s="115">
        <v>-2888</v>
      </c>
      <c r="K53" s="115">
        <v>-2924</v>
      </c>
      <c r="L53" s="115">
        <v>-2653</v>
      </c>
      <c r="M53" s="116">
        <v>-2725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FcZ+IN7TT/sNaki1AiwYbIGbflNaT1ElcZIq9kRFHrn0NzUm5PBSQkVUybDOf/x4Ia7CESi+pC8tgi3v/Uew==" saltValue="WdkAxFaTNq8Q5vCFBFNS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980</v>
      </c>
      <c r="G55" s="128">
        <v>974</v>
      </c>
      <c r="H55" s="129">
        <v>918</v>
      </c>
    </row>
    <row r="56" spans="2:8" ht="52.5" customHeight="1" x14ac:dyDescent="0.15">
      <c r="B56" s="130"/>
      <c r="C56" s="1269" t="s">
        <v>49</v>
      </c>
      <c r="D56" s="1269"/>
      <c r="E56" s="1270"/>
      <c r="F56" s="131">
        <v>1875</v>
      </c>
      <c r="G56" s="131">
        <v>1786</v>
      </c>
      <c r="H56" s="132">
        <v>1700</v>
      </c>
    </row>
    <row r="57" spans="2:8" ht="53.25" customHeight="1" x14ac:dyDescent="0.15">
      <c r="B57" s="130"/>
      <c r="C57" s="1271" t="s">
        <v>50</v>
      </c>
      <c r="D57" s="1271"/>
      <c r="E57" s="1272"/>
      <c r="F57" s="133">
        <v>3192</v>
      </c>
      <c r="G57" s="133">
        <v>3045</v>
      </c>
      <c r="H57" s="134">
        <v>2708</v>
      </c>
    </row>
    <row r="58" spans="2:8" ht="45.75" customHeight="1" x14ac:dyDescent="0.15">
      <c r="B58" s="135"/>
      <c r="C58" s="1259" t="s">
        <v>593</v>
      </c>
      <c r="D58" s="1260"/>
      <c r="E58" s="1261"/>
      <c r="F58" s="136">
        <v>1396</v>
      </c>
      <c r="G58" s="136">
        <v>1385</v>
      </c>
      <c r="H58" s="137">
        <v>1371</v>
      </c>
    </row>
    <row r="59" spans="2:8" ht="45.75" customHeight="1" x14ac:dyDescent="0.15">
      <c r="B59" s="135"/>
      <c r="C59" s="1259" t="s">
        <v>594</v>
      </c>
      <c r="D59" s="1260"/>
      <c r="E59" s="1261"/>
      <c r="F59" s="136">
        <v>632</v>
      </c>
      <c r="G59" s="136">
        <v>606</v>
      </c>
      <c r="H59" s="137">
        <v>583</v>
      </c>
    </row>
    <row r="60" spans="2:8" ht="45.75" customHeight="1" x14ac:dyDescent="0.15">
      <c r="B60" s="135"/>
      <c r="C60" s="1259" t="s">
        <v>595</v>
      </c>
      <c r="D60" s="1260"/>
      <c r="E60" s="1261"/>
      <c r="F60" s="136">
        <v>348</v>
      </c>
      <c r="G60" s="136">
        <v>349</v>
      </c>
      <c r="H60" s="137">
        <v>263</v>
      </c>
    </row>
    <row r="61" spans="2:8" ht="45.75" customHeight="1" x14ac:dyDescent="0.15">
      <c r="B61" s="135"/>
      <c r="C61" s="1259" t="s">
        <v>596</v>
      </c>
      <c r="D61" s="1260"/>
      <c r="E61" s="1261"/>
      <c r="F61" s="136">
        <v>162</v>
      </c>
      <c r="G61" s="136">
        <v>148</v>
      </c>
      <c r="H61" s="137">
        <v>126</v>
      </c>
    </row>
    <row r="62" spans="2:8" ht="45.75" customHeight="1" thickBot="1" x14ac:dyDescent="0.2">
      <c r="B62" s="138"/>
      <c r="C62" s="1262" t="s">
        <v>597</v>
      </c>
      <c r="D62" s="1263"/>
      <c r="E62" s="1264"/>
      <c r="F62" s="139">
        <v>150</v>
      </c>
      <c r="G62" s="139">
        <v>130</v>
      </c>
      <c r="H62" s="140">
        <v>120</v>
      </c>
    </row>
    <row r="63" spans="2:8" ht="52.5" customHeight="1" thickBot="1" x14ac:dyDescent="0.2">
      <c r="B63" s="141"/>
      <c r="C63" s="1265" t="s">
        <v>51</v>
      </c>
      <c r="D63" s="1265"/>
      <c r="E63" s="1266"/>
      <c r="F63" s="142">
        <v>6047</v>
      </c>
      <c r="G63" s="142">
        <v>5805</v>
      </c>
      <c r="H63" s="143">
        <v>5325</v>
      </c>
    </row>
    <row r="64" spans="2:8" ht="15" customHeight="1" x14ac:dyDescent="0.15"/>
  </sheetData>
  <sheetProtection algorithmName="SHA-512" hashValue="Pet2bv7xNTToa+M9GOSc5F3lB6z+/DBhJebdl7RKTctBNVoU6Sm5kZL1MtWk2ma6VvoMnDLkxGP+OzDYOYx1dA==" saltValue="ihPONtbciwEvaRZc3Ie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317690</v>
      </c>
      <c r="E3" s="162"/>
      <c r="F3" s="163">
        <v>138651</v>
      </c>
      <c r="G3" s="164"/>
      <c r="H3" s="165"/>
    </row>
    <row r="4" spans="1:8" x14ac:dyDescent="0.15">
      <c r="A4" s="166"/>
      <c r="B4" s="167"/>
      <c r="C4" s="168"/>
      <c r="D4" s="169">
        <v>209715</v>
      </c>
      <c r="E4" s="170"/>
      <c r="F4" s="171">
        <v>71211</v>
      </c>
      <c r="G4" s="172"/>
      <c r="H4" s="173"/>
    </row>
    <row r="5" spans="1:8" x14ac:dyDescent="0.15">
      <c r="A5" s="154" t="s">
        <v>552</v>
      </c>
      <c r="B5" s="159"/>
      <c r="C5" s="160"/>
      <c r="D5" s="161">
        <v>533485</v>
      </c>
      <c r="E5" s="162"/>
      <c r="F5" s="163">
        <v>122882</v>
      </c>
      <c r="G5" s="164"/>
      <c r="H5" s="165"/>
    </row>
    <row r="6" spans="1:8" x14ac:dyDescent="0.15">
      <c r="A6" s="166"/>
      <c r="B6" s="167"/>
      <c r="C6" s="168"/>
      <c r="D6" s="169">
        <v>472504</v>
      </c>
      <c r="E6" s="170"/>
      <c r="F6" s="171">
        <v>65785</v>
      </c>
      <c r="G6" s="172"/>
      <c r="H6" s="173"/>
    </row>
    <row r="7" spans="1:8" x14ac:dyDescent="0.15">
      <c r="A7" s="154" t="s">
        <v>553</v>
      </c>
      <c r="B7" s="159"/>
      <c r="C7" s="160"/>
      <c r="D7" s="161">
        <v>182846</v>
      </c>
      <c r="E7" s="162"/>
      <c r="F7" s="163">
        <v>114790</v>
      </c>
      <c r="G7" s="164"/>
      <c r="H7" s="165"/>
    </row>
    <row r="8" spans="1:8" x14ac:dyDescent="0.15">
      <c r="A8" s="166"/>
      <c r="B8" s="167"/>
      <c r="C8" s="168"/>
      <c r="D8" s="169">
        <v>107575</v>
      </c>
      <c r="E8" s="170"/>
      <c r="F8" s="171">
        <v>55601</v>
      </c>
      <c r="G8" s="172"/>
      <c r="H8" s="173"/>
    </row>
    <row r="9" spans="1:8" x14ac:dyDescent="0.15">
      <c r="A9" s="154" t="s">
        <v>554</v>
      </c>
      <c r="B9" s="159"/>
      <c r="C9" s="160"/>
      <c r="D9" s="161">
        <v>200032</v>
      </c>
      <c r="E9" s="162"/>
      <c r="F9" s="163">
        <v>126262</v>
      </c>
      <c r="G9" s="164"/>
      <c r="H9" s="165"/>
    </row>
    <row r="10" spans="1:8" x14ac:dyDescent="0.15">
      <c r="A10" s="166"/>
      <c r="B10" s="167"/>
      <c r="C10" s="168"/>
      <c r="D10" s="169">
        <v>96952</v>
      </c>
      <c r="E10" s="170"/>
      <c r="F10" s="171">
        <v>56769</v>
      </c>
      <c r="G10" s="172"/>
      <c r="H10" s="173"/>
    </row>
    <row r="11" spans="1:8" x14ac:dyDescent="0.15">
      <c r="A11" s="154" t="s">
        <v>555</v>
      </c>
      <c r="B11" s="159"/>
      <c r="C11" s="160"/>
      <c r="D11" s="161">
        <v>262573</v>
      </c>
      <c r="E11" s="162"/>
      <c r="F11" s="163">
        <v>263613</v>
      </c>
      <c r="G11" s="164"/>
      <c r="H11" s="165"/>
    </row>
    <row r="12" spans="1:8" x14ac:dyDescent="0.15">
      <c r="A12" s="166"/>
      <c r="B12" s="167"/>
      <c r="C12" s="174"/>
      <c r="D12" s="169">
        <v>128161</v>
      </c>
      <c r="E12" s="170"/>
      <c r="F12" s="171">
        <v>128823</v>
      </c>
      <c r="G12" s="172"/>
      <c r="H12" s="173"/>
    </row>
    <row r="13" spans="1:8" x14ac:dyDescent="0.15">
      <c r="A13" s="154"/>
      <c r="B13" s="159"/>
      <c r="C13" s="175"/>
      <c r="D13" s="176">
        <v>299325</v>
      </c>
      <c r="E13" s="177"/>
      <c r="F13" s="178">
        <v>153240</v>
      </c>
      <c r="G13" s="179"/>
      <c r="H13" s="165"/>
    </row>
    <row r="14" spans="1:8" x14ac:dyDescent="0.15">
      <c r="A14" s="166"/>
      <c r="B14" s="167"/>
      <c r="C14" s="168"/>
      <c r="D14" s="169">
        <v>202981</v>
      </c>
      <c r="E14" s="170"/>
      <c r="F14" s="171">
        <v>75638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5.0599999999999996</v>
      </c>
      <c r="C19" s="180">
        <f>ROUND(VALUE(SUBSTITUTE(実質収支比率等に係る経年分析!G$48,"▲","-")),2)</f>
        <v>6.39</v>
      </c>
      <c r="D19" s="180">
        <f>ROUND(VALUE(SUBSTITUTE(実質収支比率等に係る経年分析!H$48,"▲","-")),2)</f>
        <v>6.49</v>
      </c>
      <c r="E19" s="180">
        <f>ROUND(VALUE(SUBSTITUTE(実質収支比率等に係る経年分析!I$48,"▲","-")),2)</f>
        <v>7.98</v>
      </c>
      <c r="F19" s="180">
        <f>ROUND(VALUE(SUBSTITUTE(実質収支比率等に係る経年分析!J$48,"▲","-")),2)</f>
        <v>8.23</v>
      </c>
    </row>
    <row r="20" spans="1:11" x14ac:dyDescent="0.15">
      <c r="A20" s="180" t="s">
        <v>55</v>
      </c>
      <c r="B20" s="180">
        <f>ROUND(VALUE(SUBSTITUTE(実質収支比率等に係る経年分析!F$47,"▲","-")),2)</f>
        <v>22.41</v>
      </c>
      <c r="C20" s="180">
        <f>ROUND(VALUE(SUBSTITUTE(実質収支比率等に係る経年分析!G$47,"▲","-")),2)</f>
        <v>23.25</v>
      </c>
      <c r="D20" s="180">
        <f>ROUND(VALUE(SUBSTITUTE(実質収支比率等に係る経年分析!H$47,"▲","-")),2)</f>
        <v>23.21</v>
      </c>
      <c r="E20" s="180">
        <f>ROUND(VALUE(SUBSTITUTE(実質収支比率等に係る経年分析!I$47,"▲","-")),2)</f>
        <v>22.56</v>
      </c>
      <c r="F20" s="180">
        <f>ROUND(VALUE(SUBSTITUTE(実質収支比率等に係る経年分析!J$47,"▲","-")),2)</f>
        <v>20.61</v>
      </c>
    </row>
    <row r="21" spans="1:11" x14ac:dyDescent="0.15">
      <c r="A21" s="180" t="s">
        <v>56</v>
      </c>
      <c r="B21" s="180">
        <f>IF(ISNUMBER(VALUE(SUBSTITUTE(実質収支比率等に係る経年分析!F$49,"▲","-"))),ROUND(VALUE(SUBSTITUTE(実質収支比率等に係る経年分析!F$49,"▲","-")),2),NA())</f>
        <v>7.37</v>
      </c>
      <c r="C21" s="180">
        <f>IF(ISNUMBER(VALUE(SUBSTITUTE(実質収支比率等に係る経年分析!G$49,"▲","-"))),ROUND(VALUE(SUBSTITUTE(実質収支比率等に係る経年分析!G$49,"▲","-")),2),NA())</f>
        <v>9.5399999999999991</v>
      </c>
      <c r="D21" s="180">
        <f>IF(ISNUMBER(VALUE(SUBSTITUTE(実質収支比率等に係る経年分析!H$49,"▲","-"))),ROUND(VALUE(SUBSTITUTE(実質収支比率等に係る経年分析!H$49,"▲","-")),2),NA())</f>
        <v>7.7</v>
      </c>
      <c r="E21" s="180">
        <f>IF(ISNUMBER(VALUE(SUBSTITUTE(実質収支比率等に係る経年分析!I$49,"▲","-"))),ROUND(VALUE(SUBSTITUTE(実質収支比率等に係る経年分析!I$49,"▲","-")),2),NA())</f>
        <v>4.28</v>
      </c>
      <c r="F21" s="180">
        <f>IF(ISNUMBER(VALUE(SUBSTITUTE(実質収支比率等に係る経年分析!J$49,"▲","-"))),ROUND(VALUE(SUBSTITUTE(実質収支比率等に係る経年分析!J$49,"▲","-")),2),NA())</f>
        <v>8.7200000000000006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国民健康保険特別会計直診大崎診療所勘定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972</v>
      </c>
      <c r="E42" s="182"/>
      <c r="F42" s="182"/>
      <c r="G42" s="182">
        <f>'実質公債費比率（分子）の構造'!L$52</f>
        <v>1011</v>
      </c>
      <c r="H42" s="182"/>
      <c r="I42" s="182"/>
      <c r="J42" s="182">
        <f>'実質公債費比率（分子）の構造'!M$52</f>
        <v>1046</v>
      </c>
      <c r="K42" s="182"/>
      <c r="L42" s="182"/>
      <c r="M42" s="182">
        <f>'実質公債費比率（分子）の構造'!N$52</f>
        <v>1117</v>
      </c>
      <c r="N42" s="182"/>
      <c r="O42" s="182"/>
      <c r="P42" s="182">
        <f>'実質公債費比率（分子）の構造'!O$52</f>
        <v>1079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4</v>
      </c>
      <c r="F45" s="182"/>
      <c r="G45" s="182"/>
      <c r="H45" s="182">
        <f>'実質公債費比率（分子）の構造'!M$49</f>
        <v>10</v>
      </c>
      <c r="I45" s="182"/>
      <c r="J45" s="182"/>
      <c r="K45" s="182">
        <f>'実質公債費比率（分子）の構造'!N$49</f>
        <v>10</v>
      </c>
      <c r="L45" s="182"/>
      <c r="M45" s="182"/>
      <c r="N45" s="182">
        <f>'実質公債費比率（分子）の構造'!O$49</f>
        <v>12</v>
      </c>
      <c r="O45" s="182"/>
      <c r="P45" s="182"/>
    </row>
    <row r="46" spans="1:16" x14ac:dyDescent="0.15">
      <c r="A46" s="182" t="s">
        <v>67</v>
      </c>
      <c r="B46" s="182">
        <f>'実質公債費比率（分子）の構造'!K$48</f>
        <v>48</v>
      </c>
      <c r="C46" s="182"/>
      <c r="D46" s="182"/>
      <c r="E46" s="182">
        <f>'実質公債費比率（分子）の構造'!L$48</f>
        <v>61</v>
      </c>
      <c r="F46" s="182"/>
      <c r="G46" s="182"/>
      <c r="H46" s="182">
        <f>'実質公債費比率（分子）の構造'!M$48</f>
        <v>54</v>
      </c>
      <c r="I46" s="182"/>
      <c r="J46" s="182"/>
      <c r="K46" s="182">
        <f>'実質公債費比率（分子）の構造'!N$48</f>
        <v>47</v>
      </c>
      <c r="L46" s="182"/>
      <c r="M46" s="182"/>
      <c r="N46" s="182">
        <f>'実質公債費比率（分子）の構造'!O$48</f>
        <v>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965</v>
      </c>
      <c r="C49" s="182"/>
      <c r="D49" s="182"/>
      <c r="E49" s="182">
        <f>'実質公債費比率（分子）の構造'!L$45</f>
        <v>1008</v>
      </c>
      <c r="F49" s="182"/>
      <c r="G49" s="182"/>
      <c r="H49" s="182">
        <f>'実質公債費比率（分子）の構造'!M$45</f>
        <v>1004</v>
      </c>
      <c r="I49" s="182"/>
      <c r="J49" s="182"/>
      <c r="K49" s="182">
        <f>'実質公債費比率（分子）の構造'!N$45</f>
        <v>1111</v>
      </c>
      <c r="L49" s="182"/>
      <c r="M49" s="182"/>
      <c r="N49" s="182">
        <f>'実質公債費比率（分子）の構造'!O$45</f>
        <v>1091</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62</v>
      </c>
      <c r="G50" s="182" t="e">
        <f>NA()</f>
        <v>#N/A</v>
      </c>
      <c r="H50" s="182" t="e">
        <f>NA()</f>
        <v>#N/A</v>
      </c>
      <c r="I50" s="182">
        <f>IF(ISNUMBER('実質公債費比率（分子）の構造'!M$53),'実質公債費比率（分子）の構造'!M$53,NA())</f>
        <v>22</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8093</v>
      </c>
      <c r="E56" s="181"/>
      <c r="F56" s="181"/>
      <c r="G56" s="181">
        <f>'将来負担比率（分子）の構造'!J$52</f>
        <v>8723</v>
      </c>
      <c r="H56" s="181"/>
      <c r="I56" s="181"/>
      <c r="J56" s="181">
        <f>'将来負担比率（分子）の構造'!K$52</f>
        <v>8289</v>
      </c>
      <c r="K56" s="181"/>
      <c r="L56" s="181"/>
      <c r="M56" s="181">
        <f>'将来負担比率（分子）の構造'!L$52</f>
        <v>7603</v>
      </c>
      <c r="N56" s="181"/>
      <c r="O56" s="181"/>
      <c r="P56" s="181">
        <f>'将来負担比率（分子）の構造'!M$52</f>
        <v>7230</v>
      </c>
    </row>
    <row r="57" spans="1:16" x14ac:dyDescent="0.15">
      <c r="A57" s="181" t="s">
        <v>42</v>
      </c>
      <c r="B57" s="181"/>
      <c r="C57" s="181"/>
      <c r="D57" s="181">
        <f>'将来負担比率（分子）の構造'!I$51</f>
        <v>113</v>
      </c>
      <c r="E57" s="181"/>
      <c r="F57" s="181"/>
      <c r="G57" s="181">
        <f>'将来負担比率（分子）の構造'!J$51</f>
        <v>95</v>
      </c>
      <c r="H57" s="181"/>
      <c r="I57" s="181"/>
      <c r="J57" s="181">
        <f>'将来負担比率（分子）の構造'!K$51</f>
        <v>77</v>
      </c>
      <c r="K57" s="181"/>
      <c r="L57" s="181"/>
      <c r="M57" s="181">
        <f>'将来負担比率（分子）の構造'!L$51</f>
        <v>62</v>
      </c>
      <c r="N57" s="181"/>
      <c r="O57" s="181"/>
      <c r="P57" s="181">
        <f>'将来負担比率（分子）の構造'!M$51</f>
        <v>52</v>
      </c>
    </row>
    <row r="58" spans="1:16" x14ac:dyDescent="0.15">
      <c r="A58" s="181" t="s">
        <v>41</v>
      </c>
      <c r="B58" s="181"/>
      <c r="C58" s="181"/>
      <c r="D58" s="181">
        <f>'将来負担比率（分子）の構造'!I$50</f>
        <v>5747</v>
      </c>
      <c r="E58" s="181"/>
      <c r="F58" s="181"/>
      <c r="G58" s="181">
        <f>'将来負担比率（分子）の構造'!J$50</f>
        <v>5111</v>
      </c>
      <c r="H58" s="181"/>
      <c r="I58" s="181"/>
      <c r="J58" s="181">
        <f>'将来負担比率（分子）の構造'!K$50</f>
        <v>4879</v>
      </c>
      <c r="K58" s="181"/>
      <c r="L58" s="181"/>
      <c r="M58" s="181">
        <f>'将来負担比率（分子）の構造'!L$50</f>
        <v>4623</v>
      </c>
      <c r="N58" s="181"/>
      <c r="O58" s="181"/>
      <c r="P58" s="181">
        <f>'将来負担比率（分子）の構造'!M$50</f>
        <v>4154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1143</v>
      </c>
      <c r="C62" s="181"/>
      <c r="D62" s="181"/>
      <c r="E62" s="181">
        <f>'将来負担比率（分子）の構造'!J$45</f>
        <v>1126</v>
      </c>
      <c r="F62" s="181"/>
      <c r="G62" s="181"/>
      <c r="H62" s="181">
        <f>'将来負担比率（分子）の構造'!K$45</f>
        <v>1103</v>
      </c>
      <c r="I62" s="181"/>
      <c r="J62" s="181"/>
      <c r="K62" s="181">
        <f>'将来負担比率（分子）の構造'!L$45</f>
        <v>1017</v>
      </c>
      <c r="L62" s="181"/>
      <c r="M62" s="181"/>
      <c r="N62" s="181">
        <f>'将来負担比率（分子）の構造'!M$45</f>
        <v>922</v>
      </c>
      <c r="O62" s="181"/>
      <c r="P62" s="181"/>
    </row>
    <row r="63" spans="1:16" x14ac:dyDescent="0.15">
      <c r="A63" s="181" t="s">
        <v>34</v>
      </c>
      <c r="B63" s="181">
        <f>'将来負担比率（分子）の構造'!I$44</f>
        <v>76</v>
      </c>
      <c r="C63" s="181"/>
      <c r="D63" s="181"/>
      <c r="E63" s="181">
        <f>'将来負担比率（分子）の構造'!J$44</f>
        <v>80</v>
      </c>
      <c r="F63" s="181"/>
      <c r="G63" s="181"/>
      <c r="H63" s="181">
        <f>'将来負担比率（分子）の構造'!K$44</f>
        <v>176</v>
      </c>
      <c r="I63" s="181"/>
      <c r="J63" s="181"/>
      <c r="K63" s="181">
        <f>'将来負担比率（分子）の構造'!L$44</f>
        <v>239</v>
      </c>
      <c r="L63" s="181"/>
      <c r="M63" s="181"/>
      <c r="N63" s="181">
        <f>'将来負担比率（分子）の構造'!M$44</f>
        <v>233</v>
      </c>
      <c r="O63" s="181"/>
      <c r="P63" s="181"/>
    </row>
    <row r="64" spans="1:16" x14ac:dyDescent="0.15">
      <c r="A64" s="181" t="s">
        <v>33</v>
      </c>
      <c r="B64" s="181">
        <f>'将来負担比率（分子）の構造'!I$43</f>
        <v>596</v>
      </c>
      <c r="C64" s="181"/>
      <c r="D64" s="181"/>
      <c r="E64" s="181">
        <f>'将来負担比率（分子）の構造'!J$43</f>
        <v>568</v>
      </c>
      <c r="F64" s="181"/>
      <c r="G64" s="181"/>
      <c r="H64" s="181">
        <f>'将来負担比率（分子）の構造'!K$43</f>
        <v>504</v>
      </c>
      <c r="I64" s="181"/>
      <c r="J64" s="181"/>
      <c r="K64" s="181">
        <f>'将来負担比率（分子）の構造'!L$43</f>
        <v>503</v>
      </c>
      <c r="L64" s="181"/>
      <c r="M64" s="181"/>
      <c r="N64" s="181">
        <f>'将来負担比率（分子）の構造'!M$43</f>
        <v>458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8297</v>
      </c>
      <c r="C66" s="181"/>
      <c r="D66" s="181"/>
      <c r="E66" s="181">
        <f>'将来負担比率（分子）の構造'!J$41</f>
        <v>9266</v>
      </c>
      <c r="F66" s="181"/>
      <c r="G66" s="181"/>
      <c r="H66" s="181">
        <f>'将来負担比率（分子）の構造'!K$41</f>
        <v>8538</v>
      </c>
      <c r="I66" s="181"/>
      <c r="J66" s="181"/>
      <c r="K66" s="181">
        <f>'将来負担比率（分子）の構造'!L$41</f>
        <v>7876</v>
      </c>
      <c r="L66" s="181"/>
      <c r="M66" s="181"/>
      <c r="N66" s="181">
        <f>'将来負担比率（分子）の構造'!M$41</f>
        <v>7098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980</v>
      </c>
      <c r="C72" s="185">
        <f>基金残高に係る経年分析!G55</f>
        <v>974</v>
      </c>
      <c r="D72" s="185">
        <f>基金残高に係る経年分析!H55</f>
        <v>918</v>
      </c>
    </row>
    <row r="73" spans="1:16" x14ac:dyDescent="0.15">
      <c r="A73" s="184" t="s">
        <v>78</v>
      </c>
      <c r="B73" s="185">
        <f>基金残高に係る経年分析!F56</f>
        <v>1875</v>
      </c>
      <c r="C73" s="185">
        <f>基金残高に係る経年分析!G56</f>
        <v>1786</v>
      </c>
      <c r="D73" s="185">
        <f>基金残高に係る経年分析!H56</f>
        <v>1700</v>
      </c>
    </row>
    <row r="74" spans="1:16" x14ac:dyDescent="0.15">
      <c r="A74" s="184" t="s">
        <v>79</v>
      </c>
      <c r="B74" s="185">
        <f>基金残高に係る経年分析!F57</f>
        <v>3192</v>
      </c>
      <c r="C74" s="185">
        <f>基金残高に係る経年分析!G57</f>
        <v>3045</v>
      </c>
      <c r="D74" s="185">
        <f>基金残高に係る経年分析!H57</f>
        <v>2708</v>
      </c>
    </row>
  </sheetData>
  <sheetProtection algorithmName="SHA-512" hashValue="LdbYIXdPKLDuycuII8JI31jfRd0iZyJjYedloVrsYrQGAo5I6BGIMqG6g3874Q38Qk6sxAoUR/1aGLEES0KhBw==" saltValue="VG1SdDo0k6qHIm2MIQg2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574874</v>
      </c>
      <c r="S5" s="637"/>
      <c r="T5" s="637"/>
      <c r="U5" s="637"/>
      <c r="V5" s="637"/>
      <c r="W5" s="637"/>
      <c r="X5" s="637"/>
      <c r="Y5" s="638"/>
      <c r="Z5" s="639">
        <v>6.9</v>
      </c>
      <c r="AA5" s="639"/>
      <c r="AB5" s="639"/>
      <c r="AC5" s="639"/>
      <c r="AD5" s="640">
        <v>574874</v>
      </c>
      <c r="AE5" s="640"/>
      <c r="AF5" s="640"/>
      <c r="AG5" s="640"/>
      <c r="AH5" s="640"/>
      <c r="AI5" s="640"/>
      <c r="AJ5" s="640"/>
      <c r="AK5" s="640"/>
      <c r="AL5" s="641">
        <v>13.3</v>
      </c>
      <c r="AM5" s="642"/>
      <c r="AN5" s="642"/>
      <c r="AO5" s="643"/>
      <c r="AP5" s="633" t="s">
        <v>230</v>
      </c>
      <c r="AQ5" s="634"/>
      <c r="AR5" s="634"/>
      <c r="AS5" s="634"/>
      <c r="AT5" s="634"/>
      <c r="AU5" s="634"/>
      <c r="AV5" s="634"/>
      <c r="AW5" s="634"/>
      <c r="AX5" s="634"/>
      <c r="AY5" s="634"/>
      <c r="AZ5" s="634"/>
      <c r="BA5" s="634"/>
      <c r="BB5" s="634"/>
      <c r="BC5" s="634"/>
      <c r="BD5" s="634"/>
      <c r="BE5" s="634"/>
      <c r="BF5" s="635"/>
      <c r="BG5" s="647">
        <v>574874</v>
      </c>
      <c r="BH5" s="648"/>
      <c r="BI5" s="648"/>
      <c r="BJ5" s="648"/>
      <c r="BK5" s="648"/>
      <c r="BL5" s="648"/>
      <c r="BM5" s="648"/>
      <c r="BN5" s="649"/>
      <c r="BO5" s="650">
        <v>100</v>
      </c>
      <c r="BP5" s="650"/>
      <c r="BQ5" s="650"/>
      <c r="BR5" s="650"/>
      <c r="BS5" s="651" t="s">
        <v>231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223</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167659</v>
      </c>
      <c r="S6" s="648"/>
      <c r="T6" s="648"/>
      <c r="U6" s="648"/>
      <c r="V6" s="648"/>
      <c r="W6" s="648"/>
      <c r="X6" s="648"/>
      <c r="Y6" s="649"/>
      <c r="Z6" s="650">
        <v>2</v>
      </c>
      <c r="AA6" s="650"/>
      <c r="AB6" s="650"/>
      <c r="AC6" s="650"/>
      <c r="AD6" s="651">
        <v>167659</v>
      </c>
      <c r="AE6" s="651"/>
      <c r="AF6" s="651"/>
      <c r="AG6" s="651"/>
      <c r="AH6" s="651"/>
      <c r="AI6" s="651"/>
      <c r="AJ6" s="651"/>
      <c r="AK6" s="651"/>
      <c r="AL6" s="652">
        <v>3.9</v>
      </c>
      <c r="AM6" s="653"/>
      <c r="AN6" s="653"/>
      <c r="AO6" s="654"/>
      <c r="AP6" s="644" t="s">
        <v>236</v>
      </c>
      <c r="AQ6" s="645"/>
      <c r="AR6" s="645"/>
      <c r="AS6" s="645"/>
      <c r="AT6" s="645"/>
      <c r="AU6" s="645"/>
      <c r="AV6" s="645"/>
      <c r="AW6" s="645"/>
      <c r="AX6" s="645"/>
      <c r="AY6" s="645"/>
      <c r="AZ6" s="645"/>
      <c r="BA6" s="645"/>
      <c r="BB6" s="645"/>
      <c r="BC6" s="645"/>
      <c r="BD6" s="645"/>
      <c r="BE6" s="645"/>
      <c r="BF6" s="646"/>
      <c r="BG6" s="647">
        <v>574874</v>
      </c>
      <c r="BH6" s="648"/>
      <c r="BI6" s="648"/>
      <c r="BJ6" s="648"/>
      <c r="BK6" s="648"/>
      <c r="BL6" s="648"/>
      <c r="BM6" s="648"/>
      <c r="BN6" s="649"/>
      <c r="BO6" s="650">
        <v>100</v>
      </c>
      <c r="BP6" s="650"/>
      <c r="BQ6" s="650"/>
      <c r="BR6" s="650"/>
      <c r="BS6" s="651" t="s">
        <v>147</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57439</v>
      </c>
      <c r="CS6" s="648"/>
      <c r="CT6" s="648"/>
      <c r="CU6" s="648"/>
      <c r="CV6" s="648"/>
      <c r="CW6" s="648"/>
      <c r="CX6" s="648"/>
      <c r="CY6" s="649"/>
      <c r="CZ6" s="641">
        <v>0.7</v>
      </c>
      <c r="DA6" s="642"/>
      <c r="DB6" s="642"/>
      <c r="DC6" s="661"/>
      <c r="DD6" s="656" t="s">
        <v>147</v>
      </c>
      <c r="DE6" s="648"/>
      <c r="DF6" s="648"/>
      <c r="DG6" s="648"/>
      <c r="DH6" s="648"/>
      <c r="DI6" s="648"/>
      <c r="DJ6" s="648"/>
      <c r="DK6" s="648"/>
      <c r="DL6" s="648"/>
      <c r="DM6" s="648"/>
      <c r="DN6" s="648"/>
      <c r="DO6" s="648"/>
      <c r="DP6" s="649"/>
      <c r="DQ6" s="656">
        <v>57439</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734</v>
      </c>
      <c r="S7" s="648"/>
      <c r="T7" s="648"/>
      <c r="U7" s="648"/>
      <c r="V7" s="648"/>
      <c r="W7" s="648"/>
      <c r="X7" s="648"/>
      <c r="Y7" s="649"/>
      <c r="Z7" s="650">
        <v>0</v>
      </c>
      <c r="AA7" s="650"/>
      <c r="AB7" s="650"/>
      <c r="AC7" s="650"/>
      <c r="AD7" s="651">
        <v>734</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176968</v>
      </c>
      <c r="BH7" s="648"/>
      <c r="BI7" s="648"/>
      <c r="BJ7" s="648"/>
      <c r="BK7" s="648"/>
      <c r="BL7" s="648"/>
      <c r="BM7" s="648"/>
      <c r="BN7" s="649"/>
      <c r="BO7" s="650">
        <v>30.8</v>
      </c>
      <c r="BP7" s="650"/>
      <c r="BQ7" s="650"/>
      <c r="BR7" s="650"/>
      <c r="BS7" s="651" t="s">
        <v>147</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1600074</v>
      </c>
      <c r="CS7" s="648"/>
      <c r="CT7" s="648"/>
      <c r="CU7" s="648"/>
      <c r="CV7" s="648"/>
      <c r="CW7" s="648"/>
      <c r="CX7" s="648"/>
      <c r="CY7" s="649"/>
      <c r="CZ7" s="650">
        <v>20.6</v>
      </c>
      <c r="DA7" s="650"/>
      <c r="DB7" s="650"/>
      <c r="DC7" s="650"/>
      <c r="DD7" s="656">
        <v>114268</v>
      </c>
      <c r="DE7" s="648"/>
      <c r="DF7" s="648"/>
      <c r="DG7" s="648"/>
      <c r="DH7" s="648"/>
      <c r="DI7" s="648"/>
      <c r="DJ7" s="648"/>
      <c r="DK7" s="648"/>
      <c r="DL7" s="648"/>
      <c r="DM7" s="648"/>
      <c r="DN7" s="648"/>
      <c r="DO7" s="648"/>
      <c r="DP7" s="649"/>
      <c r="DQ7" s="656">
        <v>897263</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1215</v>
      </c>
      <c r="S8" s="648"/>
      <c r="T8" s="648"/>
      <c r="U8" s="648"/>
      <c r="V8" s="648"/>
      <c r="W8" s="648"/>
      <c r="X8" s="648"/>
      <c r="Y8" s="649"/>
      <c r="Z8" s="650">
        <v>0</v>
      </c>
      <c r="AA8" s="650"/>
      <c r="AB8" s="650"/>
      <c r="AC8" s="650"/>
      <c r="AD8" s="651">
        <v>1215</v>
      </c>
      <c r="AE8" s="651"/>
      <c r="AF8" s="651"/>
      <c r="AG8" s="651"/>
      <c r="AH8" s="651"/>
      <c r="AI8" s="651"/>
      <c r="AJ8" s="651"/>
      <c r="AK8" s="651"/>
      <c r="AL8" s="652">
        <v>0</v>
      </c>
      <c r="AM8" s="653"/>
      <c r="AN8" s="653"/>
      <c r="AO8" s="654"/>
      <c r="AP8" s="644" t="s">
        <v>242</v>
      </c>
      <c r="AQ8" s="645"/>
      <c r="AR8" s="645"/>
      <c r="AS8" s="645"/>
      <c r="AT8" s="645"/>
      <c r="AU8" s="645"/>
      <c r="AV8" s="645"/>
      <c r="AW8" s="645"/>
      <c r="AX8" s="645"/>
      <c r="AY8" s="645"/>
      <c r="AZ8" s="645"/>
      <c r="BA8" s="645"/>
      <c r="BB8" s="645"/>
      <c r="BC8" s="645"/>
      <c r="BD8" s="645"/>
      <c r="BE8" s="645"/>
      <c r="BF8" s="646"/>
      <c r="BG8" s="647">
        <v>7027</v>
      </c>
      <c r="BH8" s="648"/>
      <c r="BI8" s="648"/>
      <c r="BJ8" s="648"/>
      <c r="BK8" s="648"/>
      <c r="BL8" s="648"/>
      <c r="BM8" s="648"/>
      <c r="BN8" s="649"/>
      <c r="BO8" s="650">
        <v>1.2</v>
      </c>
      <c r="BP8" s="650"/>
      <c r="BQ8" s="650"/>
      <c r="BR8" s="650"/>
      <c r="BS8" s="656" t="s">
        <v>147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1517635</v>
      </c>
      <c r="CS8" s="648"/>
      <c r="CT8" s="648"/>
      <c r="CU8" s="648"/>
      <c r="CV8" s="648"/>
      <c r="CW8" s="648"/>
      <c r="CX8" s="648"/>
      <c r="CY8" s="649"/>
      <c r="CZ8" s="650">
        <v>19.5</v>
      </c>
      <c r="DA8" s="650"/>
      <c r="DB8" s="650"/>
      <c r="DC8" s="650"/>
      <c r="DD8" s="656">
        <v>117460</v>
      </c>
      <c r="DE8" s="648"/>
      <c r="DF8" s="648"/>
      <c r="DG8" s="648"/>
      <c r="DH8" s="648"/>
      <c r="DI8" s="648"/>
      <c r="DJ8" s="648"/>
      <c r="DK8" s="648"/>
      <c r="DL8" s="648"/>
      <c r="DM8" s="648"/>
      <c r="DN8" s="648"/>
      <c r="DO8" s="648"/>
      <c r="DP8" s="649"/>
      <c r="DQ8" s="656">
        <v>931006</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1497</v>
      </c>
      <c r="S9" s="648"/>
      <c r="T9" s="648"/>
      <c r="U9" s="648"/>
      <c r="V9" s="648"/>
      <c r="W9" s="648"/>
      <c r="X9" s="648"/>
      <c r="Y9" s="649"/>
      <c r="Z9" s="650">
        <v>0</v>
      </c>
      <c r="AA9" s="650"/>
      <c r="AB9" s="650"/>
      <c r="AC9" s="650"/>
      <c r="AD9" s="651">
        <v>1497</v>
      </c>
      <c r="AE9" s="651"/>
      <c r="AF9" s="651"/>
      <c r="AG9" s="651"/>
      <c r="AH9" s="651"/>
      <c r="AI9" s="651"/>
      <c r="AJ9" s="651"/>
      <c r="AK9" s="651"/>
      <c r="AL9" s="652">
        <v>0</v>
      </c>
      <c r="AM9" s="653"/>
      <c r="AN9" s="653"/>
      <c r="AO9" s="654"/>
      <c r="AP9" s="644" t="s">
        <v>245</v>
      </c>
      <c r="AQ9" s="645"/>
      <c r="AR9" s="645"/>
      <c r="AS9" s="645"/>
      <c r="AT9" s="645"/>
      <c r="AU9" s="645"/>
      <c r="AV9" s="645"/>
      <c r="AW9" s="645"/>
      <c r="AX9" s="645"/>
      <c r="AY9" s="645"/>
      <c r="AZ9" s="645"/>
      <c r="BA9" s="645"/>
      <c r="BB9" s="645"/>
      <c r="BC9" s="645"/>
      <c r="BD9" s="645"/>
      <c r="BE9" s="645"/>
      <c r="BF9" s="646"/>
      <c r="BG9" s="647">
        <v>131633</v>
      </c>
      <c r="BH9" s="648"/>
      <c r="BI9" s="648"/>
      <c r="BJ9" s="648"/>
      <c r="BK9" s="648"/>
      <c r="BL9" s="648"/>
      <c r="BM9" s="648"/>
      <c r="BN9" s="649"/>
      <c r="BO9" s="650">
        <v>22.9</v>
      </c>
      <c r="BP9" s="650"/>
      <c r="BQ9" s="650"/>
      <c r="BR9" s="650"/>
      <c r="BS9" s="656" t="s">
        <v>147</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350773</v>
      </c>
      <c r="CS9" s="648"/>
      <c r="CT9" s="648"/>
      <c r="CU9" s="648"/>
      <c r="CV9" s="648"/>
      <c r="CW9" s="648"/>
      <c r="CX9" s="648"/>
      <c r="CY9" s="649"/>
      <c r="CZ9" s="650">
        <v>4.5</v>
      </c>
      <c r="DA9" s="650"/>
      <c r="DB9" s="650"/>
      <c r="DC9" s="650"/>
      <c r="DD9" s="656">
        <v>12257</v>
      </c>
      <c r="DE9" s="648"/>
      <c r="DF9" s="648"/>
      <c r="DG9" s="648"/>
      <c r="DH9" s="648"/>
      <c r="DI9" s="648"/>
      <c r="DJ9" s="648"/>
      <c r="DK9" s="648"/>
      <c r="DL9" s="648"/>
      <c r="DM9" s="648"/>
      <c r="DN9" s="648"/>
      <c r="DO9" s="648"/>
      <c r="DP9" s="649"/>
      <c r="DQ9" s="656">
        <v>331844</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177</v>
      </c>
      <c r="S10" s="648"/>
      <c r="T10" s="648"/>
      <c r="U10" s="648"/>
      <c r="V10" s="648"/>
      <c r="W10" s="648"/>
      <c r="X10" s="648"/>
      <c r="Y10" s="649"/>
      <c r="Z10" s="650" t="s">
        <v>147</v>
      </c>
      <c r="AA10" s="650"/>
      <c r="AB10" s="650"/>
      <c r="AC10" s="650"/>
      <c r="AD10" s="651" t="s">
        <v>231</v>
      </c>
      <c r="AE10" s="651"/>
      <c r="AF10" s="651"/>
      <c r="AG10" s="651"/>
      <c r="AH10" s="651"/>
      <c r="AI10" s="651"/>
      <c r="AJ10" s="651"/>
      <c r="AK10" s="651"/>
      <c r="AL10" s="652" t="s">
        <v>147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14036</v>
      </c>
      <c r="BH10" s="648"/>
      <c r="BI10" s="648"/>
      <c r="BJ10" s="648"/>
      <c r="BK10" s="648"/>
      <c r="BL10" s="648"/>
      <c r="BM10" s="648"/>
      <c r="BN10" s="649"/>
      <c r="BO10" s="650">
        <v>2.4</v>
      </c>
      <c r="BP10" s="650"/>
      <c r="BQ10" s="650"/>
      <c r="BR10" s="650"/>
      <c r="BS10" s="656" t="s">
        <v>147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754</v>
      </c>
      <c r="CS10" s="648"/>
      <c r="CT10" s="648"/>
      <c r="CU10" s="648"/>
      <c r="CV10" s="648"/>
      <c r="CW10" s="648"/>
      <c r="CX10" s="648"/>
      <c r="CY10" s="649"/>
      <c r="CZ10" s="650">
        <v>0</v>
      </c>
      <c r="DA10" s="650"/>
      <c r="DB10" s="650"/>
      <c r="DC10" s="650"/>
      <c r="DD10" s="656" t="s">
        <v>147</v>
      </c>
      <c r="DE10" s="648"/>
      <c r="DF10" s="648"/>
      <c r="DG10" s="648"/>
      <c r="DH10" s="648"/>
      <c r="DI10" s="648"/>
      <c r="DJ10" s="648"/>
      <c r="DK10" s="648"/>
      <c r="DL10" s="648"/>
      <c r="DM10" s="648"/>
      <c r="DN10" s="648"/>
      <c r="DO10" s="648"/>
      <c r="DP10" s="649"/>
      <c r="DQ10" s="656" t="s">
        <v>147</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121139</v>
      </c>
      <c r="S11" s="648"/>
      <c r="T11" s="648"/>
      <c r="U11" s="648"/>
      <c r="V11" s="648"/>
      <c r="W11" s="648"/>
      <c r="X11" s="648"/>
      <c r="Y11" s="649"/>
      <c r="Z11" s="652">
        <v>1.5</v>
      </c>
      <c r="AA11" s="653"/>
      <c r="AB11" s="653"/>
      <c r="AC11" s="665"/>
      <c r="AD11" s="656">
        <v>121139</v>
      </c>
      <c r="AE11" s="648"/>
      <c r="AF11" s="648"/>
      <c r="AG11" s="648"/>
      <c r="AH11" s="648"/>
      <c r="AI11" s="648"/>
      <c r="AJ11" s="648"/>
      <c r="AK11" s="649"/>
      <c r="AL11" s="652">
        <v>2.8</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24272</v>
      </c>
      <c r="BH11" s="648"/>
      <c r="BI11" s="648"/>
      <c r="BJ11" s="648"/>
      <c r="BK11" s="648"/>
      <c r="BL11" s="648"/>
      <c r="BM11" s="648"/>
      <c r="BN11" s="649"/>
      <c r="BO11" s="650">
        <v>4.2</v>
      </c>
      <c r="BP11" s="650"/>
      <c r="BQ11" s="650"/>
      <c r="BR11" s="650"/>
      <c r="BS11" s="656" t="s">
        <v>147</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731136</v>
      </c>
      <c r="CS11" s="648"/>
      <c r="CT11" s="648"/>
      <c r="CU11" s="648"/>
      <c r="CV11" s="648"/>
      <c r="CW11" s="648"/>
      <c r="CX11" s="648"/>
      <c r="CY11" s="649"/>
      <c r="CZ11" s="650">
        <v>9.4</v>
      </c>
      <c r="DA11" s="650"/>
      <c r="DB11" s="650"/>
      <c r="DC11" s="650"/>
      <c r="DD11" s="656">
        <v>335701</v>
      </c>
      <c r="DE11" s="648"/>
      <c r="DF11" s="648"/>
      <c r="DG11" s="648"/>
      <c r="DH11" s="648"/>
      <c r="DI11" s="648"/>
      <c r="DJ11" s="648"/>
      <c r="DK11" s="648"/>
      <c r="DL11" s="648"/>
      <c r="DM11" s="648"/>
      <c r="DN11" s="648"/>
      <c r="DO11" s="648"/>
      <c r="DP11" s="649"/>
      <c r="DQ11" s="656">
        <v>322788</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177</v>
      </c>
      <c r="S12" s="648"/>
      <c r="T12" s="648"/>
      <c r="U12" s="648"/>
      <c r="V12" s="648"/>
      <c r="W12" s="648"/>
      <c r="X12" s="648"/>
      <c r="Y12" s="649"/>
      <c r="Z12" s="650" t="s">
        <v>147</v>
      </c>
      <c r="AA12" s="650"/>
      <c r="AB12" s="650"/>
      <c r="AC12" s="650"/>
      <c r="AD12" s="651" t="s">
        <v>231</v>
      </c>
      <c r="AE12" s="651"/>
      <c r="AF12" s="651"/>
      <c r="AG12" s="651"/>
      <c r="AH12" s="651"/>
      <c r="AI12" s="651"/>
      <c r="AJ12" s="651"/>
      <c r="AK12" s="651"/>
      <c r="AL12" s="652" t="s">
        <v>147</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327473</v>
      </c>
      <c r="BH12" s="648"/>
      <c r="BI12" s="648"/>
      <c r="BJ12" s="648"/>
      <c r="BK12" s="648"/>
      <c r="BL12" s="648"/>
      <c r="BM12" s="648"/>
      <c r="BN12" s="649"/>
      <c r="BO12" s="650">
        <v>57</v>
      </c>
      <c r="BP12" s="650"/>
      <c r="BQ12" s="650"/>
      <c r="BR12" s="650"/>
      <c r="BS12" s="656" t="s">
        <v>147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193461</v>
      </c>
      <c r="CS12" s="648"/>
      <c r="CT12" s="648"/>
      <c r="CU12" s="648"/>
      <c r="CV12" s="648"/>
      <c r="CW12" s="648"/>
      <c r="CX12" s="648"/>
      <c r="CY12" s="649"/>
      <c r="CZ12" s="650">
        <v>2.5</v>
      </c>
      <c r="DA12" s="650"/>
      <c r="DB12" s="650"/>
      <c r="DC12" s="650"/>
      <c r="DD12" s="656">
        <v>33596</v>
      </c>
      <c r="DE12" s="648"/>
      <c r="DF12" s="648"/>
      <c r="DG12" s="648"/>
      <c r="DH12" s="648"/>
      <c r="DI12" s="648"/>
      <c r="DJ12" s="648"/>
      <c r="DK12" s="648"/>
      <c r="DL12" s="648"/>
      <c r="DM12" s="648"/>
      <c r="DN12" s="648"/>
      <c r="DO12" s="648"/>
      <c r="DP12" s="649"/>
      <c r="DQ12" s="656">
        <v>152809</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147</v>
      </c>
      <c r="S13" s="648"/>
      <c r="T13" s="648"/>
      <c r="U13" s="648"/>
      <c r="V13" s="648"/>
      <c r="W13" s="648"/>
      <c r="X13" s="648"/>
      <c r="Y13" s="649"/>
      <c r="Z13" s="650" t="s">
        <v>147</v>
      </c>
      <c r="AA13" s="650"/>
      <c r="AB13" s="650"/>
      <c r="AC13" s="650"/>
      <c r="AD13" s="651" t="s">
        <v>147</v>
      </c>
      <c r="AE13" s="651"/>
      <c r="AF13" s="651"/>
      <c r="AG13" s="651"/>
      <c r="AH13" s="651"/>
      <c r="AI13" s="651"/>
      <c r="AJ13" s="651"/>
      <c r="AK13" s="651"/>
      <c r="AL13" s="652" t="s">
        <v>147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292982</v>
      </c>
      <c r="BH13" s="648"/>
      <c r="BI13" s="648"/>
      <c r="BJ13" s="648"/>
      <c r="BK13" s="648"/>
      <c r="BL13" s="648"/>
      <c r="BM13" s="648"/>
      <c r="BN13" s="649"/>
      <c r="BO13" s="650">
        <v>51</v>
      </c>
      <c r="BP13" s="650"/>
      <c r="BQ13" s="650"/>
      <c r="BR13" s="650"/>
      <c r="BS13" s="656" t="s">
        <v>147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524861</v>
      </c>
      <c r="CS13" s="648"/>
      <c r="CT13" s="648"/>
      <c r="CU13" s="648"/>
      <c r="CV13" s="648"/>
      <c r="CW13" s="648"/>
      <c r="CX13" s="648"/>
      <c r="CY13" s="649"/>
      <c r="CZ13" s="650">
        <v>6.8</v>
      </c>
      <c r="DA13" s="650"/>
      <c r="DB13" s="650"/>
      <c r="DC13" s="650"/>
      <c r="DD13" s="656">
        <v>335594</v>
      </c>
      <c r="DE13" s="648"/>
      <c r="DF13" s="648"/>
      <c r="DG13" s="648"/>
      <c r="DH13" s="648"/>
      <c r="DI13" s="648"/>
      <c r="DJ13" s="648"/>
      <c r="DK13" s="648"/>
      <c r="DL13" s="648"/>
      <c r="DM13" s="648"/>
      <c r="DN13" s="648"/>
      <c r="DO13" s="648"/>
      <c r="DP13" s="649"/>
      <c r="DQ13" s="656">
        <v>236082</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147</v>
      </c>
      <c r="AA14" s="650"/>
      <c r="AB14" s="650"/>
      <c r="AC14" s="650"/>
      <c r="AD14" s="651" t="s">
        <v>177</v>
      </c>
      <c r="AE14" s="651"/>
      <c r="AF14" s="651"/>
      <c r="AG14" s="651"/>
      <c r="AH14" s="651"/>
      <c r="AI14" s="651"/>
      <c r="AJ14" s="651"/>
      <c r="AK14" s="651"/>
      <c r="AL14" s="652" t="s">
        <v>231</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25065</v>
      </c>
      <c r="BH14" s="648"/>
      <c r="BI14" s="648"/>
      <c r="BJ14" s="648"/>
      <c r="BK14" s="648"/>
      <c r="BL14" s="648"/>
      <c r="BM14" s="648"/>
      <c r="BN14" s="649"/>
      <c r="BO14" s="650">
        <v>4.4000000000000004</v>
      </c>
      <c r="BP14" s="650"/>
      <c r="BQ14" s="650"/>
      <c r="BR14" s="650"/>
      <c r="BS14" s="656" t="s">
        <v>177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282748</v>
      </c>
      <c r="CS14" s="648"/>
      <c r="CT14" s="648"/>
      <c r="CU14" s="648"/>
      <c r="CV14" s="648"/>
      <c r="CW14" s="648"/>
      <c r="CX14" s="648"/>
      <c r="CY14" s="649"/>
      <c r="CZ14" s="650">
        <v>3.6</v>
      </c>
      <c r="DA14" s="650"/>
      <c r="DB14" s="650"/>
      <c r="DC14" s="650"/>
      <c r="DD14" s="656">
        <v>63034</v>
      </c>
      <c r="DE14" s="648"/>
      <c r="DF14" s="648"/>
      <c r="DG14" s="648"/>
      <c r="DH14" s="648"/>
      <c r="DI14" s="648"/>
      <c r="DJ14" s="648"/>
      <c r="DK14" s="648"/>
      <c r="DL14" s="648"/>
      <c r="DM14" s="648"/>
      <c r="DN14" s="648"/>
      <c r="DO14" s="648"/>
      <c r="DP14" s="649"/>
      <c r="DQ14" s="656">
        <v>223239</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147</v>
      </c>
      <c r="S15" s="648"/>
      <c r="T15" s="648"/>
      <c r="U15" s="648"/>
      <c r="V15" s="648"/>
      <c r="W15" s="648"/>
      <c r="X15" s="648"/>
      <c r="Y15" s="649"/>
      <c r="Z15" s="650" t="s">
        <v>147</v>
      </c>
      <c r="AA15" s="650"/>
      <c r="AB15" s="650"/>
      <c r="AC15" s="650"/>
      <c r="AD15" s="651" t="s">
        <v>147</v>
      </c>
      <c r="AE15" s="651"/>
      <c r="AF15" s="651"/>
      <c r="AG15" s="651"/>
      <c r="AH15" s="651"/>
      <c r="AI15" s="651"/>
      <c r="AJ15" s="651"/>
      <c r="AK15" s="651"/>
      <c r="AL15" s="652" t="s">
        <v>147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24995</v>
      </c>
      <c r="BH15" s="648"/>
      <c r="BI15" s="648"/>
      <c r="BJ15" s="648"/>
      <c r="BK15" s="648"/>
      <c r="BL15" s="648"/>
      <c r="BM15" s="648"/>
      <c r="BN15" s="649"/>
      <c r="BO15" s="650">
        <v>4.3</v>
      </c>
      <c r="BP15" s="650"/>
      <c r="BQ15" s="650"/>
      <c r="BR15" s="650"/>
      <c r="BS15" s="656" t="s">
        <v>147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819138</v>
      </c>
      <c r="CS15" s="648"/>
      <c r="CT15" s="648"/>
      <c r="CU15" s="648"/>
      <c r="CV15" s="648"/>
      <c r="CW15" s="648"/>
      <c r="CX15" s="648"/>
      <c r="CY15" s="649"/>
      <c r="CZ15" s="650">
        <v>10.5</v>
      </c>
      <c r="DA15" s="650"/>
      <c r="DB15" s="650"/>
      <c r="DC15" s="650"/>
      <c r="DD15" s="656">
        <v>328788</v>
      </c>
      <c r="DE15" s="648"/>
      <c r="DF15" s="648"/>
      <c r="DG15" s="648"/>
      <c r="DH15" s="648"/>
      <c r="DI15" s="648"/>
      <c r="DJ15" s="648"/>
      <c r="DK15" s="648"/>
      <c r="DL15" s="648"/>
      <c r="DM15" s="648"/>
      <c r="DN15" s="648"/>
      <c r="DO15" s="648"/>
      <c r="DP15" s="649"/>
      <c r="DQ15" s="656">
        <v>437144</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5211</v>
      </c>
      <c r="S16" s="648"/>
      <c r="T16" s="648"/>
      <c r="U16" s="648"/>
      <c r="V16" s="648"/>
      <c r="W16" s="648"/>
      <c r="X16" s="648"/>
      <c r="Y16" s="649"/>
      <c r="Z16" s="650">
        <v>0.1</v>
      </c>
      <c r="AA16" s="650"/>
      <c r="AB16" s="650"/>
      <c r="AC16" s="650"/>
      <c r="AD16" s="651">
        <v>5211</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v>20373</v>
      </c>
      <c r="BH16" s="648"/>
      <c r="BI16" s="648"/>
      <c r="BJ16" s="648"/>
      <c r="BK16" s="648"/>
      <c r="BL16" s="648"/>
      <c r="BM16" s="648"/>
      <c r="BN16" s="649"/>
      <c r="BO16" s="650">
        <v>3.5</v>
      </c>
      <c r="BP16" s="650"/>
      <c r="BQ16" s="650"/>
      <c r="BR16" s="650"/>
      <c r="BS16" s="656" t="s">
        <v>177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177403</v>
      </c>
      <c r="CS16" s="648"/>
      <c r="CT16" s="648"/>
      <c r="CU16" s="648"/>
      <c r="CV16" s="648"/>
      <c r="CW16" s="648"/>
      <c r="CX16" s="648"/>
      <c r="CY16" s="649"/>
      <c r="CZ16" s="650">
        <v>2.2999999999999998</v>
      </c>
      <c r="DA16" s="650"/>
      <c r="DB16" s="650"/>
      <c r="DC16" s="650"/>
      <c r="DD16" s="656" t="s">
        <v>147</v>
      </c>
      <c r="DE16" s="648"/>
      <c r="DF16" s="648"/>
      <c r="DG16" s="648"/>
      <c r="DH16" s="648"/>
      <c r="DI16" s="648"/>
      <c r="DJ16" s="648"/>
      <c r="DK16" s="648"/>
      <c r="DL16" s="648"/>
      <c r="DM16" s="648"/>
      <c r="DN16" s="648"/>
      <c r="DO16" s="648"/>
      <c r="DP16" s="649"/>
      <c r="DQ16" s="656">
        <v>29597</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3933</v>
      </c>
      <c r="S17" s="648"/>
      <c r="T17" s="648"/>
      <c r="U17" s="648"/>
      <c r="V17" s="648"/>
      <c r="W17" s="648"/>
      <c r="X17" s="648"/>
      <c r="Y17" s="649"/>
      <c r="Z17" s="650">
        <v>0</v>
      </c>
      <c r="AA17" s="650"/>
      <c r="AB17" s="650"/>
      <c r="AC17" s="650"/>
      <c r="AD17" s="651">
        <v>3933</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147</v>
      </c>
      <c r="BH17" s="648"/>
      <c r="BI17" s="648"/>
      <c r="BJ17" s="648"/>
      <c r="BK17" s="648"/>
      <c r="BL17" s="648"/>
      <c r="BM17" s="648"/>
      <c r="BN17" s="649"/>
      <c r="BO17" s="650" t="s">
        <v>147</v>
      </c>
      <c r="BP17" s="650"/>
      <c r="BQ17" s="650"/>
      <c r="BR17" s="650"/>
      <c r="BS17" s="656" t="s">
        <v>231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1513656</v>
      </c>
      <c r="CS17" s="648"/>
      <c r="CT17" s="648"/>
      <c r="CU17" s="648"/>
      <c r="CV17" s="648"/>
      <c r="CW17" s="648"/>
      <c r="CX17" s="648"/>
      <c r="CY17" s="649"/>
      <c r="CZ17" s="650">
        <v>19.5</v>
      </c>
      <c r="DA17" s="650"/>
      <c r="DB17" s="650"/>
      <c r="DC17" s="650"/>
      <c r="DD17" s="656" t="s">
        <v>147</v>
      </c>
      <c r="DE17" s="648"/>
      <c r="DF17" s="648"/>
      <c r="DG17" s="648"/>
      <c r="DH17" s="648"/>
      <c r="DI17" s="648"/>
      <c r="DJ17" s="648"/>
      <c r="DK17" s="648"/>
      <c r="DL17" s="648"/>
      <c r="DM17" s="648"/>
      <c r="DN17" s="648"/>
      <c r="DO17" s="648"/>
      <c r="DP17" s="649"/>
      <c r="DQ17" s="656">
        <v>1503013</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3366</v>
      </c>
      <c r="S18" s="648"/>
      <c r="T18" s="648"/>
      <c r="U18" s="648"/>
      <c r="V18" s="648"/>
      <c r="W18" s="648"/>
      <c r="X18" s="648"/>
      <c r="Y18" s="649"/>
      <c r="Z18" s="650">
        <v>0</v>
      </c>
      <c r="AA18" s="650"/>
      <c r="AB18" s="650"/>
      <c r="AC18" s="650"/>
      <c r="AD18" s="651">
        <v>3366</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147</v>
      </c>
      <c r="BP18" s="650"/>
      <c r="BQ18" s="650"/>
      <c r="BR18" s="650"/>
      <c r="BS18" s="656" t="s">
        <v>147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147</v>
      </c>
      <c r="CS18" s="648"/>
      <c r="CT18" s="648"/>
      <c r="CU18" s="648"/>
      <c r="CV18" s="648"/>
      <c r="CW18" s="648"/>
      <c r="CX18" s="648"/>
      <c r="CY18" s="649"/>
      <c r="CZ18" s="650" t="s">
        <v>147</v>
      </c>
      <c r="DA18" s="650"/>
      <c r="DB18" s="650"/>
      <c r="DC18" s="650"/>
      <c r="DD18" s="656" t="s">
        <v>231</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669</v>
      </c>
      <c r="S19" s="648"/>
      <c r="T19" s="648"/>
      <c r="U19" s="648"/>
      <c r="V19" s="648"/>
      <c r="W19" s="648"/>
      <c r="X19" s="648"/>
      <c r="Y19" s="649"/>
      <c r="Z19" s="650">
        <v>0</v>
      </c>
      <c r="AA19" s="650"/>
      <c r="AB19" s="650"/>
      <c r="AC19" s="650"/>
      <c r="AD19" s="651">
        <v>669</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231</v>
      </c>
      <c r="BH19" s="648"/>
      <c r="BI19" s="648"/>
      <c r="BJ19" s="648"/>
      <c r="BK19" s="648"/>
      <c r="BL19" s="648"/>
      <c r="BM19" s="648"/>
      <c r="BN19" s="649"/>
      <c r="BO19" s="650" t="s">
        <v>231</v>
      </c>
      <c r="BP19" s="650"/>
      <c r="BQ19" s="650"/>
      <c r="BR19" s="650"/>
      <c r="BS19" s="656" t="s">
        <v>147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147</v>
      </c>
      <c r="CS19" s="648"/>
      <c r="CT19" s="648"/>
      <c r="CU19" s="648"/>
      <c r="CV19" s="648"/>
      <c r="CW19" s="648"/>
      <c r="CX19" s="648"/>
      <c r="CY19" s="649"/>
      <c r="CZ19" s="650" t="s">
        <v>147</v>
      </c>
      <c r="DA19" s="650"/>
      <c r="DB19" s="650"/>
      <c r="DC19" s="650"/>
      <c r="DD19" s="656" t="s">
        <v>147</v>
      </c>
      <c r="DE19" s="648"/>
      <c r="DF19" s="648"/>
      <c r="DG19" s="648"/>
      <c r="DH19" s="648"/>
      <c r="DI19" s="648"/>
      <c r="DJ19" s="648"/>
      <c r="DK19" s="648"/>
      <c r="DL19" s="648"/>
      <c r="DM19" s="648"/>
      <c r="DN19" s="648"/>
      <c r="DO19" s="648"/>
      <c r="DP19" s="649"/>
      <c r="DQ19" s="656" t="s">
        <v>147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2262</v>
      </c>
      <c r="S20" s="648"/>
      <c r="T20" s="648"/>
      <c r="U20" s="648"/>
      <c r="V20" s="648"/>
      <c r="W20" s="648"/>
      <c r="X20" s="648"/>
      <c r="Y20" s="649"/>
      <c r="Z20" s="650">
        <v>0</v>
      </c>
      <c r="AA20" s="650"/>
      <c r="AB20" s="650"/>
      <c r="AC20" s="650"/>
      <c r="AD20" s="651">
        <v>2262</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147</v>
      </c>
      <c r="BH20" s="648"/>
      <c r="BI20" s="648"/>
      <c r="BJ20" s="648"/>
      <c r="BK20" s="648"/>
      <c r="BL20" s="648"/>
      <c r="BM20" s="648"/>
      <c r="BN20" s="649"/>
      <c r="BO20" s="650" t="s">
        <v>147</v>
      </c>
      <c r="BP20" s="650"/>
      <c r="BQ20" s="650"/>
      <c r="BR20" s="650"/>
      <c r="BS20" s="656" t="s">
        <v>231</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7769078</v>
      </c>
      <c r="CS20" s="648"/>
      <c r="CT20" s="648"/>
      <c r="CU20" s="648"/>
      <c r="CV20" s="648"/>
      <c r="CW20" s="648"/>
      <c r="CX20" s="648"/>
      <c r="CY20" s="649"/>
      <c r="CZ20" s="650">
        <v>100</v>
      </c>
      <c r="DA20" s="650"/>
      <c r="DB20" s="650"/>
      <c r="DC20" s="650"/>
      <c r="DD20" s="656">
        <v>1340698</v>
      </c>
      <c r="DE20" s="648"/>
      <c r="DF20" s="648"/>
      <c r="DG20" s="648"/>
      <c r="DH20" s="648"/>
      <c r="DI20" s="648"/>
      <c r="DJ20" s="648"/>
      <c r="DK20" s="648"/>
      <c r="DL20" s="648"/>
      <c r="DM20" s="648"/>
      <c r="DN20" s="648"/>
      <c r="DO20" s="648"/>
      <c r="DP20" s="649"/>
      <c r="DQ20" s="656">
        <v>5122224</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435</v>
      </c>
      <c r="S21" s="648"/>
      <c r="T21" s="648"/>
      <c r="U21" s="648"/>
      <c r="V21" s="648"/>
      <c r="W21" s="648"/>
      <c r="X21" s="648"/>
      <c r="Y21" s="649"/>
      <c r="Z21" s="650">
        <v>0</v>
      </c>
      <c r="AA21" s="650"/>
      <c r="AB21" s="650"/>
      <c r="AC21" s="650"/>
      <c r="AD21" s="651">
        <v>435</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231</v>
      </c>
      <c r="BH21" s="648"/>
      <c r="BI21" s="648"/>
      <c r="BJ21" s="648"/>
      <c r="BK21" s="648"/>
      <c r="BL21" s="648"/>
      <c r="BM21" s="648"/>
      <c r="BN21" s="649"/>
      <c r="BO21" s="650" t="s">
        <v>147</v>
      </c>
      <c r="BP21" s="650"/>
      <c r="BQ21" s="650"/>
      <c r="BR21" s="650"/>
      <c r="BS21" s="656" t="s">
        <v>147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3728764</v>
      </c>
      <c r="S22" s="648"/>
      <c r="T22" s="648"/>
      <c r="U22" s="648"/>
      <c r="V22" s="648"/>
      <c r="W22" s="648"/>
      <c r="X22" s="648"/>
      <c r="Y22" s="649"/>
      <c r="Z22" s="650">
        <v>45</v>
      </c>
      <c r="AA22" s="650"/>
      <c r="AB22" s="650"/>
      <c r="AC22" s="650"/>
      <c r="AD22" s="651">
        <v>3446943</v>
      </c>
      <c r="AE22" s="651"/>
      <c r="AF22" s="651"/>
      <c r="AG22" s="651"/>
      <c r="AH22" s="651"/>
      <c r="AI22" s="651"/>
      <c r="AJ22" s="651"/>
      <c r="AK22" s="651"/>
      <c r="AL22" s="652">
        <v>79.7</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147</v>
      </c>
      <c r="BH22" s="648"/>
      <c r="BI22" s="648"/>
      <c r="BJ22" s="648"/>
      <c r="BK22" s="648"/>
      <c r="BL22" s="648"/>
      <c r="BM22" s="648"/>
      <c r="BN22" s="649"/>
      <c r="BO22" s="650" t="s">
        <v>147</v>
      </c>
      <c r="BP22" s="650"/>
      <c r="BQ22" s="650"/>
      <c r="BR22" s="650"/>
      <c r="BS22" s="656" t="s">
        <v>147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3446943</v>
      </c>
      <c r="S23" s="648"/>
      <c r="T23" s="648"/>
      <c r="U23" s="648"/>
      <c r="V23" s="648"/>
      <c r="W23" s="648"/>
      <c r="X23" s="648"/>
      <c r="Y23" s="649"/>
      <c r="Z23" s="650">
        <v>41.6</v>
      </c>
      <c r="AA23" s="650"/>
      <c r="AB23" s="650"/>
      <c r="AC23" s="650"/>
      <c r="AD23" s="651">
        <v>3446943</v>
      </c>
      <c r="AE23" s="651"/>
      <c r="AF23" s="651"/>
      <c r="AG23" s="651"/>
      <c r="AH23" s="651"/>
      <c r="AI23" s="651"/>
      <c r="AJ23" s="651"/>
      <c r="AK23" s="651"/>
      <c r="AL23" s="652">
        <v>79.7</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147</v>
      </c>
      <c r="BP23" s="650"/>
      <c r="BQ23" s="650"/>
      <c r="BR23" s="650"/>
      <c r="BS23" s="656" t="s">
        <v>147</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281821</v>
      </c>
      <c r="S24" s="648"/>
      <c r="T24" s="648"/>
      <c r="U24" s="648"/>
      <c r="V24" s="648"/>
      <c r="W24" s="648"/>
      <c r="X24" s="648"/>
      <c r="Y24" s="649"/>
      <c r="Z24" s="650">
        <v>3.4</v>
      </c>
      <c r="AA24" s="650"/>
      <c r="AB24" s="650"/>
      <c r="AC24" s="650"/>
      <c r="AD24" s="651" t="s">
        <v>147</v>
      </c>
      <c r="AE24" s="651"/>
      <c r="AF24" s="651"/>
      <c r="AG24" s="651"/>
      <c r="AH24" s="651"/>
      <c r="AI24" s="651"/>
      <c r="AJ24" s="651"/>
      <c r="AK24" s="651"/>
      <c r="AL24" s="652" t="s">
        <v>147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177</v>
      </c>
      <c r="BP24" s="650"/>
      <c r="BQ24" s="650"/>
      <c r="BR24" s="650"/>
      <c r="BS24" s="656" t="s">
        <v>231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3157449</v>
      </c>
      <c r="CS24" s="637"/>
      <c r="CT24" s="637"/>
      <c r="CU24" s="637"/>
      <c r="CV24" s="637"/>
      <c r="CW24" s="637"/>
      <c r="CX24" s="637"/>
      <c r="CY24" s="638"/>
      <c r="CZ24" s="641">
        <v>40.6</v>
      </c>
      <c r="DA24" s="642"/>
      <c r="DB24" s="642"/>
      <c r="DC24" s="661"/>
      <c r="DD24" s="681">
        <v>2755485</v>
      </c>
      <c r="DE24" s="637"/>
      <c r="DF24" s="637"/>
      <c r="DG24" s="637"/>
      <c r="DH24" s="637"/>
      <c r="DI24" s="637"/>
      <c r="DJ24" s="637"/>
      <c r="DK24" s="638"/>
      <c r="DL24" s="681">
        <v>2312223</v>
      </c>
      <c r="DM24" s="637"/>
      <c r="DN24" s="637"/>
      <c r="DO24" s="637"/>
      <c r="DP24" s="637"/>
      <c r="DQ24" s="637"/>
      <c r="DR24" s="637"/>
      <c r="DS24" s="637"/>
      <c r="DT24" s="637"/>
      <c r="DU24" s="637"/>
      <c r="DV24" s="638"/>
      <c r="DW24" s="641">
        <v>52.1</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147</v>
      </c>
      <c r="S25" s="648"/>
      <c r="T25" s="648"/>
      <c r="U25" s="648"/>
      <c r="V25" s="648"/>
      <c r="W25" s="648"/>
      <c r="X25" s="648"/>
      <c r="Y25" s="649"/>
      <c r="Z25" s="650" t="s">
        <v>147</v>
      </c>
      <c r="AA25" s="650"/>
      <c r="AB25" s="650"/>
      <c r="AC25" s="650"/>
      <c r="AD25" s="651" t="s">
        <v>147</v>
      </c>
      <c r="AE25" s="651"/>
      <c r="AF25" s="651"/>
      <c r="AG25" s="651"/>
      <c r="AH25" s="651"/>
      <c r="AI25" s="651"/>
      <c r="AJ25" s="651"/>
      <c r="AK25" s="651"/>
      <c r="AL25" s="652" t="s">
        <v>147</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147</v>
      </c>
      <c r="BP25" s="650"/>
      <c r="BQ25" s="650"/>
      <c r="BR25" s="650"/>
      <c r="BS25" s="656" t="s">
        <v>147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1129542</v>
      </c>
      <c r="CS25" s="684"/>
      <c r="CT25" s="684"/>
      <c r="CU25" s="684"/>
      <c r="CV25" s="684"/>
      <c r="CW25" s="684"/>
      <c r="CX25" s="684"/>
      <c r="CY25" s="685"/>
      <c r="CZ25" s="652">
        <v>14.5</v>
      </c>
      <c r="DA25" s="682"/>
      <c r="DB25" s="682"/>
      <c r="DC25" s="686"/>
      <c r="DD25" s="656">
        <v>1076646</v>
      </c>
      <c r="DE25" s="684"/>
      <c r="DF25" s="684"/>
      <c r="DG25" s="684"/>
      <c r="DH25" s="684"/>
      <c r="DI25" s="684"/>
      <c r="DJ25" s="684"/>
      <c r="DK25" s="685"/>
      <c r="DL25" s="656">
        <v>1065784</v>
      </c>
      <c r="DM25" s="684"/>
      <c r="DN25" s="684"/>
      <c r="DO25" s="684"/>
      <c r="DP25" s="684"/>
      <c r="DQ25" s="684"/>
      <c r="DR25" s="684"/>
      <c r="DS25" s="684"/>
      <c r="DT25" s="684"/>
      <c r="DU25" s="684"/>
      <c r="DV25" s="685"/>
      <c r="DW25" s="652">
        <v>24</v>
      </c>
      <c r="DX25" s="682"/>
      <c r="DY25" s="682"/>
      <c r="DZ25" s="682"/>
      <c r="EA25" s="682"/>
      <c r="EB25" s="682"/>
      <c r="EC25" s="683"/>
    </row>
    <row r="26" spans="2:133" ht="11.25" customHeight="1" x14ac:dyDescent="0.15">
      <c r="B26" s="644" t="s">
        <v>298</v>
      </c>
      <c r="C26" s="645"/>
      <c r="D26" s="645"/>
      <c r="E26" s="645"/>
      <c r="F26" s="645"/>
      <c r="G26" s="645"/>
      <c r="H26" s="645"/>
      <c r="I26" s="645"/>
      <c r="J26" s="645"/>
      <c r="K26" s="645"/>
      <c r="L26" s="645"/>
      <c r="M26" s="645"/>
      <c r="N26" s="645"/>
      <c r="O26" s="645"/>
      <c r="P26" s="645"/>
      <c r="Q26" s="646"/>
      <c r="R26" s="647">
        <v>4608392</v>
      </c>
      <c r="S26" s="648"/>
      <c r="T26" s="648"/>
      <c r="U26" s="648"/>
      <c r="V26" s="648"/>
      <c r="W26" s="648"/>
      <c r="X26" s="648"/>
      <c r="Y26" s="649"/>
      <c r="Z26" s="650">
        <v>55.6</v>
      </c>
      <c r="AA26" s="650"/>
      <c r="AB26" s="650"/>
      <c r="AC26" s="650"/>
      <c r="AD26" s="651">
        <v>4326571</v>
      </c>
      <c r="AE26" s="651"/>
      <c r="AF26" s="651"/>
      <c r="AG26" s="651"/>
      <c r="AH26" s="651"/>
      <c r="AI26" s="651"/>
      <c r="AJ26" s="651"/>
      <c r="AK26" s="651"/>
      <c r="AL26" s="652">
        <v>100</v>
      </c>
      <c r="AM26" s="653"/>
      <c r="AN26" s="653"/>
      <c r="AO26" s="654"/>
      <c r="AP26" s="666" t="s">
        <v>299</v>
      </c>
      <c r="AQ26" s="693"/>
      <c r="AR26" s="693"/>
      <c r="AS26" s="693"/>
      <c r="AT26" s="693"/>
      <c r="AU26" s="693"/>
      <c r="AV26" s="693"/>
      <c r="AW26" s="693"/>
      <c r="AX26" s="693"/>
      <c r="AY26" s="693"/>
      <c r="AZ26" s="693"/>
      <c r="BA26" s="693"/>
      <c r="BB26" s="693"/>
      <c r="BC26" s="693"/>
      <c r="BD26" s="693"/>
      <c r="BE26" s="693"/>
      <c r="BF26" s="668"/>
      <c r="BG26" s="647" t="s">
        <v>147</v>
      </c>
      <c r="BH26" s="648"/>
      <c r="BI26" s="648"/>
      <c r="BJ26" s="648"/>
      <c r="BK26" s="648"/>
      <c r="BL26" s="648"/>
      <c r="BM26" s="648"/>
      <c r="BN26" s="649"/>
      <c r="BO26" s="650" t="s">
        <v>231</v>
      </c>
      <c r="BP26" s="650"/>
      <c r="BQ26" s="650"/>
      <c r="BR26" s="650"/>
      <c r="BS26" s="656" t="s">
        <v>231</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710425</v>
      </c>
      <c r="CS26" s="648"/>
      <c r="CT26" s="648"/>
      <c r="CU26" s="648"/>
      <c r="CV26" s="648"/>
      <c r="CW26" s="648"/>
      <c r="CX26" s="648"/>
      <c r="CY26" s="649"/>
      <c r="CZ26" s="652">
        <v>9.1</v>
      </c>
      <c r="DA26" s="682"/>
      <c r="DB26" s="682"/>
      <c r="DC26" s="686"/>
      <c r="DD26" s="656">
        <v>686660</v>
      </c>
      <c r="DE26" s="648"/>
      <c r="DF26" s="648"/>
      <c r="DG26" s="648"/>
      <c r="DH26" s="648"/>
      <c r="DI26" s="648"/>
      <c r="DJ26" s="648"/>
      <c r="DK26" s="649"/>
      <c r="DL26" s="656" t="s">
        <v>231</v>
      </c>
      <c r="DM26" s="648"/>
      <c r="DN26" s="648"/>
      <c r="DO26" s="648"/>
      <c r="DP26" s="648"/>
      <c r="DQ26" s="648"/>
      <c r="DR26" s="648"/>
      <c r="DS26" s="648"/>
      <c r="DT26" s="648"/>
      <c r="DU26" s="648"/>
      <c r="DV26" s="649"/>
      <c r="DW26" s="652" t="s">
        <v>231</v>
      </c>
      <c r="DX26" s="682"/>
      <c r="DY26" s="682"/>
      <c r="DZ26" s="682"/>
      <c r="EA26" s="682"/>
      <c r="EB26" s="682"/>
      <c r="EC26" s="683"/>
    </row>
    <row r="27" spans="2:133" ht="11.25" customHeight="1" x14ac:dyDescent="0.15">
      <c r="B27" s="644" t="s">
        <v>301</v>
      </c>
      <c r="C27" s="645"/>
      <c r="D27" s="645"/>
      <c r="E27" s="645"/>
      <c r="F27" s="645"/>
      <c r="G27" s="645"/>
      <c r="H27" s="645"/>
      <c r="I27" s="645"/>
      <c r="J27" s="645"/>
      <c r="K27" s="645"/>
      <c r="L27" s="645"/>
      <c r="M27" s="645"/>
      <c r="N27" s="645"/>
      <c r="O27" s="645"/>
      <c r="P27" s="645"/>
      <c r="Q27" s="646"/>
      <c r="R27" s="647">
        <v>853</v>
      </c>
      <c r="S27" s="648"/>
      <c r="T27" s="648"/>
      <c r="U27" s="648"/>
      <c r="V27" s="648"/>
      <c r="W27" s="648"/>
      <c r="X27" s="648"/>
      <c r="Y27" s="649"/>
      <c r="Z27" s="650">
        <v>0</v>
      </c>
      <c r="AA27" s="650"/>
      <c r="AB27" s="650"/>
      <c r="AC27" s="650"/>
      <c r="AD27" s="651">
        <v>853</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574874</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514251</v>
      </c>
      <c r="CS27" s="684"/>
      <c r="CT27" s="684"/>
      <c r="CU27" s="684"/>
      <c r="CV27" s="684"/>
      <c r="CW27" s="684"/>
      <c r="CX27" s="684"/>
      <c r="CY27" s="685"/>
      <c r="CZ27" s="652">
        <v>6.6</v>
      </c>
      <c r="DA27" s="682"/>
      <c r="DB27" s="682"/>
      <c r="DC27" s="686"/>
      <c r="DD27" s="656">
        <v>175826</v>
      </c>
      <c r="DE27" s="684"/>
      <c r="DF27" s="684"/>
      <c r="DG27" s="684"/>
      <c r="DH27" s="684"/>
      <c r="DI27" s="684"/>
      <c r="DJ27" s="684"/>
      <c r="DK27" s="685"/>
      <c r="DL27" s="656">
        <v>166168</v>
      </c>
      <c r="DM27" s="684"/>
      <c r="DN27" s="684"/>
      <c r="DO27" s="684"/>
      <c r="DP27" s="684"/>
      <c r="DQ27" s="684"/>
      <c r="DR27" s="684"/>
      <c r="DS27" s="684"/>
      <c r="DT27" s="684"/>
      <c r="DU27" s="684"/>
      <c r="DV27" s="685"/>
      <c r="DW27" s="652">
        <v>3.7</v>
      </c>
      <c r="DX27" s="682"/>
      <c r="DY27" s="682"/>
      <c r="DZ27" s="682"/>
      <c r="EA27" s="682"/>
      <c r="EB27" s="682"/>
      <c r="EC27" s="683"/>
    </row>
    <row r="28" spans="2:133" ht="11.25" customHeight="1" x14ac:dyDescent="0.15">
      <c r="B28" s="644" t="s">
        <v>304</v>
      </c>
      <c r="C28" s="645"/>
      <c r="D28" s="645"/>
      <c r="E28" s="645"/>
      <c r="F28" s="645"/>
      <c r="G28" s="645"/>
      <c r="H28" s="645"/>
      <c r="I28" s="645"/>
      <c r="J28" s="645"/>
      <c r="K28" s="645"/>
      <c r="L28" s="645"/>
      <c r="M28" s="645"/>
      <c r="N28" s="645"/>
      <c r="O28" s="645"/>
      <c r="P28" s="645"/>
      <c r="Q28" s="646"/>
      <c r="R28" s="647">
        <v>42929</v>
      </c>
      <c r="S28" s="648"/>
      <c r="T28" s="648"/>
      <c r="U28" s="648"/>
      <c r="V28" s="648"/>
      <c r="W28" s="648"/>
      <c r="X28" s="648"/>
      <c r="Y28" s="649"/>
      <c r="Z28" s="650">
        <v>0.5</v>
      </c>
      <c r="AA28" s="650"/>
      <c r="AB28" s="650"/>
      <c r="AC28" s="650"/>
      <c r="AD28" s="651" t="s">
        <v>231</v>
      </c>
      <c r="AE28" s="651"/>
      <c r="AF28" s="651"/>
      <c r="AG28" s="651"/>
      <c r="AH28" s="651"/>
      <c r="AI28" s="651"/>
      <c r="AJ28" s="651"/>
      <c r="AK28" s="651"/>
      <c r="AL28" s="652" t="s">
        <v>147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1513656</v>
      </c>
      <c r="CS28" s="648"/>
      <c r="CT28" s="648"/>
      <c r="CU28" s="648"/>
      <c r="CV28" s="648"/>
      <c r="CW28" s="648"/>
      <c r="CX28" s="648"/>
      <c r="CY28" s="649"/>
      <c r="CZ28" s="652">
        <v>19.5</v>
      </c>
      <c r="DA28" s="682"/>
      <c r="DB28" s="682"/>
      <c r="DC28" s="686"/>
      <c r="DD28" s="656">
        <v>1503013</v>
      </c>
      <c r="DE28" s="648"/>
      <c r="DF28" s="648"/>
      <c r="DG28" s="648"/>
      <c r="DH28" s="648"/>
      <c r="DI28" s="648"/>
      <c r="DJ28" s="648"/>
      <c r="DK28" s="649"/>
      <c r="DL28" s="656">
        <v>1080271</v>
      </c>
      <c r="DM28" s="648"/>
      <c r="DN28" s="648"/>
      <c r="DO28" s="648"/>
      <c r="DP28" s="648"/>
      <c r="DQ28" s="648"/>
      <c r="DR28" s="648"/>
      <c r="DS28" s="648"/>
      <c r="DT28" s="648"/>
      <c r="DU28" s="648"/>
      <c r="DV28" s="649"/>
      <c r="DW28" s="652">
        <v>24.3</v>
      </c>
      <c r="DX28" s="682"/>
      <c r="DY28" s="682"/>
      <c r="DZ28" s="682"/>
      <c r="EA28" s="682"/>
      <c r="EB28" s="682"/>
      <c r="EC28" s="683"/>
    </row>
    <row r="29" spans="2:133" ht="11.25" customHeight="1" x14ac:dyDescent="0.15">
      <c r="B29" s="644" t="s">
        <v>306</v>
      </c>
      <c r="C29" s="645"/>
      <c r="D29" s="645"/>
      <c r="E29" s="645"/>
      <c r="F29" s="645"/>
      <c r="G29" s="645"/>
      <c r="H29" s="645"/>
      <c r="I29" s="645"/>
      <c r="J29" s="645"/>
      <c r="K29" s="645"/>
      <c r="L29" s="645"/>
      <c r="M29" s="645"/>
      <c r="N29" s="645"/>
      <c r="O29" s="645"/>
      <c r="P29" s="645"/>
      <c r="Q29" s="646"/>
      <c r="R29" s="647">
        <v>51933</v>
      </c>
      <c r="S29" s="648"/>
      <c r="T29" s="648"/>
      <c r="U29" s="648"/>
      <c r="V29" s="648"/>
      <c r="W29" s="648"/>
      <c r="X29" s="648"/>
      <c r="Y29" s="649"/>
      <c r="Z29" s="650">
        <v>0.6</v>
      </c>
      <c r="AA29" s="650"/>
      <c r="AB29" s="650"/>
      <c r="AC29" s="650"/>
      <c r="AD29" s="651" t="s">
        <v>147</v>
      </c>
      <c r="AE29" s="651"/>
      <c r="AF29" s="651"/>
      <c r="AG29" s="651"/>
      <c r="AH29" s="651"/>
      <c r="AI29" s="651"/>
      <c r="AJ29" s="651"/>
      <c r="AK29" s="651"/>
      <c r="AL29" s="652" t="s">
        <v>147</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70</v>
      </c>
      <c r="CG29" s="663"/>
      <c r="CH29" s="663"/>
      <c r="CI29" s="663"/>
      <c r="CJ29" s="663"/>
      <c r="CK29" s="663"/>
      <c r="CL29" s="663"/>
      <c r="CM29" s="663"/>
      <c r="CN29" s="663"/>
      <c r="CO29" s="663"/>
      <c r="CP29" s="663"/>
      <c r="CQ29" s="664"/>
      <c r="CR29" s="647">
        <v>1513593</v>
      </c>
      <c r="CS29" s="684"/>
      <c r="CT29" s="684"/>
      <c r="CU29" s="684"/>
      <c r="CV29" s="684"/>
      <c r="CW29" s="684"/>
      <c r="CX29" s="684"/>
      <c r="CY29" s="685"/>
      <c r="CZ29" s="652">
        <v>19.5</v>
      </c>
      <c r="DA29" s="682"/>
      <c r="DB29" s="682"/>
      <c r="DC29" s="686"/>
      <c r="DD29" s="656">
        <v>1502950</v>
      </c>
      <c r="DE29" s="684"/>
      <c r="DF29" s="684"/>
      <c r="DG29" s="684"/>
      <c r="DH29" s="684"/>
      <c r="DI29" s="684"/>
      <c r="DJ29" s="684"/>
      <c r="DK29" s="685"/>
      <c r="DL29" s="656">
        <v>1080208</v>
      </c>
      <c r="DM29" s="684"/>
      <c r="DN29" s="684"/>
      <c r="DO29" s="684"/>
      <c r="DP29" s="684"/>
      <c r="DQ29" s="684"/>
      <c r="DR29" s="684"/>
      <c r="DS29" s="684"/>
      <c r="DT29" s="684"/>
      <c r="DU29" s="684"/>
      <c r="DV29" s="685"/>
      <c r="DW29" s="652">
        <v>24.3</v>
      </c>
      <c r="DX29" s="682"/>
      <c r="DY29" s="682"/>
      <c r="DZ29" s="682"/>
      <c r="EA29" s="682"/>
      <c r="EB29" s="682"/>
      <c r="EC29" s="683"/>
    </row>
    <row r="30" spans="2:133" ht="11.25" customHeight="1" x14ac:dyDescent="0.15">
      <c r="B30" s="644" t="s">
        <v>308</v>
      </c>
      <c r="C30" s="645"/>
      <c r="D30" s="645"/>
      <c r="E30" s="645"/>
      <c r="F30" s="645"/>
      <c r="G30" s="645"/>
      <c r="H30" s="645"/>
      <c r="I30" s="645"/>
      <c r="J30" s="645"/>
      <c r="K30" s="645"/>
      <c r="L30" s="645"/>
      <c r="M30" s="645"/>
      <c r="N30" s="645"/>
      <c r="O30" s="645"/>
      <c r="P30" s="645"/>
      <c r="Q30" s="646"/>
      <c r="R30" s="647">
        <v>5190</v>
      </c>
      <c r="S30" s="648"/>
      <c r="T30" s="648"/>
      <c r="U30" s="648"/>
      <c r="V30" s="648"/>
      <c r="W30" s="648"/>
      <c r="X30" s="648"/>
      <c r="Y30" s="649"/>
      <c r="Z30" s="650">
        <v>0.1</v>
      </c>
      <c r="AA30" s="650"/>
      <c r="AB30" s="650"/>
      <c r="AC30" s="650"/>
      <c r="AD30" s="651" t="s">
        <v>147</v>
      </c>
      <c r="AE30" s="651"/>
      <c r="AF30" s="651"/>
      <c r="AG30" s="651"/>
      <c r="AH30" s="651"/>
      <c r="AI30" s="651"/>
      <c r="AJ30" s="651"/>
      <c r="AK30" s="651"/>
      <c r="AL30" s="652" t="s">
        <v>147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4"/>
      <c r="BI30" s="694"/>
      <c r="BJ30" s="694"/>
      <c r="BK30" s="694"/>
      <c r="BL30" s="694"/>
      <c r="BM30" s="694"/>
      <c r="BN30" s="694"/>
      <c r="BO30" s="694"/>
      <c r="BP30" s="694"/>
      <c r="BQ30" s="695"/>
      <c r="BR30" s="626" t="s">
        <v>310</v>
      </c>
      <c r="BS30" s="694"/>
      <c r="BT30" s="694"/>
      <c r="BU30" s="694"/>
      <c r="BV30" s="694"/>
      <c r="BW30" s="694"/>
      <c r="BX30" s="694"/>
      <c r="BY30" s="694"/>
      <c r="BZ30" s="694"/>
      <c r="CA30" s="694"/>
      <c r="CB30" s="695"/>
      <c r="CD30" s="689"/>
      <c r="CE30" s="690"/>
      <c r="CF30" s="662" t="s">
        <v>311</v>
      </c>
      <c r="CG30" s="663"/>
      <c r="CH30" s="663"/>
      <c r="CI30" s="663"/>
      <c r="CJ30" s="663"/>
      <c r="CK30" s="663"/>
      <c r="CL30" s="663"/>
      <c r="CM30" s="663"/>
      <c r="CN30" s="663"/>
      <c r="CO30" s="663"/>
      <c r="CP30" s="663"/>
      <c r="CQ30" s="664"/>
      <c r="CR30" s="647">
        <v>1482911</v>
      </c>
      <c r="CS30" s="648"/>
      <c r="CT30" s="648"/>
      <c r="CU30" s="648"/>
      <c r="CV30" s="648"/>
      <c r="CW30" s="648"/>
      <c r="CX30" s="648"/>
      <c r="CY30" s="649"/>
      <c r="CZ30" s="652">
        <v>19.100000000000001</v>
      </c>
      <c r="DA30" s="682"/>
      <c r="DB30" s="682"/>
      <c r="DC30" s="686"/>
      <c r="DD30" s="656">
        <v>1473250</v>
      </c>
      <c r="DE30" s="648"/>
      <c r="DF30" s="648"/>
      <c r="DG30" s="648"/>
      <c r="DH30" s="648"/>
      <c r="DI30" s="648"/>
      <c r="DJ30" s="648"/>
      <c r="DK30" s="649"/>
      <c r="DL30" s="656">
        <v>1050508</v>
      </c>
      <c r="DM30" s="648"/>
      <c r="DN30" s="648"/>
      <c r="DO30" s="648"/>
      <c r="DP30" s="648"/>
      <c r="DQ30" s="648"/>
      <c r="DR30" s="648"/>
      <c r="DS30" s="648"/>
      <c r="DT30" s="648"/>
      <c r="DU30" s="648"/>
      <c r="DV30" s="649"/>
      <c r="DW30" s="652">
        <v>23.7</v>
      </c>
      <c r="DX30" s="682"/>
      <c r="DY30" s="682"/>
      <c r="DZ30" s="682"/>
      <c r="EA30" s="682"/>
      <c r="EB30" s="682"/>
      <c r="EC30" s="683"/>
    </row>
    <row r="31" spans="2:133" ht="11.25" customHeight="1" x14ac:dyDescent="0.15">
      <c r="B31" s="644" t="s">
        <v>312</v>
      </c>
      <c r="C31" s="645"/>
      <c r="D31" s="645"/>
      <c r="E31" s="645"/>
      <c r="F31" s="645"/>
      <c r="G31" s="645"/>
      <c r="H31" s="645"/>
      <c r="I31" s="645"/>
      <c r="J31" s="645"/>
      <c r="K31" s="645"/>
      <c r="L31" s="645"/>
      <c r="M31" s="645"/>
      <c r="N31" s="645"/>
      <c r="O31" s="645"/>
      <c r="P31" s="645"/>
      <c r="Q31" s="646"/>
      <c r="R31" s="647">
        <v>1229860</v>
      </c>
      <c r="S31" s="648"/>
      <c r="T31" s="648"/>
      <c r="U31" s="648"/>
      <c r="V31" s="648"/>
      <c r="W31" s="648"/>
      <c r="X31" s="648"/>
      <c r="Y31" s="649"/>
      <c r="Z31" s="650">
        <v>14.8</v>
      </c>
      <c r="AA31" s="650"/>
      <c r="AB31" s="650"/>
      <c r="AC31" s="650"/>
      <c r="AD31" s="651" t="s">
        <v>147</v>
      </c>
      <c r="AE31" s="651"/>
      <c r="AF31" s="651"/>
      <c r="AG31" s="651"/>
      <c r="AH31" s="651"/>
      <c r="AI31" s="651"/>
      <c r="AJ31" s="651"/>
      <c r="AK31" s="651"/>
      <c r="AL31" s="652" t="s">
        <v>147</v>
      </c>
      <c r="AM31" s="653"/>
      <c r="AN31" s="653"/>
      <c r="AO31" s="654"/>
      <c r="AP31" s="701" t="s">
        <v>313</v>
      </c>
      <c r="AQ31" s="702"/>
      <c r="AR31" s="702"/>
      <c r="AS31" s="702"/>
      <c r="AT31" s="707" t="s">
        <v>314</v>
      </c>
      <c r="AU31" s="231"/>
      <c r="AV31" s="231"/>
      <c r="AW31" s="231"/>
      <c r="AX31" s="633" t="s">
        <v>190</v>
      </c>
      <c r="AY31" s="634"/>
      <c r="AZ31" s="634"/>
      <c r="BA31" s="634"/>
      <c r="BB31" s="634"/>
      <c r="BC31" s="634"/>
      <c r="BD31" s="634"/>
      <c r="BE31" s="634"/>
      <c r="BF31" s="635"/>
      <c r="BG31" s="715">
        <v>99.8</v>
      </c>
      <c r="BH31" s="699"/>
      <c r="BI31" s="699"/>
      <c r="BJ31" s="699"/>
      <c r="BK31" s="699"/>
      <c r="BL31" s="699"/>
      <c r="BM31" s="642">
        <v>99.3</v>
      </c>
      <c r="BN31" s="699"/>
      <c r="BO31" s="699"/>
      <c r="BP31" s="699"/>
      <c r="BQ31" s="700"/>
      <c r="BR31" s="715">
        <v>99.7</v>
      </c>
      <c r="BS31" s="699"/>
      <c r="BT31" s="699"/>
      <c r="BU31" s="699"/>
      <c r="BV31" s="699"/>
      <c r="BW31" s="699"/>
      <c r="BX31" s="642">
        <v>99</v>
      </c>
      <c r="BY31" s="699"/>
      <c r="BZ31" s="699"/>
      <c r="CA31" s="699"/>
      <c r="CB31" s="700"/>
      <c r="CD31" s="689"/>
      <c r="CE31" s="690"/>
      <c r="CF31" s="662" t="s">
        <v>315</v>
      </c>
      <c r="CG31" s="663"/>
      <c r="CH31" s="663"/>
      <c r="CI31" s="663"/>
      <c r="CJ31" s="663"/>
      <c r="CK31" s="663"/>
      <c r="CL31" s="663"/>
      <c r="CM31" s="663"/>
      <c r="CN31" s="663"/>
      <c r="CO31" s="663"/>
      <c r="CP31" s="663"/>
      <c r="CQ31" s="664"/>
      <c r="CR31" s="647">
        <v>30682</v>
      </c>
      <c r="CS31" s="684"/>
      <c r="CT31" s="684"/>
      <c r="CU31" s="684"/>
      <c r="CV31" s="684"/>
      <c r="CW31" s="684"/>
      <c r="CX31" s="684"/>
      <c r="CY31" s="685"/>
      <c r="CZ31" s="652">
        <v>0.4</v>
      </c>
      <c r="DA31" s="682"/>
      <c r="DB31" s="682"/>
      <c r="DC31" s="686"/>
      <c r="DD31" s="656">
        <v>29700</v>
      </c>
      <c r="DE31" s="684"/>
      <c r="DF31" s="684"/>
      <c r="DG31" s="684"/>
      <c r="DH31" s="684"/>
      <c r="DI31" s="684"/>
      <c r="DJ31" s="684"/>
      <c r="DK31" s="685"/>
      <c r="DL31" s="656">
        <v>29700</v>
      </c>
      <c r="DM31" s="684"/>
      <c r="DN31" s="684"/>
      <c r="DO31" s="684"/>
      <c r="DP31" s="684"/>
      <c r="DQ31" s="684"/>
      <c r="DR31" s="684"/>
      <c r="DS31" s="684"/>
      <c r="DT31" s="684"/>
      <c r="DU31" s="684"/>
      <c r="DV31" s="685"/>
      <c r="DW31" s="652">
        <v>0.7</v>
      </c>
      <c r="DX31" s="682"/>
      <c r="DY31" s="682"/>
      <c r="DZ31" s="682"/>
      <c r="EA31" s="682"/>
      <c r="EB31" s="682"/>
      <c r="EC31" s="683"/>
    </row>
    <row r="32" spans="2:133" ht="11.25" customHeight="1" x14ac:dyDescent="0.15">
      <c r="B32" s="710" t="s">
        <v>316</v>
      </c>
      <c r="C32" s="711"/>
      <c r="D32" s="711"/>
      <c r="E32" s="711"/>
      <c r="F32" s="711"/>
      <c r="G32" s="711"/>
      <c r="H32" s="711"/>
      <c r="I32" s="711"/>
      <c r="J32" s="711"/>
      <c r="K32" s="711"/>
      <c r="L32" s="711"/>
      <c r="M32" s="711"/>
      <c r="N32" s="711"/>
      <c r="O32" s="711"/>
      <c r="P32" s="711"/>
      <c r="Q32" s="712"/>
      <c r="R32" s="647" t="s">
        <v>147</v>
      </c>
      <c r="S32" s="648"/>
      <c r="T32" s="648"/>
      <c r="U32" s="648"/>
      <c r="V32" s="648"/>
      <c r="W32" s="648"/>
      <c r="X32" s="648"/>
      <c r="Y32" s="649"/>
      <c r="Z32" s="650" t="s">
        <v>147</v>
      </c>
      <c r="AA32" s="650"/>
      <c r="AB32" s="650"/>
      <c r="AC32" s="650"/>
      <c r="AD32" s="651" t="s">
        <v>147</v>
      </c>
      <c r="AE32" s="651"/>
      <c r="AF32" s="651"/>
      <c r="AG32" s="651"/>
      <c r="AH32" s="651"/>
      <c r="AI32" s="651"/>
      <c r="AJ32" s="651"/>
      <c r="AK32" s="651"/>
      <c r="AL32" s="652" t="s">
        <v>147</v>
      </c>
      <c r="AM32" s="653"/>
      <c r="AN32" s="653"/>
      <c r="AO32" s="654"/>
      <c r="AP32" s="703"/>
      <c r="AQ32" s="704"/>
      <c r="AR32" s="704"/>
      <c r="AS32" s="704"/>
      <c r="AT32" s="708"/>
      <c r="AU32" s="230" t="s">
        <v>317</v>
      </c>
      <c r="AV32" s="230"/>
      <c r="AW32" s="230"/>
      <c r="AX32" s="644" t="s">
        <v>318</v>
      </c>
      <c r="AY32" s="645"/>
      <c r="AZ32" s="645"/>
      <c r="BA32" s="645"/>
      <c r="BB32" s="645"/>
      <c r="BC32" s="645"/>
      <c r="BD32" s="645"/>
      <c r="BE32" s="645"/>
      <c r="BF32" s="646"/>
      <c r="BG32" s="716">
        <v>99.7</v>
      </c>
      <c r="BH32" s="684"/>
      <c r="BI32" s="684"/>
      <c r="BJ32" s="684"/>
      <c r="BK32" s="684"/>
      <c r="BL32" s="684"/>
      <c r="BM32" s="653">
        <v>99.4</v>
      </c>
      <c r="BN32" s="713"/>
      <c r="BO32" s="713"/>
      <c r="BP32" s="713"/>
      <c r="BQ32" s="714"/>
      <c r="BR32" s="716">
        <v>99.7</v>
      </c>
      <c r="BS32" s="684"/>
      <c r="BT32" s="684"/>
      <c r="BU32" s="684"/>
      <c r="BV32" s="684"/>
      <c r="BW32" s="684"/>
      <c r="BX32" s="653">
        <v>98.5</v>
      </c>
      <c r="BY32" s="713"/>
      <c r="BZ32" s="713"/>
      <c r="CA32" s="713"/>
      <c r="CB32" s="714"/>
      <c r="CD32" s="691"/>
      <c r="CE32" s="692"/>
      <c r="CF32" s="662" t="s">
        <v>319</v>
      </c>
      <c r="CG32" s="663"/>
      <c r="CH32" s="663"/>
      <c r="CI32" s="663"/>
      <c r="CJ32" s="663"/>
      <c r="CK32" s="663"/>
      <c r="CL32" s="663"/>
      <c r="CM32" s="663"/>
      <c r="CN32" s="663"/>
      <c r="CO32" s="663"/>
      <c r="CP32" s="663"/>
      <c r="CQ32" s="664"/>
      <c r="CR32" s="647">
        <v>63</v>
      </c>
      <c r="CS32" s="648"/>
      <c r="CT32" s="648"/>
      <c r="CU32" s="648"/>
      <c r="CV32" s="648"/>
      <c r="CW32" s="648"/>
      <c r="CX32" s="648"/>
      <c r="CY32" s="649"/>
      <c r="CZ32" s="652">
        <v>0</v>
      </c>
      <c r="DA32" s="682"/>
      <c r="DB32" s="682"/>
      <c r="DC32" s="686"/>
      <c r="DD32" s="656">
        <v>63</v>
      </c>
      <c r="DE32" s="648"/>
      <c r="DF32" s="648"/>
      <c r="DG32" s="648"/>
      <c r="DH32" s="648"/>
      <c r="DI32" s="648"/>
      <c r="DJ32" s="648"/>
      <c r="DK32" s="649"/>
      <c r="DL32" s="656">
        <v>63</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320</v>
      </c>
      <c r="C33" s="645"/>
      <c r="D33" s="645"/>
      <c r="E33" s="645"/>
      <c r="F33" s="645"/>
      <c r="G33" s="645"/>
      <c r="H33" s="645"/>
      <c r="I33" s="645"/>
      <c r="J33" s="645"/>
      <c r="K33" s="645"/>
      <c r="L33" s="645"/>
      <c r="M33" s="645"/>
      <c r="N33" s="645"/>
      <c r="O33" s="645"/>
      <c r="P33" s="645"/>
      <c r="Q33" s="646"/>
      <c r="R33" s="647">
        <v>545504</v>
      </c>
      <c r="S33" s="648"/>
      <c r="T33" s="648"/>
      <c r="U33" s="648"/>
      <c r="V33" s="648"/>
      <c r="W33" s="648"/>
      <c r="X33" s="648"/>
      <c r="Y33" s="649"/>
      <c r="Z33" s="650">
        <v>6.6</v>
      </c>
      <c r="AA33" s="650"/>
      <c r="AB33" s="650"/>
      <c r="AC33" s="650"/>
      <c r="AD33" s="651" t="s">
        <v>177</v>
      </c>
      <c r="AE33" s="651"/>
      <c r="AF33" s="651"/>
      <c r="AG33" s="651"/>
      <c r="AH33" s="651"/>
      <c r="AI33" s="651"/>
      <c r="AJ33" s="651"/>
      <c r="AK33" s="651"/>
      <c r="AL33" s="652" t="s">
        <v>231</v>
      </c>
      <c r="AM33" s="653"/>
      <c r="AN33" s="653"/>
      <c r="AO33" s="654"/>
      <c r="AP33" s="705"/>
      <c r="AQ33" s="706"/>
      <c r="AR33" s="706"/>
      <c r="AS33" s="706"/>
      <c r="AT33" s="709"/>
      <c r="AU33" s="232"/>
      <c r="AV33" s="232"/>
      <c r="AW33" s="232"/>
      <c r="AX33" s="696" t="s">
        <v>321</v>
      </c>
      <c r="AY33" s="697"/>
      <c r="AZ33" s="697"/>
      <c r="BA33" s="697"/>
      <c r="BB33" s="697"/>
      <c r="BC33" s="697"/>
      <c r="BD33" s="697"/>
      <c r="BE33" s="697"/>
      <c r="BF33" s="698"/>
      <c r="BG33" s="717">
        <v>99.7</v>
      </c>
      <c r="BH33" s="718"/>
      <c r="BI33" s="718"/>
      <c r="BJ33" s="718"/>
      <c r="BK33" s="718"/>
      <c r="BL33" s="718"/>
      <c r="BM33" s="719">
        <v>99.1</v>
      </c>
      <c r="BN33" s="718"/>
      <c r="BO33" s="718"/>
      <c r="BP33" s="718"/>
      <c r="BQ33" s="720"/>
      <c r="BR33" s="717">
        <v>99.7</v>
      </c>
      <c r="BS33" s="718"/>
      <c r="BT33" s="718"/>
      <c r="BU33" s="718"/>
      <c r="BV33" s="718"/>
      <c r="BW33" s="718"/>
      <c r="BX33" s="719">
        <v>98.9</v>
      </c>
      <c r="BY33" s="718"/>
      <c r="BZ33" s="718"/>
      <c r="CA33" s="718"/>
      <c r="CB33" s="720"/>
      <c r="CD33" s="662" t="s">
        <v>322</v>
      </c>
      <c r="CE33" s="663"/>
      <c r="CF33" s="663"/>
      <c r="CG33" s="663"/>
      <c r="CH33" s="663"/>
      <c r="CI33" s="663"/>
      <c r="CJ33" s="663"/>
      <c r="CK33" s="663"/>
      <c r="CL33" s="663"/>
      <c r="CM33" s="663"/>
      <c r="CN33" s="663"/>
      <c r="CO33" s="663"/>
      <c r="CP33" s="663"/>
      <c r="CQ33" s="664"/>
      <c r="CR33" s="647">
        <v>3093528</v>
      </c>
      <c r="CS33" s="684"/>
      <c r="CT33" s="684"/>
      <c r="CU33" s="684"/>
      <c r="CV33" s="684"/>
      <c r="CW33" s="684"/>
      <c r="CX33" s="684"/>
      <c r="CY33" s="685"/>
      <c r="CZ33" s="652">
        <v>39.799999999999997</v>
      </c>
      <c r="DA33" s="682"/>
      <c r="DB33" s="682"/>
      <c r="DC33" s="686"/>
      <c r="DD33" s="656">
        <v>1954534</v>
      </c>
      <c r="DE33" s="684"/>
      <c r="DF33" s="684"/>
      <c r="DG33" s="684"/>
      <c r="DH33" s="684"/>
      <c r="DI33" s="684"/>
      <c r="DJ33" s="684"/>
      <c r="DK33" s="685"/>
      <c r="DL33" s="656">
        <v>1447298</v>
      </c>
      <c r="DM33" s="684"/>
      <c r="DN33" s="684"/>
      <c r="DO33" s="684"/>
      <c r="DP33" s="684"/>
      <c r="DQ33" s="684"/>
      <c r="DR33" s="684"/>
      <c r="DS33" s="684"/>
      <c r="DT33" s="684"/>
      <c r="DU33" s="684"/>
      <c r="DV33" s="685"/>
      <c r="DW33" s="652">
        <v>32.6</v>
      </c>
      <c r="DX33" s="682"/>
      <c r="DY33" s="682"/>
      <c r="DZ33" s="682"/>
      <c r="EA33" s="682"/>
      <c r="EB33" s="682"/>
      <c r="EC33" s="683"/>
    </row>
    <row r="34" spans="2:133" ht="11.25" customHeight="1" x14ac:dyDescent="0.15">
      <c r="B34" s="644" t="s">
        <v>323</v>
      </c>
      <c r="C34" s="645"/>
      <c r="D34" s="645"/>
      <c r="E34" s="645"/>
      <c r="F34" s="645"/>
      <c r="G34" s="645"/>
      <c r="H34" s="645"/>
      <c r="I34" s="645"/>
      <c r="J34" s="645"/>
      <c r="K34" s="645"/>
      <c r="L34" s="645"/>
      <c r="M34" s="645"/>
      <c r="N34" s="645"/>
      <c r="O34" s="645"/>
      <c r="P34" s="645"/>
      <c r="Q34" s="646"/>
      <c r="R34" s="647">
        <v>25444</v>
      </c>
      <c r="S34" s="648"/>
      <c r="T34" s="648"/>
      <c r="U34" s="648"/>
      <c r="V34" s="648"/>
      <c r="W34" s="648"/>
      <c r="X34" s="648"/>
      <c r="Y34" s="649"/>
      <c r="Z34" s="650">
        <v>0.3</v>
      </c>
      <c r="AA34" s="650"/>
      <c r="AB34" s="650"/>
      <c r="AC34" s="650"/>
      <c r="AD34" s="651" t="s">
        <v>147</v>
      </c>
      <c r="AE34" s="651"/>
      <c r="AF34" s="651"/>
      <c r="AG34" s="651"/>
      <c r="AH34" s="651"/>
      <c r="AI34" s="651"/>
      <c r="AJ34" s="651"/>
      <c r="AK34" s="651"/>
      <c r="AL34" s="652" t="s">
        <v>147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1059693</v>
      </c>
      <c r="CS34" s="648"/>
      <c r="CT34" s="648"/>
      <c r="CU34" s="648"/>
      <c r="CV34" s="648"/>
      <c r="CW34" s="648"/>
      <c r="CX34" s="648"/>
      <c r="CY34" s="649"/>
      <c r="CZ34" s="652">
        <v>13.6</v>
      </c>
      <c r="DA34" s="682"/>
      <c r="DB34" s="682"/>
      <c r="DC34" s="686"/>
      <c r="DD34" s="656">
        <v>772748</v>
      </c>
      <c r="DE34" s="648"/>
      <c r="DF34" s="648"/>
      <c r="DG34" s="648"/>
      <c r="DH34" s="648"/>
      <c r="DI34" s="648"/>
      <c r="DJ34" s="648"/>
      <c r="DK34" s="649"/>
      <c r="DL34" s="656">
        <v>585688</v>
      </c>
      <c r="DM34" s="648"/>
      <c r="DN34" s="648"/>
      <c r="DO34" s="648"/>
      <c r="DP34" s="648"/>
      <c r="DQ34" s="648"/>
      <c r="DR34" s="648"/>
      <c r="DS34" s="648"/>
      <c r="DT34" s="648"/>
      <c r="DU34" s="648"/>
      <c r="DV34" s="649"/>
      <c r="DW34" s="652">
        <v>13.2</v>
      </c>
      <c r="DX34" s="682"/>
      <c r="DY34" s="682"/>
      <c r="DZ34" s="682"/>
      <c r="EA34" s="682"/>
      <c r="EB34" s="682"/>
      <c r="EC34" s="683"/>
    </row>
    <row r="35" spans="2:133" ht="11.25" customHeight="1" x14ac:dyDescent="0.15">
      <c r="B35" s="644" t="s">
        <v>325</v>
      </c>
      <c r="C35" s="645"/>
      <c r="D35" s="645"/>
      <c r="E35" s="645"/>
      <c r="F35" s="645"/>
      <c r="G35" s="645"/>
      <c r="H35" s="645"/>
      <c r="I35" s="645"/>
      <c r="J35" s="645"/>
      <c r="K35" s="645"/>
      <c r="L35" s="645"/>
      <c r="M35" s="645"/>
      <c r="N35" s="645"/>
      <c r="O35" s="645"/>
      <c r="P35" s="645"/>
      <c r="Q35" s="646"/>
      <c r="R35" s="647">
        <v>26079</v>
      </c>
      <c r="S35" s="648"/>
      <c r="T35" s="648"/>
      <c r="U35" s="648"/>
      <c r="V35" s="648"/>
      <c r="W35" s="648"/>
      <c r="X35" s="648"/>
      <c r="Y35" s="649"/>
      <c r="Z35" s="650">
        <v>0.3</v>
      </c>
      <c r="AA35" s="650"/>
      <c r="AB35" s="650"/>
      <c r="AC35" s="650"/>
      <c r="AD35" s="651" t="s">
        <v>147</v>
      </c>
      <c r="AE35" s="651"/>
      <c r="AF35" s="651"/>
      <c r="AG35" s="651"/>
      <c r="AH35" s="651"/>
      <c r="AI35" s="651"/>
      <c r="AJ35" s="651"/>
      <c r="AK35" s="651"/>
      <c r="AL35" s="652" t="s">
        <v>147</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56333</v>
      </c>
      <c r="CS35" s="684"/>
      <c r="CT35" s="684"/>
      <c r="CU35" s="684"/>
      <c r="CV35" s="684"/>
      <c r="CW35" s="684"/>
      <c r="CX35" s="684"/>
      <c r="CY35" s="685"/>
      <c r="CZ35" s="652">
        <v>0.7</v>
      </c>
      <c r="DA35" s="682"/>
      <c r="DB35" s="682"/>
      <c r="DC35" s="686"/>
      <c r="DD35" s="656">
        <v>37573</v>
      </c>
      <c r="DE35" s="684"/>
      <c r="DF35" s="684"/>
      <c r="DG35" s="684"/>
      <c r="DH35" s="684"/>
      <c r="DI35" s="684"/>
      <c r="DJ35" s="684"/>
      <c r="DK35" s="685"/>
      <c r="DL35" s="656">
        <v>37573</v>
      </c>
      <c r="DM35" s="684"/>
      <c r="DN35" s="684"/>
      <c r="DO35" s="684"/>
      <c r="DP35" s="684"/>
      <c r="DQ35" s="684"/>
      <c r="DR35" s="684"/>
      <c r="DS35" s="684"/>
      <c r="DT35" s="684"/>
      <c r="DU35" s="684"/>
      <c r="DV35" s="685"/>
      <c r="DW35" s="652">
        <v>0.8</v>
      </c>
      <c r="DX35" s="682"/>
      <c r="DY35" s="682"/>
      <c r="DZ35" s="682"/>
      <c r="EA35" s="682"/>
      <c r="EB35" s="682"/>
      <c r="EC35" s="683"/>
    </row>
    <row r="36" spans="2:133" ht="11.25" customHeight="1" x14ac:dyDescent="0.15">
      <c r="B36" s="644" t="s">
        <v>329</v>
      </c>
      <c r="C36" s="645"/>
      <c r="D36" s="645"/>
      <c r="E36" s="645"/>
      <c r="F36" s="645"/>
      <c r="G36" s="645"/>
      <c r="H36" s="645"/>
      <c r="I36" s="645"/>
      <c r="J36" s="645"/>
      <c r="K36" s="645"/>
      <c r="L36" s="645"/>
      <c r="M36" s="645"/>
      <c r="N36" s="645"/>
      <c r="O36" s="645"/>
      <c r="P36" s="645"/>
      <c r="Q36" s="646"/>
      <c r="R36" s="647">
        <v>568602</v>
      </c>
      <c r="S36" s="648"/>
      <c r="T36" s="648"/>
      <c r="U36" s="648"/>
      <c r="V36" s="648"/>
      <c r="W36" s="648"/>
      <c r="X36" s="648"/>
      <c r="Y36" s="649"/>
      <c r="Z36" s="650">
        <v>6.9</v>
      </c>
      <c r="AA36" s="650"/>
      <c r="AB36" s="650"/>
      <c r="AC36" s="650"/>
      <c r="AD36" s="651" t="s">
        <v>147</v>
      </c>
      <c r="AE36" s="651"/>
      <c r="AF36" s="651"/>
      <c r="AG36" s="651"/>
      <c r="AH36" s="651"/>
      <c r="AI36" s="651"/>
      <c r="AJ36" s="651"/>
      <c r="AK36" s="651"/>
      <c r="AL36" s="652" t="s">
        <v>147</v>
      </c>
      <c r="AM36" s="653"/>
      <c r="AN36" s="653"/>
      <c r="AO36" s="654"/>
      <c r="AP36" s="235"/>
      <c r="AQ36" s="721" t="s">
        <v>330</v>
      </c>
      <c r="AR36" s="722"/>
      <c r="AS36" s="722"/>
      <c r="AT36" s="722"/>
      <c r="AU36" s="722"/>
      <c r="AV36" s="722"/>
      <c r="AW36" s="722"/>
      <c r="AX36" s="722"/>
      <c r="AY36" s="723"/>
      <c r="AZ36" s="636">
        <v>620266</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239</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1268365</v>
      </c>
      <c r="CS36" s="648"/>
      <c r="CT36" s="648"/>
      <c r="CU36" s="648"/>
      <c r="CV36" s="648"/>
      <c r="CW36" s="648"/>
      <c r="CX36" s="648"/>
      <c r="CY36" s="649"/>
      <c r="CZ36" s="652">
        <v>16.3</v>
      </c>
      <c r="DA36" s="682"/>
      <c r="DB36" s="682"/>
      <c r="DC36" s="686"/>
      <c r="DD36" s="656">
        <v>540505</v>
      </c>
      <c r="DE36" s="648"/>
      <c r="DF36" s="648"/>
      <c r="DG36" s="648"/>
      <c r="DH36" s="648"/>
      <c r="DI36" s="648"/>
      <c r="DJ36" s="648"/>
      <c r="DK36" s="649"/>
      <c r="DL36" s="656">
        <v>413322</v>
      </c>
      <c r="DM36" s="648"/>
      <c r="DN36" s="648"/>
      <c r="DO36" s="648"/>
      <c r="DP36" s="648"/>
      <c r="DQ36" s="648"/>
      <c r="DR36" s="648"/>
      <c r="DS36" s="648"/>
      <c r="DT36" s="648"/>
      <c r="DU36" s="648"/>
      <c r="DV36" s="649"/>
      <c r="DW36" s="652">
        <v>9.3000000000000007</v>
      </c>
      <c r="DX36" s="682"/>
      <c r="DY36" s="682"/>
      <c r="DZ36" s="682"/>
      <c r="EA36" s="682"/>
      <c r="EB36" s="682"/>
      <c r="EC36" s="683"/>
    </row>
    <row r="37" spans="2:133" ht="11.25" customHeight="1" x14ac:dyDescent="0.15">
      <c r="B37" s="644" t="s">
        <v>333</v>
      </c>
      <c r="C37" s="645"/>
      <c r="D37" s="645"/>
      <c r="E37" s="645"/>
      <c r="F37" s="645"/>
      <c r="G37" s="645"/>
      <c r="H37" s="645"/>
      <c r="I37" s="645"/>
      <c r="J37" s="645"/>
      <c r="K37" s="645"/>
      <c r="L37" s="645"/>
      <c r="M37" s="645"/>
      <c r="N37" s="645"/>
      <c r="O37" s="645"/>
      <c r="P37" s="645"/>
      <c r="Q37" s="646"/>
      <c r="R37" s="647">
        <v>452262</v>
      </c>
      <c r="S37" s="648"/>
      <c r="T37" s="648"/>
      <c r="U37" s="648"/>
      <c r="V37" s="648"/>
      <c r="W37" s="648"/>
      <c r="X37" s="648"/>
      <c r="Y37" s="649"/>
      <c r="Z37" s="650">
        <v>5.5</v>
      </c>
      <c r="AA37" s="650"/>
      <c r="AB37" s="650"/>
      <c r="AC37" s="650"/>
      <c r="AD37" s="651" t="s">
        <v>231</v>
      </c>
      <c r="AE37" s="651"/>
      <c r="AF37" s="651"/>
      <c r="AG37" s="651"/>
      <c r="AH37" s="651"/>
      <c r="AI37" s="651"/>
      <c r="AJ37" s="651"/>
      <c r="AK37" s="651"/>
      <c r="AL37" s="652" t="s">
        <v>147</v>
      </c>
      <c r="AM37" s="653"/>
      <c r="AN37" s="653"/>
      <c r="AO37" s="654"/>
      <c r="AQ37" s="725" t="s">
        <v>334</v>
      </c>
      <c r="AR37" s="726"/>
      <c r="AS37" s="726"/>
      <c r="AT37" s="726"/>
      <c r="AU37" s="726"/>
      <c r="AV37" s="726"/>
      <c r="AW37" s="726"/>
      <c r="AX37" s="726"/>
      <c r="AY37" s="727"/>
      <c r="AZ37" s="647">
        <v>48100</v>
      </c>
      <c r="BA37" s="648"/>
      <c r="BB37" s="648"/>
      <c r="BC37" s="648"/>
      <c r="BD37" s="684"/>
      <c r="BE37" s="684"/>
      <c r="BF37" s="714"/>
      <c r="BG37" s="662" t="s">
        <v>335</v>
      </c>
      <c r="BH37" s="663"/>
      <c r="BI37" s="663"/>
      <c r="BJ37" s="663"/>
      <c r="BK37" s="663"/>
      <c r="BL37" s="663"/>
      <c r="BM37" s="663"/>
      <c r="BN37" s="663"/>
      <c r="BO37" s="663"/>
      <c r="BP37" s="663"/>
      <c r="BQ37" s="663"/>
      <c r="BR37" s="663"/>
      <c r="BS37" s="663"/>
      <c r="BT37" s="663"/>
      <c r="BU37" s="664"/>
      <c r="BV37" s="647">
        <v>-13881</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258347</v>
      </c>
      <c r="CS37" s="684"/>
      <c r="CT37" s="684"/>
      <c r="CU37" s="684"/>
      <c r="CV37" s="684"/>
      <c r="CW37" s="684"/>
      <c r="CX37" s="684"/>
      <c r="CY37" s="685"/>
      <c r="CZ37" s="652">
        <v>3.3</v>
      </c>
      <c r="DA37" s="682"/>
      <c r="DB37" s="682"/>
      <c r="DC37" s="686"/>
      <c r="DD37" s="656">
        <v>239262</v>
      </c>
      <c r="DE37" s="684"/>
      <c r="DF37" s="684"/>
      <c r="DG37" s="684"/>
      <c r="DH37" s="684"/>
      <c r="DI37" s="684"/>
      <c r="DJ37" s="684"/>
      <c r="DK37" s="685"/>
      <c r="DL37" s="656">
        <v>239250</v>
      </c>
      <c r="DM37" s="684"/>
      <c r="DN37" s="684"/>
      <c r="DO37" s="684"/>
      <c r="DP37" s="684"/>
      <c r="DQ37" s="684"/>
      <c r="DR37" s="684"/>
      <c r="DS37" s="684"/>
      <c r="DT37" s="684"/>
      <c r="DU37" s="684"/>
      <c r="DV37" s="685"/>
      <c r="DW37" s="652">
        <v>5.4</v>
      </c>
      <c r="DX37" s="682"/>
      <c r="DY37" s="682"/>
      <c r="DZ37" s="682"/>
      <c r="EA37" s="682"/>
      <c r="EB37" s="682"/>
      <c r="EC37" s="683"/>
    </row>
    <row r="38" spans="2:133" ht="11.25" customHeight="1" x14ac:dyDescent="0.15">
      <c r="B38" s="644" t="s">
        <v>337</v>
      </c>
      <c r="C38" s="645"/>
      <c r="D38" s="645"/>
      <c r="E38" s="645"/>
      <c r="F38" s="645"/>
      <c r="G38" s="645"/>
      <c r="H38" s="645"/>
      <c r="I38" s="645"/>
      <c r="J38" s="645"/>
      <c r="K38" s="645"/>
      <c r="L38" s="645"/>
      <c r="M38" s="645"/>
      <c r="N38" s="645"/>
      <c r="O38" s="645"/>
      <c r="P38" s="645"/>
      <c r="Q38" s="646"/>
      <c r="R38" s="647">
        <v>20511</v>
      </c>
      <c r="S38" s="648"/>
      <c r="T38" s="648"/>
      <c r="U38" s="648"/>
      <c r="V38" s="648"/>
      <c r="W38" s="648"/>
      <c r="X38" s="648"/>
      <c r="Y38" s="649"/>
      <c r="Z38" s="650">
        <v>0.2</v>
      </c>
      <c r="AA38" s="650"/>
      <c r="AB38" s="650"/>
      <c r="AC38" s="650"/>
      <c r="AD38" s="651">
        <v>30</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24400</v>
      </c>
      <c r="BA38" s="648"/>
      <c r="BB38" s="648"/>
      <c r="BC38" s="648"/>
      <c r="BD38" s="684"/>
      <c r="BE38" s="684"/>
      <c r="BF38" s="714"/>
      <c r="BG38" s="662" t="s">
        <v>339</v>
      </c>
      <c r="BH38" s="663"/>
      <c r="BI38" s="663"/>
      <c r="BJ38" s="663"/>
      <c r="BK38" s="663"/>
      <c r="BL38" s="663"/>
      <c r="BM38" s="663"/>
      <c r="BN38" s="663"/>
      <c r="BO38" s="663"/>
      <c r="BP38" s="663"/>
      <c r="BQ38" s="663"/>
      <c r="BR38" s="663"/>
      <c r="BS38" s="663"/>
      <c r="BT38" s="663"/>
      <c r="BU38" s="664"/>
      <c r="BV38" s="647">
        <v>861</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620266</v>
      </c>
      <c r="CS38" s="648"/>
      <c r="CT38" s="648"/>
      <c r="CU38" s="648"/>
      <c r="CV38" s="648"/>
      <c r="CW38" s="648"/>
      <c r="CX38" s="648"/>
      <c r="CY38" s="649"/>
      <c r="CZ38" s="652">
        <v>8</v>
      </c>
      <c r="DA38" s="682"/>
      <c r="DB38" s="682"/>
      <c r="DC38" s="686"/>
      <c r="DD38" s="656">
        <v>528743</v>
      </c>
      <c r="DE38" s="648"/>
      <c r="DF38" s="648"/>
      <c r="DG38" s="648"/>
      <c r="DH38" s="648"/>
      <c r="DI38" s="648"/>
      <c r="DJ38" s="648"/>
      <c r="DK38" s="649"/>
      <c r="DL38" s="656">
        <v>410715</v>
      </c>
      <c r="DM38" s="648"/>
      <c r="DN38" s="648"/>
      <c r="DO38" s="648"/>
      <c r="DP38" s="648"/>
      <c r="DQ38" s="648"/>
      <c r="DR38" s="648"/>
      <c r="DS38" s="648"/>
      <c r="DT38" s="648"/>
      <c r="DU38" s="648"/>
      <c r="DV38" s="649"/>
      <c r="DW38" s="652">
        <v>9.3000000000000007</v>
      </c>
      <c r="DX38" s="682"/>
      <c r="DY38" s="682"/>
      <c r="DZ38" s="682"/>
      <c r="EA38" s="682"/>
      <c r="EB38" s="682"/>
      <c r="EC38" s="683"/>
    </row>
    <row r="39" spans="2:133" ht="11.25" customHeight="1" x14ac:dyDescent="0.15">
      <c r="B39" s="644" t="s">
        <v>341</v>
      </c>
      <c r="C39" s="645"/>
      <c r="D39" s="645"/>
      <c r="E39" s="645"/>
      <c r="F39" s="645"/>
      <c r="G39" s="645"/>
      <c r="H39" s="645"/>
      <c r="I39" s="645"/>
      <c r="J39" s="645"/>
      <c r="K39" s="645"/>
      <c r="L39" s="645"/>
      <c r="M39" s="645"/>
      <c r="N39" s="645"/>
      <c r="O39" s="645"/>
      <c r="P39" s="645"/>
      <c r="Q39" s="646"/>
      <c r="R39" s="647">
        <v>710272</v>
      </c>
      <c r="S39" s="648"/>
      <c r="T39" s="648"/>
      <c r="U39" s="648"/>
      <c r="V39" s="648"/>
      <c r="W39" s="648"/>
      <c r="X39" s="648"/>
      <c r="Y39" s="649"/>
      <c r="Z39" s="650">
        <v>8.6</v>
      </c>
      <c r="AA39" s="650"/>
      <c r="AB39" s="650"/>
      <c r="AC39" s="650"/>
      <c r="AD39" s="651" t="s">
        <v>231</v>
      </c>
      <c r="AE39" s="651"/>
      <c r="AF39" s="651"/>
      <c r="AG39" s="651"/>
      <c r="AH39" s="651"/>
      <c r="AI39" s="651"/>
      <c r="AJ39" s="651"/>
      <c r="AK39" s="651"/>
      <c r="AL39" s="652" t="s">
        <v>231</v>
      </c>
      <c r="AM39" s="653"/>
      <c r="AN39" s="653"/>
      <c r="AO39" s="654"/>
      <c r="AQ39" s="725" t="s">
        <v>342</v>
      </c>
      <c r="AR39" s="726"/>
      <c r="AS39" s="726"/>
      <c r="AT39" s="726"/>
      <c r="AU39" s="726"/>
      <c r="AV39" s="726"/>
      <c r="AW39" s="726"/>
      <c r="AX39" s="726"/>
      <c r="AY39" s="727"/>
      <c r="AZ39" s="647" t="s">
        <v>147</v>
      </c>
      <c r="BA39" s="648"/>
      <c r="BB39" s="648"/>
      <c r="BC39" s="648"/>
      <c r="BD39" s="684"/>
      <c r="BE39" s="684"/>
      <c r="BF39" s="714"/>
      <c r="BG39" s="662" t="s">
        <v>343</v>
      </c>
      <c r="BH39" s="663"/>
      <c r="BI39" s="663"/>
      <c r="BJ39" s="663"/>
      <c r="BK39" s="663"/>
      <c r="BL39" s="663"/>
      <c r="BM39" s="663"/>
      <c r="BN39" s="663"/>
      <c r="BO39" s="663"/>
      <c r="BP39" s="663"/>
      <c r="BQ39" s="663"/>
      <c r="BR39" s="663"/>
      <c r="BS39" s="663"/>
      <c r="BT39" s="663"/>
      <c r="BU39" s="664"/>
      <c r="BV39" s="647">
        <v>1242</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88871</v>
      </c>
      <c r="CS39" s="684"/>
      <c r="CT39" s="684"/>
      <c r="CU39" s="684"/>
      <c r="CV39" s="684"/>
      <c r="CW39" s="684"/>
      <c r="CX39" s="684"/>
      <c r="CY39" s="685"/>
      <c r="CZ39" s="652">
        <v>1.1000000000000001</v>
      </c>
      <c r="DA39" s="682"/>
      <c r="DB39" s="682"/>
      <c r="DC39" s="686"/>
      <c r="DD39" s="656">
        <v>74965</v>
      </c>
      <c r="DE39" s="684"/>
      <c r="DF39" s="684"/>
      <c r="DG39" s="684"/>
      <c r="DH39" s="684"/>
      <c r="DI39" s="684"/>
      <c r="DJ39" s="684"/>
      <c r="DK39" s="685"/>
      <c r="DL39" s="656" t="s">
        <v>147</v>
      </c>
      <c r="DM39" s="684"/>
      <c r="DN39" s="684"/>
      <c r="DO39" s="684"/>
      <c r="DP39" s="684"/>
      <c r="DQ39" s="684"/>
      <c r="DR39" s="684"/>
      <c r="DS39" s="684"/>
      <c r="DT39" s="684"/>
      <c r="DU39" s="684"/>
      <c r="DV39" s="685"/>
      <c r="DW39" s="652" t="s">
        <v>147</v>
      </c>
      <c r="DX39" s="682"/>
      <c r="DY39" s="682"/>
      <c r="DZ39" s="682"/>
      <c r="EA39" s="682"/>
      <c r="EB39" s="682"/>
      <c r="EC39" s="683"/>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147</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147</v>
      </c>
      <c r="AM40" s="653"/>
      <c r="AN40" s="653"/>
      <c r="AO40" s="654"/>
      <c r="AQ40" s="725" t="s">
        <v>346</v>
      </c>
      <c r="AR40" s="726"/>
      <c r="AS40" s="726"/>
      <c r="AT40" s="726"/>
      <c r="AU40" s="726"/>
      <c r="AV40" s="726"/>
      <c r="AW40" s="726"/>
      <c r="AX40" s="726"/>
      <c r="AY40" s="727"/>
      <c r="AZ40" s="647" t="s">
        <v>147</v>
      </c>
      <c r="BA40" s="648"/>
      <c r="BB40" s="648"/>
      <c r="BC40" s="648"/>
      <c r="BD40" s="684"/>
      <c r="BE40" s="684"/>
      <c r="BF40" s="714"/>
      <c r="BG40" s="734" t="s">
        <v>347</v>
      </c>
      <c r="BH40" s="735"/>
      <c r="BI40" s="735"/>
      <c r="BJ40" s="735"/>
      <c r="BK40" s="735"/>
      <c r="BL40" s="236"/>
      <c r="BM40" s="663" t="s">
        <v>348</v>
      </c>
      <c r="BN40" s="663"/>
      <c r="BO40" s="663"/>
      <c r="BP40" s="663"/>
      <c r="BQ40" s="663"/>
      <c r="BR40" s="663"/>
      <c r="BS40" s="663"/>
      <c r="BT40" s="663"/>
      <c r="BU40" s="664"/>
      <c r="BV40" s="647">
        <v>61</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t="s">
        <v>147</v>
      </c>
      <c r="CS40" s="648"/>
      <c r="CT40" s="648"/>
      <c r="CU40" s="648"/>
      <c r="CV40" s="648"/>
      <c r="CW40" s="648"/>
      <c r="CX40" s="648"/>
      <c r="CY40" s="649"/>
      <c r="CZ40" s="652" t="s">
        <v>231</v>
      </c>
      <c r="DA40" s="682"/>
      <c r="DB40" s="682"/>
      <c r="DC40" s="686"/>
      <c r="DD40" s="656" t="s">
        <v>231</v>
      </c>
      <c r="DE40" s="648"/>
      <c r="DF40" s="648"/>
      <c r="DG40" s="648"/>
      <c r="DH40" s="648"/>
      <c r="DI40" s="648"/>
      <c r="DJ40" s="648"/>
      <c r="DK40" s="649"/>
      <c r="DL40" s="656" t="s">
        <v>231</v>
      </c>
      <c r="DM40" s="648"/>
      <c r="DN40" s="648"/>
      <c r="DO40" s="648"/>
      <c r="DP40" s="648"/>
      <c r="DQ40" s="648"/>
      <c r="DR40" s="648"/>
      <c r="DS40" s="648"/>
      <c r="DT40" s="648"/>
      <c r="DU40" s="648"/>
      <c r="DV40" s="649"/>
      <c r="DW40" s="652" t="s">
        <v>147</v>
      </c>
      <c r="DX40" s="682"/>
      <c r="DY40" s="682"/>
      <c r="DZ40" s="682"/>
      <c r="EA40" s="682"/>
      <c r="EB40" s="682"/>
      <c r="EC40" s="683"/>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231</v>
      </c>
      <c r="S41" s="648"/>
      <c r="T41" s="648"/>
      <c r="U41" s="648"/>
      <c r="V41" s="648"/>
      <c r="W41" s="648"/>
      <c r="X41" s="648"/>
      <c r="Y41" s="649"/>
      <c r="Z41" s="650" t="s">
        <v>231</v>
      </c>
      <c r="AA41" s="650"/>
      <c r="AB41" s="650"/>
      <c r="AC41" s="650"/>
      <c r="AD41" s="651" t="s">
        <v>147</v>
      </c>
      <c r="AE41" s="651"/>
      <c r="AF41" s="651"/>
      <c r="AG41" s="651"/>
      <c r="AH41" s="651"/>
      <c r="AI41" s="651"/>
      <c r="AJ41" s="651"/>
      <c r="AK41" s="651"/>
      <c r="AL41" s="652" t="s">
        <v>231</v>
      </c>
      <c r="AM41" s="653"/>
      <c r="AN41" s="653"/>
      <c r="AO41" s="654"/>
      <c r="AQ41" s="725" t="s">
        <v>351</v>
      </c>
      <c r="AR41" s="726"/>
      <c r="AS41" s="726"/>
      <c r="AT41" s="726"/>
      <c r="AU41" s="726"/>
      <c r="AV41" s="726"/>
      <c r="AW41" s="726"/>
      <c r="AX41" s="726"/>
      <c r="AY41" s="727"/>
      <c r="AZ41" s="647">
        <v>118556</v>
      </c>
      <c r="BA41" s="648"/>
      <c r="BB41" s="648"/>
      <c r="BC41" s="648"/>
      <c r="BD41" s="684"/>
      <c r="BE41" s="684"/>
      <c r="BF41" s="714"/>
      <c r="BG41" s="734"/>
      <c r="BH41" s="735"/>
      <c r="BI41" s="735"/>
      <c r="BJ41" s="735"/>
      <c r="BK41" s="735"/>
      <c r="BL41" s="236"/>
      <c r="BM41" s="663" t="s">
        <v>352</v>
      </c>
      <c r="BN41" s="663"/>
      <c r="BO41" s="663"/>
      <c r="BP41" s="663"/>
      <c r="BQ41" s="663"/>
      <c r="BR41" s="663"/>
      <c r="BS41" s="663"/>
      <c r="BT41" s="663"/>
      <c r="BU41" s="664"/>
      <c r="BV41" s="647">
        <v>3</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147</v>
      </c>
      <c r="CS41" s="684"/>
      <c r="CT41" s="684"/>
      <c r="CU41" s="684"/>
      <c r="CV41" s="684"/>
      <c r="CW41" s="684"/>
      <c r="CX41" s="684"/>
      <c r="CY41" s="685"/>
      <c r="CZ41" s="652" t="s">
        <v>147</v>
      </c>
      <c r="DA41" s="682"/>
      <c r="DB41" s="682"/>
      <c r="DC41" s="686"/>
      <c r="DD41" s="656" t="s">
        <v>147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112541</v>
      </c>
      <c r="S42" s="648"/>
      <c r="T42" s="648"/>
      <c r="U42" s="648"/>
      <c r="V42" s="648"/>
      <c r="W42" s="648"/>
      <c r="X42" s="648"/>
      <c r="Y42" s="649"/>
      <c r="Z42" s="650">
        <v>1.4</v>
      </c>
      <c r="AA42" s="650"/>
      <c r="AB42" s="650"/>
      <c r="AC42" s="650"/>
      <c r="AD42" s="651" t="s">
        <v>177</v>
      </c>
      <c r="AE42" s="651"/>
      <c r="AF42" s="651"/>
      <c r="AG42" s="651"/>
      <c r="AH42" s="651"/>
      <c r="AI42" s="651"/>
      <c r="AJ42" s="651"/>
      <c r="AK42" s="651"/>
      <c r="AL42" s="652" t="s">
        <v>147</v>
      </c>
      <c r="AM42" s="653"/>
      <c r="AN42" s="653"/>
      <c r="AO42" s="654"/>
      <c r="AQ42" s="746" t="s">
        <v>355</v>
      </c>
      <c r="AR42" s="747"/>
      <c r="AS42" s="747"/>
      <c r="AT42" s="747"/>
      <c r="AU42" s="747"/>
      <c r="AV42" s="747"/>
      <c r="AW42" s="747"/>
      <c r="AX42" s="747"/>
      <c r="AY42" s="748"/>
      <c r="AZ42" s="738">
        <v>429210</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469</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1518101</v>
      </c>
      <c r="CS42" s="648"/>
      <c r="CT42" s="648"/>
      <c r="CU42" s="648"/>
      <c r="CV42" s="648"/>
      <c r="CW42" s="648"/>
      <c r="CX42" s="648"/>
      <c r="CY42" s="649"/>
      <c r="CZ42" s="652">
        <v>19.5</v>
      </c>
      <c r="DA42" s="653"/>
      <c r="DB42" s="653"/>
      <c r="DC42" s="665"/>
      <c r="DD42" s="656">
        <v>412205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358</v>
      </c>
      <c r="C43" s="697"/>
      <c r="D43" s="697"/>
      <c r="E43" s="697"/>
      <c r="F43" s="697"/>
      <c r="G43" s="697"/>
      <c r="H43" s="697"/>
      <c r="I43" s="697"/>
      <c r="J43" s="697"/>
      <c r="K43" s="697"/>
      <c r="L43" s="697"/>
      <c r="M43" s="697"/>
      <c r="N43" s="697"/>
      <c r="O43" s="697"/>
      <c r="P43" s="697"/>
      <c r="Q43" s="698"/>
      <c r="R43" s="738">
        <v>8287831</v>
      </c>
      <c r="S43" s="739"/>
      <c r="T43" s="739"/>
      <c r="U43" s="739"/>
      <c r="V43" s="739"/>
      <c r="W43" s="739"/>
      <c r="X43" s="739"/>
      <c r="Y43" s="740"/>
      <c r="Z43" s="741">
        <v>100</v>
      </c>
      <c r="AA43" s="741"/>
      <c r="AB43" s="741"/>
      <c r="AC43" s="741"/>
      <c r="AD43" s="742">
        <v>4327454</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5775</v>
      </c>
      <c r="CS43" s="684"/>
      <c r="CT43" s="684"/>
      <c r="CU43" s="684"/>
      <c r="CV43" s="684"/>
      <c r="CW43" s="684"/>
      <c r="CX43" s="684"/>
      <c r="CY43" s="685"/>
      <c r="CZ43" s="652">
        <v>0.1</v>
      </c>
      <c r="DA43" s="682"/>
      <c r="DB43" s="682"/>
      <c r="DC43" s="686"/>
      <c r="DD43" s="656">
        <v>5775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1340698</v>
      </c>
      <c r="CS44" s="648"/>
      <c r="CT44" s="648"/>
      <c r="CU44" s="648"/>
      <c r="CV44" s="648"/>
      <c r="CW44" s="648"/>
      <c r="CX44" s="648"/>
      <c r="CY44" s="649"/>
      <c r="CZ44" s="652">
        <v>17.3</v>
      </c>
      <c r="DA44" s="653"/>
      <c r="DB44" s="653"/>
      <c r="DC44" s="665"/>
      <c r="DD44" s="656">
        <v>382608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628086</v>
      </c>
      <c r="CS45" s="684"/>
      <c r="CT45" s="684"/>
      <c r="CU45" s="684"/>
      <c r="CV45" s="684"/>
      <c r="CW45" s="684"/>
      <c r="CX45" s="684"/>
      <c r="CY45" s="685"/>
      <c r="CZ45" s="652">
        <v>8.1</v>
      </c>
      <c r="DA45" s="682"/>
      <c r="DB45" s="682"/>
      <c r="DC45" s="686"/>
      <c r="DD45" s="656">
        <v>60506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654388</v>
      </c>
      <c r="CS46" s="648"/>
      <c r="CT46" s="648"/>
      <c r="CU46" s="648"/>
      <c r="CV46" s="648"/>
      <c r="CW46" s="648"/>
      <c r="CX46" s="648"/>
      <c r="CY46" s="649"/>
      <c r="CZ46" s="652">
        <v>8.4</v>
      </c>
      <c r="DA46" s="653"/>
      <c r="DB46" s="653"/>
      <c r="DC46" s="665"/>
      <c r="DD46" s="656">
        <v>301478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177403</v>
      </c>
      <c r="CS47" s="684"/>
      <c r="CT47" s="684"/>
      <c r="CU47" s="684"/>
      <c r="CV47" s="684"/>
      <c r="CW47" s="684"/>
      <c r="CX47" s="684"/>
      <c r="CY47" s="685"/>
      <c r="CZ47" s="652">
        <v>2.2999999999999998</v>
      </c>
      <c r="DA47" s="682"/>
      <c r="DB47" s="682"/>
      <c r="DC47" s="686"/>
      <c r="DD47" s="656">
        <v>29597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147</v>
      </c>
      <c r="CS48" s="648"/>
      <c r="CT48" s="648"/>
      <c r="CU48" s="648"/>
      <c r="CV48" s="648"/>
      <c r="CW48" s="648"/>
      <c r="CX48" s="648"/>
      <c r="CY48" s="649"/>
      <c r="CZ48" s="652" t="s">
        <v>231</v>
      </c>
      <c r="DA48" s="653"/>
      <c r="DB48" s="653"/>
      <c r="DC48" s="665"/>
      <c r="DD48" s="656" t="s">
        <v>147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368</v>
      </c>
      <c r="CE49" s="697"/>
      <c r="CF49" s="697"/>
      <c r="CG49" s="697"/>
      <c r="CH49" s="697"/>
      <c r="CI49" s="697"/>
      <c r="CJ49" s="697"/>
      <c r="CK49" s="697"/>
      <c r="CL49" s="697"/>
      <c r="CM49" s="697"/>
      <c r="CN49" s="697"/>
      <c r="CO49" s="697"/>
      <c r="CP49" s="697"/>
      <c r="CQ49" s="698"/>
      <c r="CR49" s="738">
        <v>7769078</v>
      </c>
      <c r="CS49" s="718"/>
      <c r="CT49" s="718"/>
      <c r="CU49" s="718"/>
      <c r="CV49" s="718"/>
      <c r="CW49" s="718"/>
      <c r="CX49" s="718"/>
      <c r="CY49" s="749"/>
      <c r="CZ49" s="743">
        <v>100</v>
      </c>
      <c r="DA49" s="750"/>
      <c r="DB49" s="750"/>
      <c r="DC49" s="751"/>
      <c r="DD49" s="752">
        <v>5122224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plYFPMX7nzSGCLy0n9kzqBQCnA2khVzZQt2JyWLKtC9+z/EQXrelwU8yU9d4FFEEMcgVzVdnPGuIdbpiXiuBQ==" saltValue="yR9K8Ohi9O6PRWFgrtVxc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A135"/>
  <sheetViews>
    <sheetView zoomScale="70" zoomScaleNormal="25" zoomScaleSheetLayoutView="70" workbookViewId="0">
      <selection activeCell="DB88" sqref="DB87:DF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8574</v>
      </c>
      <c r="R7" s="783"/>
      <c r="S7" s="783"/>
      <c r="T7" s="783"/>
      <c r="U7" s="783"/>
      <c r="V7" s="783">
        <v>8055</v>
      </c>
      <c r="W7" s="783"/>
      <c r="X7" s="783"/>
      <c r="Y7" s="783"/>
      <c r="Z7" s="783"/>
      <c r="AA7" s="783">
        <v>519</v>
      </c>
      <c r="AB7" s="783"/>
      <c r="AC7" s="783"/>
      <c r="AD7" s="783"/>
      <c r="AE7" s="784"/>
      <c r="AF7" s="785">
        <v>366</v>
      </c>
      <c r="AG7" s="786"/>
      <c r="AH7" s="786"/>
      <c r="AI7" s="786"/>
      <c r="AJ7" s="787"/>
      <c r="AK7" s="822">
        <v>569</v>
      </c>
      <c r="AL7" s="823"/>
      <c r="AM7" s="823"/>
      <c r="AN7" s="823"/>
      <c r="AO7" s="823"/>
      <c r="AP7" s="823">
        <v>7098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580</v>
      </c>
      <c r="BT7" s="827"/>
      <c r="BU7" s="827"/>
      <c r="BV7" s="827"/>
      <c r="BW7" s="827"/>
      <c r="BX7" s="827"/>
      <c r="BY7" s="827"/>
      <c r="BZ7" s="827"/>
      <c r="CA7" s="827"/>
      <c r="CB7" s="827"/>
      <c r="CC7" s="827"/>
      <c r="CD7" s="827"/>
      <c r="CE7" s="827"/>
      <c r="CF7" s="827"/>
      <c r="CG7" s="828"/>
      <c r="CH7" s="819">
        <v>-9</v>
      </c>
      <c r="CI7" s="820"/>
      <c r="CJ7" s="820"/>
      <c r="CK7" s="820"/>
      <c r="CL7" s="821"/>
      <c r="CM7" s="819">
        <v>48</v>
      </c>
      <c r="CN7" s="820"/>
      <c r="CO7" s="820"/>
      <c r="CP7" s="820"/>
      <c r="CQ7" s="821"/>
      <c r="CR7" s="819">
        <v>38</v>
      </c>
      <c r="CS7" s="820"/>
      <c r="CT7" s="820"/>
      <c r="CU7" s="820"/>
      <c r="CV7" s="821"/>
      <c r="CW7" s="819" t="s">
        <v>581</v>
      </c>
      <c r="CX7" s="820"/>
      <c r="CY7" s="820"/>
      <c r="CZ7" s="820"/>
      <c r="DA7" s="821"/>
      <c r="DB7" s="819" t="s">
        <v>581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8288</v>
      </c>
      <c r="R23" s="842"/>
      <c r="S23" s="842"/>
      <c r="T23" s="842"/>
      <c r="U23" s="842"/>
      <c r="V23" s="842">
        <v>7769</v>
      </c>
      <c r="W23" s="842"/>
      <c r="X23" s="842"/>
      <c r="Y23" s="842"/>
      <c r="Z23" s="842"/>
      <c r="AA23" s="842">
        <v>519</v>
      </c>
      <c r="AB23" s="842"/>
      <c r="AC23" s="842"/>
      <c r="AD23" s="842"/>
      <c r="AE23" s="843"/>
      <c r="AF23" s="844">
        <v>366</v>
      </c>
      <c r="AG23" s="842"/>
      <c r="AH23" s="842"/>
      <c r="AI23" s="842"/>
      <c r="AJ23" s="845"/>
      <c r="AK23" s="846"/>
      <c r="AL23" s="847"/>
      <c r="AM23" s="847"/>
      <c r="AN23" s="847"/>
      <c r="AO23" s="847"/>
      <c r="AP23" s="842">
        <v>7098</v>
      </c>
      <c r="AQ23" s="842"/>
      <c r="AR23" s="842"/>
      <c r="AS23" s="842"/>
      <c r="AT23" s="842"/>
      <c r="AU23" s="848"/>
      <c r="AV23" s="848"/>
      <c r="AW23" s="848"/>
      <c r="AX23" s="848"/>
      <c r="AY23" s="849"/>
      <c r="AZ23" s="857" t="s">
        <v>147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765</v>
      </c>
      <c r="R28" s="871"/>
      <c r="S28" s="871"/>
      <c r="T28" s="871"/>
      <c r="U28" s="871"/>
      <c r="V28" s="871">
        <v>765</v>
      </c>
      <c r="W28" s="871"/>
      <c r="X28" s="871"/>
      <c r="Y28" s="871"/>
      <c r="Z28" s="871"/>
      <c r="AA28" s="871">
        <v>0</v>
      </c>
      <c r="AB28" s="871"/>
      <c r="AC28" s="871"/>
      <c r="AD28" s="871"/>
      <c r="AE28" s="872"/>
      <c r="AF28" s="873">
        <v>0</v>
      </c>
      <c r="AG28" s="871"/>
      <c r="AH28" s="871"/>
      <c r="AI28" s="871"/>
      <c r="AJ28" s="874"/>
      <c r="AK28" s="875">
        <v>75</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465</v>
      </c>
      <c r="R29" s="807"/>
      <c r="S29" s="807"/>
      <c r="T29" s="807"/>
      <c r="U29" s="807"/>
      <c r="V29" s="807">
        <v>463</v>
      </c>
      <c r="W29" s="807"/>
      <c r="X29" s="807"/>
      <c r="Y29" s="807"/>
      <c r="Z29" s="807"/>
      <c r="AA29" s="807">
        <v>2</v>
      </c>
      <c r="AB29" s="807"/>
      <c r="AC29" s="807"/>
      <c r="AD29" s="807"/>
      <c r="AE29" s="808"/>
      <c r="AF29" s="809">
        <v>2</v>
      </c>
      <c r="AG29" s="810"/>
      <c r="AH29" s="810"/>
      <c r="AI29" s="810"/>
      <c r="AJ29" s="811"/>
      <c r="AK29" s="878">
        <v>336</v>
      </c>
      <c r="AL29" s="879"/>
      <c r="AM29" s="879"/>
      <c r="AN29" s="879"/>
      <c r="AO29" s="879"/>
      <c r="AP29" s="879">
        <v>336</v>
      </c>
      <c r="AQ29" s="879"/>
      <c r="AR29" s="879"/>
      <c r="AS29" s="879"/>
      <c r="AT29" s="879"/>
      <c r="AU29" s="879">
        <v>70</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1257</v>
      </c>
      <c r="R30" s="807"/>
      <c r="S30" s="807"/>
      <c r="T30" s="807"/>
      <c r="U30" s="807"/>
      <c r="V30" s="807">
        <v>1245</v>
      </c>
      <c r="W30" s="807"/>
      <c r="X30" s="807"/>
      <c r="Y30" s="807"/>
      <c r="Z30" s="807"/>
      <c r="AA30" s="807">
        <v>12</v>
      </c>
      <c r="AB30" s="807"/>
      <c r="AC30" s="807"/>
      <c r="AD30" s="807"/>
      <c r="AE30" s="808"/>
      <c r="AF30" s="809">
        <v>12</v>
      </c>
      <c r="AG30" s="810"/>
      <c r="AH30" s="810"/>
      <c r="AI30" s="810"/>
      <c r="AJ30" s="811"/>
      <c r="AK30" s="878">
        <v>183</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126</v>
      </c>
      <c r="R31" s="807"/>
      <c r="S31" s="807"/>
      <c r="T31" s="807"/>
      <c r="U31" s="807"/>
      <c r="V31" s="807">
        <v>125</v>
      </c>
      <c r="W31" s="807"/>
      <c r="X31" s="807"/>
      <c r="Y31" s="807"/>
      <c r="Z31" s="807"/>
      <c r="AA31" s="807">
        <v>1</v>
      </c>
      <c r="AB31" s="807"/>
      <c r="AC31" s="807"/>
      <c r="AD31" s="807"/>
      <c r="AE31" s="808"/>
      <c r="AF31" s="809">
        <v>1</v>
      </c>
      <c r="AG31" s="810"/>
      <c r="AH31" s="810"/>
      <c r="AI31" s="810"/>
      <c r="AJ31" s="811"/>
      <c r="AK31" s="878">
        <v>55</v>
      </c>
      <c r="AL31" s="879"/>
      <c r="AM31" s="879"/>
      <c r="AN31" s="879"/>
      <c r="AO31" s="879"/>
      <c r="AP31" s="879" t="s">
        <v>581</v>
      </c>
      <c r="AQ31" s="879"/>
      <c r="AR31" s="879"/>
      <c r="AS31" s="879"/>
      <c r="AT31" s="879"/>
      <c r="AU31" s="879" t="s">
        <v>581</v>
      </c>
      <c r="AV31" s="879"/>
      <c r="AW31" s="879"/>
      <c r="AX31" s="879"/>
      <c r="AY31" s="879"/>
      <c r="AZ31" s="880" t="s">
        <v>581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93</v>
      </c>
      <c r="R32" s="807"/>
      <c r="S32" s="807"/>
      <c r="T32" s="807"/>
      <c r="U32" s="807"/>
      <c r="V32" s="807">
        <v>92</v>
      </c>
      <c r="W32" s="807"/>
      <c r="X32" s="807"/>
      <c r="Y32" s="807"/>
      <c r="Z32" s="807"/>
      <c r="AA32" s="807">
        <v>1</v>
      </c>
      <c r="AB32" s="807"/>
      <c r="AC32" s="807"/>
      <c r="AD32" s="807"/>
      <c r="AE32" s="808"/>
      <c r="AF32" s="809">
        <v>1</v>
      </c>
      <c r="AG32" s="810"/>
      <c r="AH32" s="810"/>
      <c r="AI32" s="810"/>
      <c r="AJ32" s="811"/>
      <c r="AK32" s="878">
        <v>48</v>
      </c>
      <c r="AL32" s="879"/>
      <c r="AM32" s="879"/>
      <c r="AN32" s="879"/>
      <c r="AO32" s="879"/>
      <c r="AP32" s="879">
        <v>322</v>
      </c>
      <c r="AQ32" s="879"/>
      <c r="AR32" s="879"/>
      <c r="AS32" s="879"/>
      <c r="AT32" s="879"/>
      <c r="AU32" s="879">
        <v>269</v>
      </c>
      <c r="AV32" s="879"/>
      <c r="AW32" s="879"/>
      <c r="AX32" s="879"/>
      <c r="AY32" s="879"/>
      <c r="AZ32" s="880" t="s">
        <v>581</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54</v>
      </c>
      <c r="R33" s="807"/>
      <c r="S33" s="807"/>
      <c r="T33" s="807"/>
      <c r="U33" s="807"/>
      <c r="V33" s="807">
        <v>54</v>
      </c>
      <c r="W33" s="807"/>
      <c r="X33" s="807"/>
      <c r="Y33" s="807"/>
      <c r="Z33" s="807"/>
      <c r="AA33" s="807">
        <v>0</v>
      </c>
      <c r="AB33" s="807"/>
      <c r="AC33" s="807"/>
      <c r="AD33" s="807"/>
      <c r="AE33" s="808"/>
      <c r="AF33" s="809">
        <v>0</v>
      </c>
      <c r="AG33" s="810"/>
      <c r="AH33" s="810"/>
      <c r="AI33" s="810"/>
      <c r="AJ33" s="811"/>
      <c r="AK33" s="878">
        <v>27</v>
      </c>
      <c r="AL33" s="879"/>
      <c r="AM33" s="879"/>
      <c r="AN33" s="879"/>
      <c r="AO33" s="879"/>
      <c r="AP33" s="879">
        <v>193</v>
      </c>
      <c r="AQ33" s="879"/>
      <c r="AR33" s="879"/>
      <c r="AS33" s="879"/>
      <c r="AT33" s="879"/>
      <c r="AU33" s="879">
        <v>189</v>
      </c>
      <c r="AV33" s="879"/>
      <c r="AW33" s="879"/>
      <c r="AX33" s="879"/>
      <c r="AY33" s="879"/>
      <c r="AZ33" s="880" t="s">
        <v>581</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16</v>
      </c>
      <c r="AG63" s="890"/>
      <c r="AH63" s="890"/>
      <c r="AI63" s="890"/>
      <c r="AJ63" s="891"/>
      <c r="AK63" s="892"/>
      <c r="AL63" s="887"/>
      <c r="AM63" s="887"/>
      <c r="AN63" s="887"/>
      <c r="AO63" s="887"/>
      <c r="AP63" s="890">
        <v>851</v>
      </c>
      <c r="AQ63" s="890"/>
      <c r="AR63" s="890"/>
      <c r="AS63" s="890"/>
      <c r="AT63" s="890"/>
      <c r="AU63" s="890">
        <v>528</v>
      </c>
      <c r="AV63" s="890"/>
      <c r="AW63" s="890"/>
      <c r="AX63" s="890"/>
      <c r="AY63" s="890"/>
      <c r="AZ63" s="894"/>
      <c r="BA63" s="894"/>
      <c r="BB63" s="894"/>
      <c r="BC63" s="894"/>
      <c r="BD63" s="894"/>
      <c r="BE63" s="895"/>
      <c r="BF63" s="895"/>
      <c r="BG63" s="895"/>
      <c r="BH63" s="895"/>
      <c r="BI63" s="896"/>
      <c r="BJ63" s="897" t="s">
        <v>147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399</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951</v>
      </c>
      <c r="R68" s="914"/>
      <c r="S68" s="914"/>
      <c r="T68" s="914"/>
      <c r="U68" s="914"/>
      <c r="V68" s="914">
        <v>817</v>
      </c>
      <c r="W68" s="914"/>
      <c r="X68" s="914"/>
      <c r="Y68" s="914"/>
      <c r="Z68" s="914"/>
      <c r="AA68" s="914">
        <v>134</v>
      </c>
      <c r="AB68" s="914"/>
      <c r="AC68" s="914"/>
      <c r="AD68" s="914"/>
      <c r="AE68" s="914"/>
      <c r="AF68" s="914">
        <v>134</v>
      </c>
      <c r="AG68" s="914"/>
      <c r="AH68" s="914"/>
      <c r="AI68" s="914"/>
      <c r="AJ68" s="914"/>
      <c r="AK68" s="914" t="s">
        <v>581</v>
      </c>
      <c r="AL68" s="914"/>
      <c r="AM68" s="914"/>
      <c r="AN68" s="914"/>
      <c r="AO68" s="914"/>
      <c r="AP68" s="914">
        <v>1734</v>
      </c>
      <c r="AQ68" s="914"/>
      <c r="AR68" s="914"/>
      <c r="AS68" s="914"/>
      <c r="AT68" s="914"/>
      <c r="AU68" s="914">
        <v>231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1383</v>
      </c>
      <c r="R69" s="879"/>
      <c r="S69" s="879"/>
      <c r="T69" s="879"/>
      <c r="U69" s="879"/>
      <c r="V69" s="879">
        <v>1268</v>
      </c>
      <c r="W69" s="879"/>
      <c r="X69" s="879"/>
      <c r="Y69" s="879"/>
      <c r="Z69" s="879"/>
      <c r="AA69" s="879">
        <v>115</v>
      </c>
      <c r="AB69" s="879"/>
      <c r="AC69" s="879"/>
      <c r="AD69" s="879"/>
      <c r="AE69" s="879"/>
      <c r="AF69" s="879">
        <v>115</v>
      </c>
      <c r="AG69" s="879"/>
      <c r="AH69" s="879"/>
      <c r="AI69" s="879"/>
      <c r="AJ69" s="879"/>
      <c r="AK69" s="879" t="s">
        <v>581</v>
      </c>
      <c r="AL69" s="879"/>
      <c r="AM69" s="879"/>
      <c r="AN69" s="879"/>
      <c r="AO69" s="879"/>
      <c r="AP69" s="879" t="s">
        <v>518</v>
      </c>
      <c r="AQ69" s="879"/>
      <c r="AR69" s="879"/>
      <c r="AS69" s="879"/>
      <c r="AT69" s="879"/>
      <c r="AU69" s="879" t="s">
        <v>518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124</v>
      </c>
      <c r="R70" s="879"/>
      <c r="S70" s="879"/>
      <c r="T70" s="879"/>
      <c r="U70" s="879"/>
      <c r="V70" s="879">
        <v>104</v>
      </c>
      <c r="W70" s="879"/>
      <c r="X70" s="879"/>
      <c r="Y70" s="879"/>
      <c r="Z70" s="879"/>
      <c r="AA70" s="879">
        <v>20</v>
      </c>
      <c r="AB70" s="879"/>
      <c r="AC70" s="879"/>
      <c r="AD70" s="879"/>
      <c r="AE70" s="879"/>
      <c r="AF70" s="879">
        <v>20</v>
      </c>
      <c r="AG70" s="879"/>
      <c r="AH70" s="879"/>
      <c r="AI70" s="879"/>
      <c r="AJ70" s="879"/>
      <c r="AK70" s="879" t="s">
        <v>581</v>
      </c>
      <c r="AL70" s="879"/>
      <c r="AM70" s="879"/>
      <c r="AN70" s="879"/>
      <c r="AO70" s="879"/>
      <c r="AP70" s="879" t="s">
        <v>518</v>
      </c>
      <c r="AQ70" s="879"/>
      <c r="AR70" s="879"/>
      <c r="AS70" s="879"/>
      <c r="AT70" s="879"/>
      <c r="AU70" s="879" t="s">
        <v>518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343</v>
      </c>
      <c r="R71" s="879"/>
      <c r="S71" s="879"/>
      <c r="T71" s="879"/>
      <c r="U71" s="879"/>
      <c r="V71" s="879">
        <v>178</v>
      </c>
      <c r="W71" s="879"/>
      <c r="X71" s="879"/>
      <c r="Y71" s="879"/>
      <c r="Z71" s="879"/>
      <c r="AA71" s="879">
        <v>165</v>
      </c>
      <c r="AB71" s="879"/>
      <c r="AC71" s="879"/>
      <c r="AD71" s="879"/>
      <c r="AE71" s="879"/>
      <c r="AF71" s="879">
        <v>165</v>
      </c>
      <c r="AG71" s="879"/>
      <c r="AH71" s="879"/>
      <c r="AI71" s="879"/>
      <c r="AJ71" s="879"/>
      <c r="AK71" s="879" t="s">
        <v>581</v>
      </c>
      <c r="AL71" s="879"/>
      <c r="AM71" s="879"/>
      <c r="AN71" s="879"/>
      <c r="AO71" s="879"/>
      <c r="AP71" s="879">
        <v>18</v>
      </c>
      <c r="AQ71" s="879"/>
      <c r="AR71" s="879"/>
      <c r="AS71" s="879"/>
      <c r="AT71" s="879"/>
      <c r="AU71" s="879">
        <v>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5</v>
      </c>
      <c r="R72" s="879"/>
      <c r="S72" s="879"/>
      <c r="T72" s="879"/>
      <c r="U72" s="879"/>
      <c r="V72" s="879">
        <v>1</v>
      </c>
      <c r="W72" s="879"/>
      <c r="X72" s="879"/>
      <c r="Y72" s="879"/>
      <c r="Z72" s="879"/>
      <c r="AA72" s="879">
        <v>4</v>
      </c>
      <c r="AB72" s="879"/>
      <c r="AC72" s="879"/>
      <c r="AD72" s="879"/>
      <c r="AE72" s="879"/>
      <c r="AF72" s="879">
        <v>4</v>
      </c>
      <c r="AG72" s="879"/>
      <c r="AH72" s="879"/>
      <c r="AI72" s="879"/>
      <c r="AJ72" s="879"/>
      <c r="AK72" s="879" t="s">
        <v>581</v>
      </c>
      <c r="AL72" s="879"/>
      <c r="AM72" s="879"/>
      <c r="AN72" s="879"/>
      <c r="AO72" s="879"/>
      <c r="AP72" s="879" t="s">
        <v>518</v>
      </c>
      <c r="AQ72" s="879"/>
      <c r="AR72" s="879"/>
      <c r="AS72" s="879"/>
      <c r="AT72" s="879"/>
      <c r="AU72" s="879" t="s">
        <v>518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15</v>
      </c>
      <c r="R73" s="879"/>
      <c r="S73" s="879"/>
      <c r="T73" s="879"/>
      <c r="U73" s="879"/>
      <c r="V73" s="879">
        <v>13</v>
      </c>
      <c r="W73" s="879"/>
      <c r="X73" s="879"/>
      <c r="Y73" s="879"/>
      <c r="Z73" s="879"/>
      <c r="AA73" s="879">
        <v>2</v>
      </c>
      <c r="AB73" s="879"/>
      <c r="AC73" s="879"/>
      <c r="AD73" s="879"/>
      <c r="AE73" s="879"/>
      <c r="AF73" s="879">
        <v>2</v>
      </c>
      <c r="AG73" s="879"/>
      <c r="AH73" s="879"/>
      <c r="AI73" s="879"/>
      <c r="AJ73" s="879"/>
      <c r="AK73" s="879" t="s">
        <v>581</v>
      </c>
      <c r="AL73" s="879"/>
      <c r="AM73" s="879"/>
      <c r="AN73" s="879"/>
      <c r="AO73" s="879"/>
      <c r="AP73" s="879" t="s">
        <v>518</v>
      </c>
      <c r="AQ73" s="879"/>
      <c r="AR73" s="879"/>
      <c r="AS73" s="879"/>
      <c r="AT73" s="879"/>
      <c r="AU73" s="879" t="s">
        <v>518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125</v>
      </c>
      <c r="R74" s="879"/>
      <c r="S74" s="879"/>
      <c r="T74" s="879"/>
      <c r="U74" s="879"/>
      <c r="V74" s="879">
        <v>113</v>
      </c>
      <c r="W74" s="879"/>
      <c r="X74" s="879"/>
      <c r="Y74" s="879"/>
      <c r="Z74" s="879"/>
      <c r="AA74" s="879">
        <v>12</v>
      </c>
      <c r="AB74" s="879"/>
      <c r="AC74" s="879"/>
      <c r="AD74" s="879"/>
      <c r="AE74" s="879"/>
      <c r="AF74" s="879">
        <v>12</v>
      </c>
      <c r="AG74" s="879"/>
      <c r="AH74" s="879"/>
      <c r="AI74" s="879"/>
      <c r="AJ74" s="879"/>
      <c r="AK74" s="879" t="s">
        <v>581</v>
      </c>
      <c r="AL74" s="879"/>
      <c r="AM74" s="879"/>
      <c r="AN74" s="879"/>
      <c r="AO74" s="879"/>
      <c r="AP74" s="879" t="s">
        <v>518</v>
      </c>
      <c r="AQ74" s="879"/>
      <c r="AR74" s="879"/>
      <c r="AS74" s="879"/>
      <c r="AT74" s="879"/>
      <c r="AU74" s="879" t="s">
        <v>518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5261</v>
      </c>
      <c r="R75" s="928"/>
      <c r="S75" s="928"/>
      <c r="T75" s="928"/>
      <c r="U75" s="878"/>
      <c r="V75" s="929">
        <v>4318</v>
      </c>
      <c r="W75" s="928"/>
      <c r="X75" s="928"/>
      <c r="Y75" s="928"/>
      <c r="Z75" s="878"/>
      <c r="AA75" s="929">
        <v>943</v>
      </c>
      <c r="AB75" s="928"/>
      <c r="AC75" s="928"/>
      <c r="AD75" s="928"/>
      <c r="AE75" s="878"/>
      <c r="AF75" s="929">
        <v>943</v>
      </c>
      <c r="AG75" s="928"/>
      <c r="AH75" s="928"/>
      <c r="AI75" s="928"/>
      <c r="AJ75" s="878"/>
      <c r="AK75" s="929">
        <v>3</v>
      </c>
      <c r="AL75" s="928"/>
      <c r="AM75" s="928"/>
      <c r="AN75" s="928"/>
      <c r="AO75" s="878"/>
      <c r="AP75" s="929" t="s">
        <v>518</v>
      </c>
      <c r="AQ75" s="928"/>
      <c r="AR75" s="928"/>
      <c r="AS75" s="928"/>
      <c r="AT75" s="878"/>
      <c r="AU75" s="929" t="s">
        <v>518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8</v>
      </c>
      <c r="R76" s="928"/>
      <c r="S76" s="928"/>
      <c r="T76" s="928"/>
      <c r="U76" s="878"/>
      <c r="V76" s="929">
        <v>8</v>
      </c>
      <c r="W76" s="928"/>
      <c r="X76" s="928"/>
      <c r="Y76" s="928"/>
      <c r="Z76" s="878"/>
      <c r="AA76" s="929" t="s">
        <v>581</v>
      </c>
      <c r="AB76" s="928"/>
      <c r="AC76" s="928"/>
      <c r="AD76" s="928"/>
      <c r="AE76" s="878"/>
      <c r="AF76" s="929" t="s">
        <v>581</v>
      </c>
      <c r="AG76" s="928"/>
      <c r="AH76" s="928"/>
      <c r="AI76" s="928"/>
      <c r="AJ76" s="878"/>
      <c r="AK76" s="929" t="s">
        <v>581</v>
      </c>
      <c r="AL76" s="928"/>
      <c r="AM76" s="928"/>
      <c r="AN76" s="928"/>
      <c r="AO76" s="878"/>
      <c r="AP76" s="929" t="s">
        <v>518</v>
      </c>
      <c r="AQ76" s="928"/>
      <c r="AR76" s="928"/>
      <c r="AS76" s="928"/>
      <c r="AT76" s="878"/>
      <c r="AU76" s="929" t="s">
        <v>518</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591</v>
      </c>
      <c r="C77" s="922"/>
      <c r="D77" s="922"/>
      <c r="E77" s="922"/>
      <c r="F77" s="922"/>
      <c r="G77" s="922"/>
      <c r="H77" s="922"/>
      <c r="I77" s="922"/>
      <c r="J77" s="922"/>
      <c r="K77" s="922"/>
      <c r="L77" s="922"/>
      <c r="M77" s="922"/>
      <c r="N77" s="922"/>
      <c r="O77" s="922"/>
      <c r="P77" s="923"/>
      <c r="Q77" s="927">
        <v>65</v>
      </c>
      <c r="R77" s="928"/>
      <c r="S77" s="928"/>
      <c r="T77" s="928"/>
      <c r="U77" s="878"/>
      <c r="V77" s="929">
        <v>57</v>
      </c>
      <c r="W77" s="928"/>
      <c r="X77" s="928"/>
      <c r="Y77" s="928"/>
      <c r="Z77" s="878"/>
      <c r="AA77" s="929">
        <v>8</v>
      </c>
      <c r="AB77" s="928"/>
      <c r="AC77" s="928"/>
      <c r="AD77" s="928"/>
      <c r="AE77" s="878"/>
      <c r="AF77" s="929">
        <v>8</v>
      </c>
      <c r="AG77" s="928"/>
      <c r="AH77" s="928"/>
      <c r="AI77" s="928"/>
      <c r="AJ77" s="878"/>
      <c r="AK77" s="929" t="s">
        <v>581</v>
      </c>
      <c r="AL77" s="928"/>
      <c r="AM77" s="928"/>
      <c r="AN77" s="928"/>
      <c r="AO77" s="878"/>
      <c r="AP77" s="929" t="s">
        <v>518</v>
      </c>
      <c r="AQ77" s="928"/>
      <c r="AR77" s="928"/>
      <c r="AS77" s="928"/>
      <c r="AT77" s="878"/>
      <c r="AU77" s="929" t="s">
        <v>518</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143922</v>
      </c>
      <c r="R78" s="879"/>
      <c r="S78" s="879"/>
      <c r="T78" s="879"/>
      <c r="U78" s="879"/>
      <c r="V78" s="879">
        <v>139309</v>
      </c>
      <c r="W78" s="879"/>
      <c r="X78" s="879"/>
      <c r="Y78" s="879"/>
      <c r="Z78" s="879"/>
      <c r="AA78" s="879">
        <v>4612</v>
      </c>
      <c r="AB78" s="879"/>
      <c r="AC78" s="879"/>
      <c r="AD78" s="879"/>
      <c r="AE78" s="879"/>
      <c r="AF78" s="879">
        <v>4612</v>
      </c>
      <c r="AG78" s="879"/>
      <c r="AH78" s="879"/>
      <c r="AI78" s="879"/>
      <c r="AJ78" s="879"/>
      <c r="AK78" s="879" t="s">
        <v>581</v>
      </c>
      <c r="AL78" s="879"/>
      <c r="AM78" s="879"/>
      <c r="AN78" s="879"/>
      <c r="AO78" s="879"/>
      <c r="AP78" s="879" t="s">
        <v>518</v>
      </c>
      <c r="AQ78" s="879"/>
      <c r="AR78" s="879"/>
      <c r="AS78" s="879"/>
      <c r="AT78" s="879"/>
      <c r="AU78" s="879" t="s">
        <v>518</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6015</v>
      </c>
      <c r="AG88" s="890"/>
      <c r="AH88" s="890"/>
      <c r="AI88" s="890"/>
      <c r="AJ88" s="890"/>
      <c r="AK88" s="887"/>
      <c r="AL88" s="887"/>
      <c r="AM88" s="887"/>
      <c r="AN88" s="887"/>
      <c r="AO88" s="887"/>
      <c r="AP88" s="890">
        <v>1752</v>
      </c>
      <c r="AQ88" s="890"/>
      <c r="AR88" s="890"/>
      <c r="AS88" s="890"/>
      <c r="AT88" s="890"/>
      <c r="AU88" s="890">
        <v>233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38</v>
      </c>
      <c r="CS102" s="898"/>
      <c r="CT102" s="898"/>
      <c r="CU102" s="898"/>
      <c r="CV102" s="941"/>
      <c r="CW102" s="940" t="s">
        <v>581</v>
      </c>
      <c r="CX102" s="898"/>
      <c r="CY102" s="898"/>
      <c r="CZ102" s="898"/>
      <c r="DA102" s="941"/>
      <c r="DB102" s="940" t="s">
        <v>581</v>
      </c>
      <c r="DC102" s="898"/>
      <c r="DD102" s="898"/>
      <c r="DE102" s="898"/>
      <c r="DF102" s="941"/>
      <c r="DG102" s="940" t="s">
        <v>581</v>
      </c>
      <c r="DH102" s="898"/>
      <c r="DI102" s="898"/>
      <c r="DJ102" s="898"/>
      <c r="DK102" s="941"/>
      <c r="DL102" s="940" t="s">
        <v>581</v>
      </c>
      <c r="DM102" s="898"/>
      <c r="DN102" s="898"/>
      <c r="DO102" s="898"/>
      <c r="DP102" s="941"/>
      <c r="DQ102" s="940" t="s">
        <v>581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1004193</v>
      </c>
      <c r="AB110" s="950"/>
      <c r="AC110" s="950"/>
      <c r="AD110" s="950"/>
      <c r="AE110" s="951"/>
      <c r="AF110" s="952">
        <v>1110930</v>
      </c>
      <c r="AG110" s="950"/>
      <c r="AH110" s="950"/>
      <c r="AI110" s="950"/>
      <c r="AJ110" s="951"/>
      <c r="AK110" s="952">
        <v>1090851</v>
      </c>
      <c r="AL110" s="950"/>
      <c r="AM110" s="950"/>
      <c r="AN110" s="950"/>
      <c r="AO110" s="951"/>
      <c r="AP110" s="953">
        <v>32.200000000000003</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8537639</v>
      </c>
      <c r="BR110" s="985"/>
      <c r="BS110" s="985"/>
      <c r="BT110" s="985"/>
      <c r="BU110" s="985"/>
      <c r="BV110" s="985">
        <v>7876139</v>
      </c>
      <c r="BW110" s="985"/>
      <c r="BX110" s="985"/>
      <c r="BY110" s="985"/>
      <c r="BZ110" s="985"/>
      <c r="CA110" s="985">
        <v>7098100</v>
      </c>
      <c r="CB110" s="985"/>
      <c r="CC110" s="985"/>
      <c r="CD110" s="985"/>
      <c r="CE110" s="985"/>
      <c r="CF110" s="999">
        <v>209.8</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147</v>
      </c>
      <c r="DH110" s="985"/>
      <c r="DI110" s="985"/>
      <c r="DJ110" s="985"/>
      <c r="DK110" s="985"/>
      <c r="DL110" s="985" t="s">
        <v>147</v>
      </c>
      <c r="DM110" s="985"/>
      <c r="DN110" s="985"/>
      <c r="DO110" s="985"/>
      <c r="DP110" s="985"/>
      <c r="DQ110" s="985" t="s">
        <v>147</v>
      </c>
      <c r="DR110" s="985"/>
      <c r="DS110" s="985"/>
      <c r="DT110" s="985"/>
      <c r="DU110" s="985"/>
      <c r="DV110" s="986" t="s">
        <v>147</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147</v>
      </c>
      <c r="AB111" s="992"/>
      <c r="AC111" s="992"/>
      <c r="AD111" s="992"/>
      <c r="AE111" s="993"/>
      <c r="AF111" s="994" t="s">
        <v>147</v>
      </c>
      <c r="AG111" s="992"/>
      <c r="AH111" s="992"/>
      <c r="AI111" s="992"/>
      <c r="AJ111" s="993"/>
      <c r="AK111" s="994" t="s">
        <v>147</v>
      </c>
      <c r="AL111" s="992"/>
      <c r="AM111" s="992"/>
      <c r="AN111" s="992"/>
      <c r="AO111" s="993"/>
      <c r="AP111" s="995" t="s">
        <v>147</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147</v>
      </c>
      <c r="BR111" s="978"/>
      <c r="BS111" s="978"/>
      <c r="BT111" s="978"/>
      <c r="BU111" s="978"/>
      <c r="BV111" s="978" t="s">
        <v>147</v>
      </c>
      <c r="BW111" s="978"/>
      <c r="BX111" s="978"/>
      <c r="BY111" s="978"/>
      <c r="BZ111" s="978"/>
      <c r="CA111" s="978" t="s">
        <v>147</v>
      </c>
      <c r="CB111" s="978"/>
      <c r="CC111" s="978"/>
      <c r="CD111" s="978"/>
      <c r="CE111" s="978"/>
      <c r="CF111" s="972" t="s">
        <v>147</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147</v>
      </c>
      <c r="DH111" s="978"/>
      <c r="DI111" s="978"/>
      <c r="DJ111" s="978"/>
      <c r="DK111" s="978"/>
      <c r="DL111" s="978" t="s">
        <v>147</v>
      </c>
      <c r="DM111" s="978"/>
      <c r="DN111" s="978"/>
      <c r="DO111" s="978"/>
      <c r="DP111" s="978"/>
      <c r="DQ111" s="978" t="s">
        <v>147</v>
      </c>
      <c r="DR111" s="978"/>
      <c r="DS111" s="978"/>
      <c r="DT111" s="978"/>
      <c r="DU111" s="978"/>
      <c r="DV111" s="979" t="s">
        <v>147</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147</v>
      </c>
      <c r="AG112" s="1017"/>
      <c r="AH112" s="1017"/>
      <c r="AI112" s="1017"/>
      <c r="AJ112" s="1018"/>
      <c r="AK112" s="1019" t="s">
        <v>446</v>
      </c>
      <c r="AL112" s="1017"/>
      <c r="AM112" s="1017"/>
      <c r="AN112" s="1017"/>
      <c r="AO112" s="1018"/>
      <c r="AP112" s="1020" t="s">
        <v>446</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503832</v>
      </c>
      <c r="BR112" s="978"/>
      <c r="BS112" s="978"/>
      <c r="BT112" s="978"/>
      <c r="BU112" s="978"/>
      <c r="BV112" s="978">
        <v>502878</v>
      </c>
      <c r="BW112" s="978"/>
      <c r="BX112" s="978"/>
      <c r="BY112" s="978"/>
      <c r="BZ112" s="978"/>
      <c r="CA112" s="978">
        <v>458163</v>
      </c>
      <c r="CB112" s="978"/>
      <c r="CC112" s="978"/>
      <c r="CD112" s="978"/>
      <c r="CE112" s="978"/>
      <c r="CF112" s="972">
        <v>13.5</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446</v>
      </c>
      <c r="DM112" s="978"/>
      <c r="DN112" s="978"/>
      <c r="DO112" s="978"/>
      <c r="DP112" s="978"/>
      <c r="DQ112" s="978" t="s">
        <v>445</v>
      </c>
      <c r="DR112" s="978"/>
      <c r="DS112" s="978"/>
      <c r="DT112" s="978"/>
      <c r="DU112" s="978"/>
      <c r="DV112" s="979" t="s">
        <v>445</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54125</v>
      </c>
      <c r="AB113" s="992"/>
      <c r="AC113" s="992"/>
      <c r="AD113" s="992"/>
      <c r="AE113" s="993"/>
      <c r="AF113" s="994">
        <v>47128</v>
      </c>
      <c r="AG113" s="992"/>
      <c r="AH113" s="992"/>
      <c r="AI113" s="992"/>
      <c r="AJ113" s="993"/>
      <c r="AK113" s="994">
        <v>45086</v>
      </c>
      <c r="AL113" s="992"/>
      <c r="AM113" s="992"/>
      <c r="AN113" s="992"/>
      <c r="AO113" s="993"/>
      <c r="AP113" s="995">
        <v>1.3</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175610</v>
      </c>
      <c r="BR113" s="978"/>
      <c r="BS113" s="978"/>
      <c r="BT113" s="978"/>
      <c r="BU113" s="978"/>
      <c r="BV113" s="978">
        <v>238790</v>
      </c>
      <c r="BW113" s="978"/>
      <c r="BX113" s="978"/>
      <c r="BY113" s="978"/>
      <c r="BZ113" s="978"/>
      <c r="CA113" s="978">
        <v>232919</v>
      </c>
      <c r="CB113" s="978"/>
      <c r="CC113" s="978"/>
      <c r="CD113" s="978"/>
      <c r="CE113" s="978"/>
      <c r="CF113" s="972">
        <v>6.9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147</v>
      </c>
      <c r="DH113" s="1017"/>
      <c r="DI113" s="1017"/>
      <c r="DJ113" s="1017"/>
      <c r="DK113" s="1018"/>
      <c r="DL113" s="1019" t="s">
        <v>446</v>
      </c>
      <c r="DM113" s="1017"/>
      <c r="DN113" s="1017"/>
      <c r="DO113" s="1017"/>
      <c r="DP113" s="1018"/>
      <c r="DQ113" s="1019" t="s">
        <v>446</v>
      </c>
      <c r="DR113" s="1017"/>
      <c r="DS113" s="1017"/>
      <c r="DT113" s="1017"/>
      <c r="DU113" s="1018"/>
      <c r="DV113" s="1020" t="s">
        <v>147</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10018</v>
      </c>
      <c r="AB114" s="1017"/>
      <c r="AC114" s="1017"/>
      <c r="AD114" s="1017"/>
      <c r="AE114" s="1018"/>
      <c r="AF114" s="1019">
        <v>9993</v>
      </c>
      <c r="AG114" s="1017"/>
      <c r="AH114" s="1017"/>
      <c r="AI114" s="1017"/>
      <c r="AJ114" s="1018"/>
      <c r="AK114" s="1019">
        <v>11796</v>
      </c>
      <c r="AL114" s="1017"/>
      <c r="AM114" s="1017"/>
      <c r="AN114" s="1017"/>
      <c r="AO114" s="1018"/>
      <c r="AP114" s="1020">
        <v>0.3</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1103417</v>
      </c>
      <c r="BR114" s="978"/>
      <c r="BS114" s="978"/>
      <c r="BT114" s="978"/>
      <c r="BU114" s="978"/>
      <c r="BV114" s="978">
        <v>1017246</v>
      </c>
      <c r="BW114" s="978"/>
      <c r="BX114" s="978"/>
      <c r="BY114" s="978"/>
      <c r="BZ114" s="978"/>
      <c r="CA114" s="978">
        <v>922416</v>
      </c>
      <c r="CB114" s="978"/>
      <c r="CC114" s="978"/>
      <c r="CD114" s="978"/>
      <c r="CE114" s="978"/>
      <c r="CF114" s="972">
        <v>27.3</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147</v>
      </c>
      <c r="DH114" s="1017"/>
      <c r="DI114" s="1017"/>
      <c r="DJ114" s="1017"/>
      <c r="DK114" s="1018"/>
      <c r="DL114" s="1019" t="s">
        <v>445</v>
      </c>
      <c r="DM114" s="1017"/>
      <c r="DN114" s="1017"/>
      <c r="DO114" s="1017"/>
      <c r="DP114" s="1018"/>
      <c r="DQ114" s="1019" t="s">
        <v>446</v>
      </c>
      <c r="DR114" s="1017"/>
      <c r="DS114" s="1017"/>
      <c r="DT114" s="1017"/>
      <c r="DU114" s="1018"/>
      <c r="DV114" s="1020" t="s">
        <v>446</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446</v>
      </c>
      <c r="AB115" s="992"/>
      <c r="AC115" s="992"/>
      <c r="AD115" s="992"/>
      <c r="AE115" s="993"/>
      <c r="AF115" s="994" t="s">
        <v>445</v>
      </c>
      <c r="AG115" s="992"/>
      <c r="AH115" s="992"/>
      <c r="AI115" s="992"/>
      <c r="AJ115" s="993"/>
      <c r="AK115" s="994" t="s">
        <v>446</v>
      </c>
      <c r="AL115" s="992"/>
      <c r="AM115" s="992"/>
      <c r="AN115" s="992"/>
      <c r="AO115" s="993"/>
      <c r="AP115" s="995" t="s">
        <v>446</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445</v>
      </c>
      <c r="BW115" s="978"/>
      <c r="BX115" s="978"/>
      <c r="BY115" s="978"/>
      <c r="BZ115" s="978"/>
      <c r="CA115" s="978" t="s">
        <v>445</v>
      </c>
      <c r="CB115" s="978"/>
      <c r="CC115" s="978"/>
      <c r="CD115" s="978"/>
      <c r="CE115" s="978"/>
      <c r="CF115" s="972" t="s">
        <v>147</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445</v>
      </c>
      <c r="DH115" s="1017"/>
      <c r="DI115" s="1017"/>
      <c r="DJ115" s="1017"/>
      <c r="DK115" s="1018"/>
      <c r="DL115" s="1019" t="s">
        <v>147</v>
      </c>
      <c r="DM115" s="1017"/>
      <c r="DN115" s="1017"/>
      <c r="DO115" s="1017"/>
      <c r="DP115" s="1018"/>
      <c r="DQ115" s="1019" t="s">
        <v>446</v>
      </c>
      <c r="DR115" s="1017"/>
      <c r="DS115" s="1017"/>
      <c r="DT115" s="1017"/>
      <c r="DU115" s="1018"/>
      <c r="DV115" s="1020" t="s">
        <v>147</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446</v>
      </c>
      <c r="AB116" s="1017"/>
      <c r="AC116" s="1017"/>
      <c r="AD116" s="1017"/>
      <c r="AE116" s="1018"/>
      <c r="AF116" s="1019">
        <v>158</v>
      </c>
      <c r="AG116" s="1017"/>
      <c r="AH116" s="1017"/>
      <c r="AI116" s="1017"/>
      <c r="AJ116" s="1018"/>
      <c r="AK116" s="1019">
        <v>63</v>
      </c>
      <c r="AL116" s="1017"/>
      <c r="AM116" s="1017"/>
      <c r="AN116" s="1017"/>
      <c r="AO116" s="1018"/>
      <c r="AP116" s="1020">
        <v>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446</v>
      </c>
      <c r="BR116" s="978"/>
      <c r="BS116" s="978"/>
      <c r="BT116" s="978"/>
      <c r="BU116" s="978"/>
      <c r="BV116" s="978" t="s">
        <v>147</v>
      </c>
      <c r="BW116" s="978"/>
      <c r="BX116" s="978"/>
      <c r="BY116" s="978"/>
      <c r="BZ116" s="978"/>
      <c r="CA116" s="978" t="s">
        <v>446</v>
      </c>
      <c r="CB116" s="978"/>
      <c r="CC116" s="978"/>
      <c r="CD116" s="978"/>
      <c r="CE116" s="978"/>
      <c r="CF116" s="972" t="s">
        <v>446</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446</v>
      </c>
      <c r="DM116" s="1017"/>
      <c r="DN116" s="1017"/>
      <c r="DO116" s="1017"/>
      <c r="DP116" s="1018"/>
      <c r="DQ116" s="1019" t="s">
        <v>147</v>
      </c>
      <c r="DR116" s="1017"/>
      <c r="DS116" s="1017"/>
      <c r="DT116" s="1017"/>
      <c r="DU116" s="1018"/>
      <c r="DV116" s="1020" t="s">
        <v>147</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1068336</v>
      </c>
      <c r="AB117" s="1035"/>
      <c r="AC117" s="1035"/>
      <c r="AD117" s="1035"/>
      <c r="AE117" s="1036"/>
      <c r="AF117" s="1037">
        <v>1168209</v>
      </c>
      <c r="AG117" s="1035"/>
      <c r="AH117" s="1035"/>
      <c r="AI117" s="1035"/>
      <c r="AJ117" s="1036"/>
      <c r="AK117" s="1037">
        <v>1147796</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147</v>
      </c>
      <c r="BR117" s="978"/>
      <c r="BS117" s="978"/>
      <c r="BT117" s="978"/>
      <c r="BU117" s="978"/>
      <c r="BV117" s="978" t="s">
        <v>147</v>
      </c>
      <c r="BW117" s="978"/>
      <c r="BX117" s="978"/>
      <c r="BY117" s="978"/>
      <c r="BZ117" s="978"/>
      <c r="CA117" s="978" t="s">
        <v>463</v>
      </c>
      <c r="CB117" s="978"/>
      <c r="CC117" s="978"/>
      <c r="CD117" s="978"/>
      <c r="CE117" s="978"/>
      <c r="CF117" s="972" t="s">
        <v>147</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147</v>
      </c>
      <c r="DH117" s="1017"/>
      <c r="DI117" s="1017"/>
      <c r="DJ117" s="1017"/>
      <c r="DK117" s="1018"/>
      <c r="DL117" s="1019" t="s">
        <v>147</v>
      </c>
      <c r="DM117" s="1017"/>
      <c r="DN117" s="1017"/>
      <c r="DO117" s="1017"/>
      <c r="DP117" s="1018"/>
      <c r="DQ117" s="1019" t="s">
        <v>147</v>
      </c>
      <c r="DR117" s="1017"/>
      <c r="DS117" s="1017"/>
      <c r="DT117" s="1017"/>
      <c r="DU117" s="1018"/>
      <c r="DV117" s="1020" t="s">
        <v>147</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463</v>
      </c>
      <c r="BR118" s="1056"/>
      <c r="BS118" s="1056"/>
      <c r="BT118" s="1056"/>
      <c r="BU118" s="1056"/>
      <c r="BV118" s="1056" t="s">
        <v>147</v>
      </c>
      <c r="BW118" s="1056"/>
      <c r="BX118" s="1056"/>
      <c r="BY118" s="1056"/>
      <c r="BZ118" s="1056"/>
      <c r="CA118" s="1056" t="s">
        <v>463</v>
      </c>
      <c r="CB118" s="1056"/>
      <c r="CC118" s="1056"/>
      <c r="CD118" s="1056"/>
      <c r="CE118" s="1056"/>
      <c r="CF118" s="972" t="s">
        <v>463</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463</v>
      </c>
      <c r="DH118" s="1017"/>
      <c r="DI118" s="1017"/>
      <c r="DJ118" s="1017"/>
      <c r="DK118" s="1018"/>
      <c r="DL118" s="1019" t="s">
        <v>463</v>
      </c>
      <c r="DM118" s="1017"/>
      <c r="DN118" s="1017"/>
      <c r="DO118" s="1017"/>
      <c r="DP118" s="1018"/>
      <c r="DQ118" s="1019" t="s">
        <v>463</v>
      </c>
      <c r="DR118" s="1017"/>
      <c r="DS118" s="1017"/>
      <c r="DT118" s="1017"/>
      <c r="DU118" s="1018"/>
      <c r="DV118" s="1020" t="s">
        <v>463</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147</v>
      </c>
      <c r="AB119" s="950"/>
      <c r="AC119" s="950"/>
      <c r="AD119" s="950"/>
      <c r="AE119" s="951"/>
      <c r="AF119" s="952" t="s">
        <v>147</v>
      </c>
      <c r="AG119" s="950"/>
      <c r="AH119" s="950"/>
      <c r="AI119" s="950"/>
      <c r="AJ119" s="951"/>
      <c r="AK119" s="952" t="s">
        <v>463</v>
      </c>
      <c r="AL119" s="950"/>
      <c r="AM119" s="950"/>
      <c r="AN119" s="950"/>
      <c r="AO119" s="951"/>
      <c r="AP119" s="953" t="s">
        <v>147</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467</v>
      </c>
      <c r="BP119" s="1064"/>
      <c r="BQ119" s="1055">
        <v>10320498</v>
      </c>
      <c r="BR119" s="1056"/>
      <c r="BS119" s="1056"/>
      <c r="BT119" s="1056"/>
      <c r="BU119" s="1056"/>
      <c r="BV119" s="1056">
        <v>9635053</v>
      </c>
      <c r="BW119" s="1056"/>
      <c r="BX119" s="1056"/>
      <c r="BY119" s="1056"/>
      <c r="BZ119" s="1056"/>
      <c r="CA119" s="1056">
        <v>8711598</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446</v>
      </c>
      <c r="DH119" s="1042"/>
      <c r="DI119" s="1042"/>
      <c r="DJ119" s="1042"/>
      <c r="DK119" s="1043"/>
      <c r="DL119" s="1041" t="s">
        <v>147</v>
      </c>
      <c r="DM119" s="1042"/>
      <c r="DN119" s="1042"/>
      <c r="DO119" s="1042"/>
      <c r="DP119" s="1043"/>
      <c r="DQ119" s="1041" t="s">
        <v>446</v>
      </c>
      <c r="DR119" s="1042"/>
      <c r="DS119" s="1042"/>
      <c r="DT119" s="1042"/>
      <c r="DU119" s="1043"/>
      <c r="DV119" s="1044" t="s">
        <v>446</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446</v>
      </c>
      <c r="AB120" s="1017"/>
      <c r="AC120" s="1017"/>
      <c r="AD120" s="1017"/>
      <c r="AE120" s="1018"/>
      <c r="AF120" s="1019" t="s">
        <v>446</v>
      </c>
      <c r="AG120" s="1017"/>
      <c r="AH120" s="1017"/>
      <c r="AI120" s="1017"/>
      <c r="AJ120" s="1018"/>
      <c r="AK120" s="1019" t="s">
        <v>446</v>
      </c>
      <c r="AL120" s="1017"/>
      <c r="AM120" s="1017"/>
      <c r="AN120" s="1017"/>
      <c r="AO120" s="1018"/>
      <c r="AP120" s="1020" t="s">
        <v>446</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4879164</v>
      </c>
      <c r="BR120" s="985"/>
      <c r="BS120" s="985"/>
      <c r="BT120" s="985"/>
      <c r="BU120" s="985"/>
      <c r="BV120" s="985">
        <v>4623499</v>
      </c>
      <c r="BW120" s="985"/>
      <c r="BX120" s="985"/>
      <c r="BY120" s="985"/>
      <c r="BZ120" s="985"/>
      <c r="CA120" s="985">
        <v>4154482</v>
      </c>
      <c r="CB120" s="985"/>
      <c r="CC120" s="985"/>
      <c r="CD120" s="985"/>
      <c r="CE120" s="985"/>
      <c r="CF120" s="999">
        <v>122.8</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305006</v>
      </c>
      <c r="DH120" s="985"/>
      <c r="DI120" s="985"/>
      <c r="DJ120" s="985"/>
      <c r="DK120" s="985"/>
      <c r="DL120" s="985">
        <v>311683</v>
      </c>
      <c r="DM120" s="985"/>
      <c r="DN120" s="985"/>
      <c r="DO120" s="985"/>
      <c r="DP120" s="985"/>
      <c r="DQ120" s="985">
        <v>269418</v>
      </c>
      <c r="DR120" s="985"/>
      <c r="DS120" s="985"/>
      <c r="DT120" s="985"/>
      <c r="DU120" s="985"/>
      <c r="DV120" s="986">
        <v>8</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446</v>
      </c>
      <c r="AB121" s="1017"/>
      <c r="AC121" s="1017"/>
      <c r="AD121" s="1017"/>
      <c r="AE121" s="1018"/>
      <c r="AF121" s="1019" t="s">
        <v>446</v>
      </c>
      <c r="AG121" s="1017"/>
      <c r="AH121" s="1017"/>
      <c r="AI121" s="1017"/>
      <c r="AJ121" s="1018"/>
      <c r="AK121" s="1019" t="s">
        <v>446</v>
      </c>
      <c r="AL121" s="1017"/>
      <c r="AM121" s="1017"/>
      <c r="AN121" s="1017"/>
      <c r="AO121" s="1018"/>
      <c r="AP121" s="1020" t="s">
        <v>446</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76522</v>
      </c>
      <c r="BR121" s="978"/>
      <c r="BS121" s="978"/>
      <c r="BT121" s="978"/>
      <c r="BU121" s="978"/>
      <c r="BV121" s="978">
        <v>61625</v>
      </c>
      <c r="BW121" s="978"/>
      <c r="BX121" s="978"/>
      <c r="BY121" s="978"/>
      <c r="BZ121" s="978"/>
      <c r="CA121" s="978">
        <v>51963</v>
      </c>
      <c r="CB121" s="978"/>
      <c r="CC121" s="978"/>
      <c r="CD121" s="978"/>
      <c r="CE121" s="978"/>
      <c r="CF121" s="972">
        <v>1.5</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198335</v>
      </c>
      <c r="DH121" s="978"/>
      <c r="DI121" s="978"/>
      <c r="DJ121" s="978"/>
      <c r="DK121" s="978"/>
      <c r="DL121" s="978">
        <v>191195</v>
      </c>
      <c r="DM121" s="978"/>
      <c r="DN121" s="978"/>
      <c r="DO121" s="978"/>
      <c r="DP121" s="978"/>
      <c r="DQ121" s="978">
        <v>188745</v>
      </c>
      <c r="DR121" s="978"/>
      <c r="DS121" s="978"/>
      <c r="DT121" s="978"/>
      <c r="DU121" s="978"/>
      <c r="DV121" s="979">
        <v>5.6</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446</v>
      </c>
      <c r="AB122" s="1017"/>
      <c r="AC122" s="1017"/>
      <c r="AD122" s="1017"/>
      <c r="AE122" s="1018"/>
      <c r="AF122" s="1019" t="s">
        <v>147</v>
      </c>
      <c r="AG122" s="1017"/>
      <c r="AH122" s="1017"/>
      <c r="AI122" s="1017"/>
      <c r="AJ122" s="1018"/>
      <c r="AK122" s="1019" t="s">
        <v>446</v>
      </c>
      <c r="AL122" s="1017"/>
      <c r="AM122" s="1017"/>
      <c r="AN122" s="1017"/>
      <c r="AO122" s="1018"/>
      <c r="AP122" s="1020" t="s">
        <v>446</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8289145</v>
      </c>
      <c r="BR122" s="1056"/>
      <c r="BS122" s="1056"/>
      <c r="BT122" s="1056"/>
      <c r="BU122" s="1056"/>
      <c r="BV122" s="1056">
        <v>7602678</v>
      </c>
      <c r="BW122" s="1056"/>
      <c r="BX122" s="1056"/>
      <c r="BY122" s="1056"/>
      <c r="BZ122" s="1056"/>
      <c r="CA122" s="1056">
        <v>7229725</v>
      </c>
      <c r="CB122" s="1056"/>
      <c r="CC122" s="1056"/>
      <c r="CD122" s="1056"/>
      <c r="CE122" s="1056"/>
      <c r="CF122" s="1076">
        <v>213.7</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147</v>
      </c>
      <c r="DH122" s="978"/>
      <c r="DI122" s="978"/>
      <c r="DJ122" s="978"/>
      <c r="DK122" s="978"/>
      <c r="DL122" s="978" t="s">
        <v>147</v>
      </c>
      <c r="DM122" s="978"/>
      <c r="DN122" s="978"/>
      <c r="DO122" s="978"/>
      <c r="DP122" s="978"/>
      <c r="DQ122" s="978" t="s">
        <v>147</v>
      </c>
      <c r="DR122" s="978"/>
      <c r="DS122" s="978"/>
      <c r="DT122" s="978"/>
      <c r="DU122" s="978"/>
      <c r="DV122" s="979" t="s">
        <v>147</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147</v>
      </c>
      <c r="AB123" s="1017"/>
      <c r="AC123" s="1017"/>
      <c r="AD123" s="1017"/>
      <c r="AE123" s="1018"/>
      <c r="AF123" s="1019" t="s">
        <v>147</v>
      </c>
      <c r="AG123" s="1017"/>
      <c r="AH123" s="1017"/>
      <c r="AI123" s="1017"/>
      <c r="AJ123" s="1018"/>
      <c r="AK123" s="1019" t="s">
        <v>147</v>
      </c>
      <c r="AL123" s="1017"/>
      <c r="AM123" s="1017"/>
      <c r="AN123" s="1017"/>
      <c r="AO123" s="1018"/>
      <c r="AP123" s="1020" t="s">
        <v>446</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477</v>
      </c>
      <c r="BP123" s="1064"/>
      <c r="BQ123" s="1123">
        <v>13244831</v>
      </c>
      <c r="BR123" s="1124"/>
      <c r="BS123" s="1124"/>
      <c r="BT123" s="1124"/>
      <c r="BU123" s="1124"/>
      <c r="BV123" s="1124">
        <v>12287802</v>
      </c>
      <c r="BW123" s="1124"/>
      <c r="BX123" s="1124"/>
      <c r="BY123" s="1124"/>
      <c r="BZ123" s="1124"/>
      <c r="CA123" s="1124">
        <v>11436170</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t="s">
        <v>147</v>
      </c>
      <c r="DH123" s="1017"/>
      <c r="DI123" s="1017"/>
      <c r="DJ123" s="1017"/>
      <c r="DK123" s="1018"/>
      <c r="DL123" s="1019" t="s">
        <v>147</v>
      </c>
      <c r="DM123" s="1017"/>
      <c r="DN123" s="1017"/>
      <c r="DO123" s="1017"/>
      <c r="DP123" s="1018"/>
      <c r="DQ123" s="1019" t="s">
        <v>147</v>
      </c>
      <c r="DR123" s="1017"/>
      <c r="DS123" s="1017"/>
      <c r="DT123" s="1017"/>
      <c r="DU123" s="1018"/>
      <c r="DV123" s="1020" t="s">
        <v>147</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147</v>
      </c>
      <c r="AB124" s="1017"/>
      <c r="AC124" s="1017"/>
      <c r="AD124" s="1017"/>
      <c r="AE124" s="1018"/>
      <c r="AF124" s="1019" t="s">
        <v>147</v>
      </c>
      <c r="AG124" s="1017"/>
      <c r="AH124" s="1017"/>
      <c r="AI124" s="1017"/>
      <c r="AJ124" s="1018"/>
      <c r="AK124" s="1019" t="s">
        <v>147</v>
      </c>
      <c r="AL124" s="1017"/>
      <c r="AM124" s="1017"/>
      <c r="AN124" s="1017"/>
      <c r="AO124" s="1018"/>
      <c r="AP124" s="1020" t="s">
        <v>147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147</v>
      </c>
      <c r="BR124" s="1086"/>
      <c r="BS124" s="1086"/>
      <c r="BT124" s="1086"/>
      <c r="BU124" s="1086"/>
      <c r="BV124" s="1086" t="s">
        <v>147</v>
      </c>
      <c r="BW124" s="1086"/>
      <c r="BX124" s="1086"/>
      <c r="BY124" s="1086"/>
      <c r="BZ124" s="1086"/>
      <c r="CA124" s="1086" t="s">
        <v>147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491</v>
      </c>
      <c r="DH124" s="1042"/>
      <c r="DI124" s="1042"/>
      <c r="DJ124" s="1042"/>
      <c r="DK124" s="1043"/>
      <c r="DL124" s="1041" t="s">
        <v>480</v>
      </c>
      <c r="DM124" s="1042"/>
      <c r="DN124" s="1042"/>
      <c r="DO124" s="1042"/>
      <c r="DP124" s="1043"/>
      <c r="DQ124" s="1041" t="s">
        <v>480</v>
      </c>
      <c r="DR124" s="1042"/>
      <c r="DS124" s="1042"/>
      <c r="DT124" s="1042"/>
      <c r="DU124" s="1043"/>
      <c r="DV124" s="1044" t="s">
        <v>480</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480</v>
      </c>
      <c r="AB125" s="1017"/>
      <c r="AC125" s="1017"/>
      <c r="AD125" s="1017"/>
      <c r="AE125" s="1018"/>
      <c r="AF125" s="1019" t="s">
        <v>480</v>
      </c>
      <c r="AG125" s="1017"/>
      <c r="AH125" s="1017"/>
      <c r="AI125" s="1017"/>
      <c r="AJ125" s="1018"/>
      <c r="AK125" s="1019" t="s">
        <v>480</v>
      </c>
      <c r="AL125" s="1017"/>
      <c r="AM125" s="1017"/>
      <c r="AN125" s="1017"/>
      <c r="AO125" s="1018"/>
      <c r="AP125" s="1020" t="s">
        <v>480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480</v>
      </c>
      <c r="DH125" s="985"/>
      <c r="DI125" s="985"/>
      <c r="DJ125" s="985"/>
      <c r="DK125" s="985"/>
      <c r="DL125" s="985" t="s">
        <v>480</v>
      </c>
      <c r="DM125" s="985"/>
      <c r="DN125" s="985"/>
      <c r="DO125" s="985"/>
      <c r="DP125" s="985"/>
      <c r="DQ125" s="985" t="s">
        <v>480</v>
      </c>
      <c r="DR125" s="985"/>
      <c r="DS125" s="985"/>
      <c r="DT125" s="985"/>
      <c r="DU125" s="985"/>
      <c r="DV125" s="986" t="s">
        <v>480</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480</v>
      </c>
      <c r="AB126" s="1017"/>
      <c r="AC126" s="1017"/>
      <c r="AD126" s="1017"/>
      <c r="AE126" s="1018"/>
      <c r="AF126" s="1019" t="s">
        <v>480</v>
      </c>
      <c r="AG126" s="1017"/>
      <c r="AH126" s="1017"/>
      <c r="AI126" s="1017"/>
      <c r="AJ126" s="1018"/>
      <c r="AK126" s="1019" t="s">
        <v>480</v>
      </c>
      <c r="AL126" s="1017"/>
      <c r="AM126" s="1017"/>
      <c r="AN126" s="1017"/>
      <c r="AO126" s="1018"/>
      <c r="AP126" s="1020" t="s">
        <v>480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480</v>
      </c>
      <c r="DH126" s="978"/>
      <c r="DI126" s="978"/>
      <c r="DJ126" s="978"/>
      <c r="DK126" s="978"/>
      <c r="DL126" s="978" t="s">
        <v>480</v>
      </c>
      <c r="DM126" s="978"/>
      <c r="DN126" s="978"/>
      <c r="DO126" s="978"/>
      <c r="DP126" s="978"/>
      <c r="DQ126" s="978" t="s">
        <v>480</v>
      </c>
      <c r="DR126" s="978"/>
      <c r="DS126" s="978"/>
      <c r="DT126" s="978"/>
      <c r="DU126" s="978"/>
      <c r="DV126" s="979" t="s">
        <v>480</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480</v>
      </c>
      <c r="AB127" s="1017"/>
      <c r="AC127" s="1017"/>
      <c r="AD127" s="1017"/>
      <c r="AE127" s="1018"/>
      <c r="AF127" s="1019" t="s">
        <v>480</v>
      </c>
      <c r="AG127" s="1017"/>
      <c r="AH127" s="1017"/>
      <c r="AI127" s="1017"/>
      <c r="AJ127" s="1018"/>
      <c r="AK127" s="1019" t="s">
        <v>480</v>
      </c>
      <c r="AL127" s="1017"/>
      <c r="AM127" s="1017"/>
      <c r="AN127" s="1017"/>
      <c r="AO127" s="1018"/>
      <c r="AP127" s="1020" t="s">
        <v>480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480</v>
      </c>
      <c r="DH127" s="978"/>
      <c r="DI127" s="978"/>
      <c r="DJ127" s="978"/>
      <c r="DK127" s="978"/>
      <c r="DL127" s="978" t="s">
        <v>480</v>
      </c>
      <c r="DM127" s="978"/>
      <c r="DN127" s="978"/>
      <c r="DO127" s="978"/>
      <c r="DP127" s="978"/>
      <c r="DQ127" s="978" t="s">
        <v>480</v>
      </c>
      <c r="DR127" s="978"/>
      <c r="DS127" s="978"/>
      <c r="DT127" s="978"/>
      <c r="DU127" s="978"/>
      <c r="DV127" s="979" t="s">
        <v>480</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20227</v>
      </c>
      <c r="AB128" s="1106"/>
      <c r="AC128" s="1106"/>
      <c r="AD128" s="1106"/>
      <c r="AE128" s="1107"/>
      <c r="AF128" s="1108">
        <v>16233</v>
      </c>
      <c r="AG128" s="1106"/>
      <c r="AH128" s="1106"/>
      <c r="AI128" s="1106"/>
      <c r="AJ128" s="1107"/>
      <c r="AK128" s="1108">
        <v>10643</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147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147</v>
      </c>
      <c r="DH128" s="1098"/>
      <c r="DI128" s="1098"/>
      <c r="DJ128" s="1098"/>
      <c r="DK128" s="1098"/>
      <c r="DL128" s="1098" t="s">
        <v>494</v>
      </c>
      <c r="DM128" s="1098"/>
      <c r="DN128" s="1098"/>
      <c r="DO128" s="1098"/>
      <c r="DP128" s="1098"/>
      <c r="DQ128" s="1098" t="s">
        <v>494</v>
      </c>
      <c r="DR128" s="1098"/>
      <c r="DS128" s="1098"/>
      <c r="DT128" s="1098"/>
      <c r="DU128" s="1098"/>
      <c r="DV128" s="1099" t="s">
        <v>147</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4224522</v>
      </c>
      <c r="AB129" s="1017"/>
      <c r="AC129" s="1017"/>
      <c r="AD129" s="1017"/>
      <c r="AE129" s="1018"/>
      <c r="AF129" s="1019">
        <v>4317849</v>
      </c>
      <c r="AG129" s="1017"/>
      <c r="AH129" s="1017"/>
      <c r="AI129" s="1017"/>
      <c r="AJ129" s="1018"/>
      <c r="AK129" s="1019">
        <v>4451170</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497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1026860</v>
      </c>
      <c r="AB130" s="1017"/>
      <c r="AC130" s="1017"/>
      <c r="AD130" s="1017"/>
      <c r="AE130" s="1018"/>
      <c r="AF130" s="1019">
        <v>1101006</v>
      </c>
      <c r="AG130" s="1017"/>
      <c r="AH130" s="1017"/>
      <c r="AI130" s="1017"/>
      <c r="AJ130" s="1018"/>
      <c r="AK130" s="1019">
        <v>1067977</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3197662</v>
      </c>
      <c r="AB131" s="1042"/>
      <c r="AC131" s="1042"/>
      <c r="AD131" s="1042"/>
      <c r="AE131" s="1043"/>
      <c r="AF131" s="1041">
        <v>3216843</v>
      </c>
      <c r="AG131" s="1042"/>
      <c r="AH131" s="1042"/>
      <c r="AI131" s="1042"/>
      <c r="AJ131" s="1043"/>
      <c r="AK131" s="1041">
        <v>3383193</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503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0.66451676299999995</v>
      </c>
      <c r="AB132" s="1158"/>
      <c r="AC132" s="1158"/>
      <c r="AD132" s="1158"/>
      <c r="AE132" s="1159"/>
      <c r="AF132" s="1160">
        <v>1.5844727270000001</v>
      </c>
      <c r="AG132" s="1158"/>
      <c r="AH132" s="1158"/>
      <c r="AI132" s="1158"/>
      <c r="AJ132" s="1159"/>
      <c r="AK132" s="1160">
        <v>2.0446956470000002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1.4</v>
      </c>
      <c r="AB133" s="1141"/>
      <c r="AC133" s="1141"/>
      <c r="AD133" s="1141"/>
      <c r="AE133" s="1142"/>
      <c r="AF133" s="1140">
        <v>1.3</v>
      </c>
      <c r="AG133" s="1141"/>
      <c r="AH133" s="1141"/>
      <c r="AI133" s="1141"/>
      <c r="AJ133" s="1142"/>
      <c r="AK133" s="1140">
        <v>1.4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wf4HbNNPaVfQDPgIYE4P0RbjnmWi+/BWDLZbyfypU64QBTJ05oJh9HGM7N2dj/+nL6/fHQdJy1NXHwDg6VN1g==" saltValue="eZgZH+xy1ZBmXZc9qf79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uHKWnjW4fU1BG4sv9mNl1W3xbjDoTtJMYcdBnDyO0srViTEbz65cqKEaoVYNkc7oP0FtAmpxOGSf9a5s6VD1A==" saltValue="LwRN/6T+Y1z9vfUuMYmwo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O8P1t1L15naw/97iYTIq3nUaPcvok2U0McLtAp3Qhn+0i6fTjcCEUOfEpnBc4EOWF4unepkPlRAtJNGBA7xjA==" saltValue="00gDuzHrv6ElTlOEF72O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1129542</v>
      </c>
      <c r="AP9" s="314">
        <v>221219</v>
      </c>
      <c r="AQ9" s="315">
        <v>199723</v>
      </c>
      <c r="AR9" s="316">
        <v>10.8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192650</v>
      </c>
      <c r="AP10" s="317">
        <v>37730</v>
      </c>
      <c r="AQ10" s="318">
        <v>26472</v>
      </c>
      <c r="AR10" s="319">
        <v>42.5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1310</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52956</v>
      </c>
      <c r="AP13" s="317">
        <v>10371</v>
      </c>
      <c r="AQ13" s="318">
        <v>7770</v>
      </c>
      <c r="AR13" s="319">
        <v>33.5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5775</v>
      </c>
      <c r="AP14" s="317">
        <v>1131</v>
      </c>
      <c r="AQ14" s="318">
        <v>5092</v>
      </c>
      <c r="AR14" s="319">
        <v>-77.8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-101520</v>
      </c>
      <c r="AP15" s="317">
        <v>-19882</v>
      </c>
      <c r="AQ15" s="318">
        <v>-15881</v>
      </c>
      <c r="AR15" s="319">
        <v>25.2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1279403</v>
      </c>
      <c r="AP16" s="317">
        <v>250569</v>
      </c>
      <c r="AQ16" s="318">
        <v>224486</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22.52</v>
      </c>
      <c r="AP21" s="331">
        <v>20.23</v>
      </c>
      <c r="AQ21" s="332">
        <v>2.29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94.3</v>
      </c>
      <c r="AP22" s="336">
        <v>95.4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1090851</v>
      </c>
      <c r="AP32" s="345">
        <v>213641</v>
      </c>
      <c r="AQ32" s="346">
        <v>117380</v>
      </c>
      <c r="AR32" s="347">
        <v>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45086</v>
      </c>
      <c r="AP35" s="345">
        <v>8830</v>
      </c>
      <c r="AQ35" s="346">
        <v>31875</v>
      </c>
      <c r="AR35" s="347">
        <v>-72.3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11796</v>
      </c>
      <c r="AP36" s="345">
        <v>2310</v>
      </c>
      <c r="AQ36" s="346">
        <v>2465</v>
      </c>
      <c r="AR36" s="347">
        <v>-6.3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t="s">
        <v>518</v>
      </c>
      <c r="AP37" s="345" t="s">
        <v>518</v>
      </c>
      <c r="AQ37" s="346">
        <v>285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63</v>
      </c>
      <c r="AP38" s="348">
        <v>12</v>
      </c>
      <c r="AQ38" s="349">
        <v>17</v>
      </c>
      <c r="AR38" s="337">
        <v>-29.4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-10643</v>
      </c>
      <c r="AP39" s="345">
        <v>-2084</v>
      </c>
      <c r="AQ39" s="346">
        <v>-3552</v>
      </c>
      <c r="AR39" s="347">
        <v>-41.3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-1067977</v>
      </c>
      <c r="AP40" s="345">
        <v>-209161</v>
      </c>
      <c r="AQ40" s="346">
        <v>-113436</v>
      </c>
      <c r="AR40" s="347">
        <v>84.4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69176</v>
      </c>
      <c r="AP41" s="345">
        <v>13548</v>
      </c>
      <c r="AQ41" s="346">
        <v>35033</v>
      </c>
      <c r="AR41" s="347">
        <v>-61.3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1827671</v>
      </c>
      <c r="AN51" s="367">
        <v>317690</v>
      </c>
      <c r="AO51" s="368">
        <v>-33.200000000000003</v>
      </c>
      <c r="AP51" s="369">
        <v>138651</v>
      </c>
      <c r="AQ51" s="370">
        <v>7.8</v>
      </c>
      <c r="AR51" s="371">
        <v>-41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1206489</v>
      </c>
      <c r="AN52" s="375">
        <v>209715</v>
      </c>
      <c r="AO52" s="376">
        <v>4.2</v>
      </c>
      <c r="AP52" s="377">
        <v>71211</v>
      </c>
      <c r="AQ52" s="378">
        <v>15.7</v>
      </c>
      <c r="AR52" s="379">
        <v>-11.5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2963509</v>
      </c>
      <c r="AN53" s="367">
        <v>533485</v>
      </c>
      <c r="AO53" s="368">
        <v>67.900000000000006</v>
      </c>
      <c r="AP53" s="369">
        <v>122882</v>
      </c>
      <c r="AQ53" s="370">
        <v>-11.4</v>
      </c>
      <c r="AR53" s="371">
        <v>79.3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2624759</v>
      </c>
      <c r="AN54" s="375">
        <v>472504</v>
      </c>
      <c r="AO54" s="376">
        <v>125.3</v>
      </c>
      <c r="AP54" s="377">
        <v>65785</v>
      </c>
      <c r="AQ54" s="378">
        <v>-7.6</v>
      </c>
      <c r="AR54" s="379">
        <v>132.9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982068</v>
      </c>
      <c r="AN55" s="367">
        <v>182846</v>
      </c>
      <c r="AO55" s="368">
        <v>-65.7</v>
      </c>
      <c r="AP55" s="369">
        <v>114790</v>
      </c>
      <c r="AQ55" s="370">
        <v>-6.6</v>
      </c>
      <c r="AR55" s="371">
        <v>-59.1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577785</v>
      </c>
      <c r="AN56" s="375">
        <v>107575</v>
      </c>
      <c r="AO56" s="376">
        <v>-77.2</v>
      </c>
      <c r="AP56" s="377">
        <v>55601</v>
      </c>
      <c r="AQ56" s="378">
        <v>-15.5</v>
      </c>
      <c r="AR56" s="379">
        <v>-61.7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1044968</v>
      </c>
      <c r="AN57" s="367">
        <v>200032</v>
      </c>
      <c r="AO57" s="368">
        <v>9.4</v>
      </c>
      <c r="AP57" s="369">
        <v>126262</v>
      </c>
      <c r="AQ57" s="370">
        <v>10</v>
      </c>
      <c r="AR57" s="371">
        <v>-0.6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506476</v>
      </c>
      <c r="AN58" s="375">
        <v>96952</v>
      </c>
      <c r="AO58" s="376">
        <v>-9.9</v>
      </c>
      <c r="AP58" s="377">
        <v>56769</v>
      </c>
      <c r="AQ58" s="378">
        <v>2.1</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1340698</v>
      </c>
      <c r="AN59" s="367">
        <v>262573</v>
      </c>
      <c r="AO59" s="368">
        <v>31.3</v>
      </c>
      <c r="AP59" s="369">
        <v>263613</v>
      </c>
      <c r="AQ59" s="370">
        <v>108.8</v>
      </c>
      <c r="AR59" s="371">
        <v>-77.5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654388</v>
      </c>
      <c r="AN60" s="375">
        <v>128161</v>
      </c>
      <c r="AO60" s="376">
        <v>32.200000000000003</v>
      </c>
      <c r="AP60" s="377">
        <v>128823</v>
      </c>
      <c r="AQ60" s="378">
        <v>126.9</v>
      </c>
      <c r="AR60" s="379">
        <v>-94.7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1631783</v>
      </c>
      <c r="AN61" s="382">
        <v>299325</v>
      </c>
      <c r="AO61" s="383">
        <v>1.9</v>
      </c>
      <c r="AP61" s="384">
        <v>153240</v>
      </c>
      <c r="AQ61" s="385">
        <v>21.7</v>
      </c>
      <c r="AR61" s="371">
        <v>-19.8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1113979</v>
      </c>
      <c r="AN62" s="375">
        <v>202981</v>
      </c>
      <c r="AO62" s="376">
        <v>14.9</v>
      </c>
      <c r="AP62" s="377">
        <v>75638</v>
      </c>
      <c r="AQ62" s="378">
        <v>24.3</v>
      </c>
      <c r="AR62" s="379">
        <v>-9.4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lw011XD7BVbXMYULg1s48mpUhaUvtB6Qj86A71Hp5dW/uizr07fXcfe6FKkp82FWJr3uOCxi9Tmx2dsrxlf9w==" saltValue="bSSwp24+ZO5bWrYihMya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election activeCell="BJ87" sqref="BJ8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2X9tPsYVzy/hHkAjdpbMLEzewdSIzFPq0sn2nUKC72FvambhHS6e9wX6G8Yy98Gz5UycV+StXc22jq3vbw1iSw==" saltValue="ZJtjYPKZzT4+faZDOg/q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election activeCell="BI75" sqref="BI7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CKoWvHCxRs+pAasJNg6dFWIFAv5XqgTKxaR74pZbM7pSQ0aPTzaf1LHs1rFgTsTHfDXKpa5P7YA8UVOwkkbRQg==" saltValue="8HuH2xxom9aXDdZW1bdj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22.41</v>
      </c>
      <c r="G47" s="12">
        <v>23.25</v>
      </c>
      <c r="H47" s="12">
        <v>23.21</v>
      </c>
      <c r="I47" s="12">
        <v>22.56</v>
      </c>
      <c r="J47" s="13">
        <v>20.61</v>
      </c>
    </row>
    <row r="48" spans="2:10" ht="57.75" customHeight="1" x14ac:dyDescent="0.15">
      <c r="B48" s="14"/>
      <c r="C48" s="1202" t="s">
        <v>4</v>
      </c>
      <c r="D48" s="1202"/>
      <c r="E48" s="1203"/>
      <c r="F48" s="15">
        <v>5.0599999999999996</v>
      </c>
      <c r="G48" s="16">
        <v>6.39</v>
      </c>
      <c r="H48" s="16">
        <v>6.49</v>
      </c>
      <c r="I48" s="16">
        <v>7.98</v>
      </c>
      <c r="J48" s="17">
        <v>8.23</v>
      </c>
    </row>
    <row r="49" spans="2:10" ht="57.75" customHeight="1" thickBot="1" x14ac:dyDescent="0.2">
      <c r="B49" s="18"/>
      <c r="C49" s="1204" t="s">
        <v>5</v>
      </c>
      <c r="D49" s="1204"/>
      <c r="E49" s="1205"/>
      <c r="F49" s="19">
        <v>7.37</v>
      </c>
      <c r="G49" s="20">
        <v>9.5399999999999991</v>
      </c>
      <c r="H49" s="20">
        <v>7.7</v>
      </c>
      <c r="I49" s="20">
        <v>4.28</v>
      </c>
      <c r="J49" s="21">
        <v>8.7200000000000006</v>
      </c>
    </row>
    <row r="50" spans="2:10" ht="13.5" customHeight="1" x14ac:dyDescent="0.15"/>
  </sheetData>
  <sheetProtection algorithmName="SHA-512" hashValue="4HKPvEmANuS9UgPEM/ZbMoDwTV+6zIboxh/WxH8vf7FF8aMlUFK/h5GOGvpYec7SWgi2XH62CcwKulE9r6+3Rw==" saltValue="hzBweI2sILF86yKbVZ3i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2022-03-28T07:27:53Z</cp:lastPrinted>
  <dcterms:created xsi:type="dcterms:W3CDTF">2022-02-02T06:54:17Z</dcterms:created>
  <dcterms:modified xsi:type="dcterms:W3CDTF">2022-03-28T07:28:53Z</dcterms:modified>
  <cp:category/>
</cp:coreProperties>
</file>