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４．県→国（調査システム報告）\"/>
    </mc:Choice>
  </mc:AlternateContent>
  <bookViews>
    <workbookView xWindow="0" yWindow="0" windowWidth="28800" windowHeight="12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BW34" i="10"/>
  <c r="C34" i="10"/>
  <c r="BW35" i="10" l="1"/>
  <c r="BW36" i="10" s="1"/>
  <c r="BW37" i="10" s="1"/>
  <c r="BW38" i="10" s="1"/>
  <c r="BW39" i="10" s="1"/>
  <c r="BW40" i="10" s="1"/>
  <c r="BW41" i="10" s="1"/>
  <c r="C35" i="10"/>
  <c r="C36" i="10" s="1"/>
  <c r="C37" i="10" s="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BE34" i="10"/>
  <c r="BE35" i="10" s="1"/>
</calcChain>
</file>

<file path=xl/sharedStrings.xml><?xml version="1.0" encoding="utf-8"?>
<sst xmlns="http://schemas.openxmlformats.org/spreadsheetml/2006/main" count="1066" uniqueCount="618">
  <si>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</si>
  <si>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</si>
  <si>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</si>
  <si>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</si>
  <si>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</si>
  <si>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</si>
  <si>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</si>
  <si>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</si>
  <si>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</si>
  <si>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</si>
  <si>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</si>
  <si>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</si>
  <si>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</si>
  <si>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</si>
  <si>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</si>
  <si>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</si>
  <si>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</si>
  <si>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</si>
  <si>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</si>
  <si>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</si>
  <si>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</si>
  <si>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</si>
  <si>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</si>
  <si>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</si>
  <si>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</si>
  <si>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</si>
  <si>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</si>
  <si>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</si>
  <si>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</si>
  <si>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</si>
  <si>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</si>
  <si>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</si>
  <si>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</si>
  <si>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</si>
  <si>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</si>
  <si>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</si>
  <si>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</si>
  <si>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</si>
  <si>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</si>
  <si>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</si>
  <si>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</si>
  <si>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</si>
  <si>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</si>
  <si>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</si>
  <si>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</si>
  <si>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</si>
  <si>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</si>
  <si>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</si>
  <si>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</si>
  <si>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</si>
  <si>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</si>
  <si>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</si>
  <si>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</si>
  <si>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</si>
  <si>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</si>
  <si>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</si>
  <si>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</si>
  <si>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</si>
  <si>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</si>
  <si>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</si>
  <si>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</si>
  <si>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</si>
  <si>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</si>
  <si>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</si>
  <si>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</si>
  <si>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</si>
  <si>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</si>
  <si>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</si>
  <si>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</si>
  <si>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</si>
  <si>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</si>
  <si>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</si>
  <si>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</si>
  <si>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</si>
  <si>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</si>
  <si>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</si>
  <si>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</si>
  <si>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</si>
  <si>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</si>
  <si>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</si>
  <si>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</si>
  <si>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</si>
  <si>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</si>
  <si>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</si>
  <si>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</si>
  <si>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</si>
  <si>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</si>
  <si>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</si>
  <si>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</si>
  <si>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</si>
  <si>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</si>
  <si>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</si>
  <si>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</si>
  <si>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</si>
  <si>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</si>
  <si>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</si>
  <si>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</si>
  <si>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</si>
  <si>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</si>
  <si>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</si>
  <si>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</si>
  <si>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</si>
  <si>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</si>
  <si>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</si>
  <si>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</si>
  <si>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</si>
  <si>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</si>
  <si>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</si>
  <si>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</si>
  <si>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</si>
  <si>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</si>
  <si>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</si>
  <si>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</si>
  <si>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</si>
  <si>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</si>
  <si>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</si>
  <si>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</si>
  <si>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</si>
  <si>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</si>
  <si>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</si>
  <si>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</si>
  <si>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</si>
  <si>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</si>
  <si>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</si>
  <si>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</si>
  <si>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</si>
  <si>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</si>
  <si>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</si>
  <si>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</si>
  <si>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</si>
  <si>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</si>
  <si>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</si>
  <si>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</si>
  <si>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</si>
  <si>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</si>
  <si>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</si>
  <si>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</si>
  <si>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</si>
  <si>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</si>
  <si>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</si>
  <si>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</si>
  <si>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</si>
  <si>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</si>
  <si>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</si>
  <si>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</si>
  <si>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</si>
  <si>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</si>
  <si>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</si>
  <si>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</si>
  <si>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</si>
  <si>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</si>
  <si>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</si>
  <si>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</si>
  <si>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</si>
  <si>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</si>
  <si>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</si>
  <si>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</si>
  <si>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</si>
  <si>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</si>
  <si>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</si>
  <si>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</si>
  <si>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</si>
  <si>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</si>
  <si>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</si>
  <si>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</si>
  <si>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</si>
  <si>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</si>
  <si>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</si>
  <si>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</si>
  <si>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</si>
  <si>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</si>
  <si>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</si>
  <si>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</si>
  <si>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</si>
  <si>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</si>
  <si>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</si>
  <si>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</si>
  <si>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</si>
  <si>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</si>
  <si>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</si>
  <si>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</si>
  <si>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</si>
  <si>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</si>
  <si>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</si>
  <si>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</si>
  <si>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</si>
  <si>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</si>
  <si>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</si>
  <si>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</si>
  <si>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</si>
  <si>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</si>
  <si>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</si>
  <si>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</si>
  <si>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</si>
  <si>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</si>
  <si>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</si>
  <si>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</si>
  <si>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</si>
  <si>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</si>
  <si>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</si>
  <si>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</si>
  <si>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</si>
  <si>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</si>
  <si>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</si>
  <si>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</si>
  <si>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</si>
  <si>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</si>
  <si>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</si>
  <si>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</si>
  <si>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</si>
  <si>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</si>
  <si>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</si>
  <si>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</si>
  <si>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</si>
  <si>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</si>
  <si>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</si>
  <si>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</si>
  <si>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</si>
  <si>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高知県いの町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</si>
  <si>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</si>
  <si>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</si>
  <si>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</si>
  <si>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</si>
  <si>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</si>
  <si>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</si>
  <si>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</si>
  <si>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</si>
  <si>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</si>
  <si>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</si>
  <si>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</si>
  <si>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</si>
  <si>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</si>
  <si>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</si>
  <si>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</si>
  <si>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</si>
  <si>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</si>
  <si>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</si>
  <si>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</si>
  <si>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</si>
  <si>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</si>
  <si>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</si>
  <si>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</si>
  <si>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</si>
  <si>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</si>
  <si>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</si>
  <si>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</si>
  <si>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</si>
  <si>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</si>
  <si>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</si>
  <si>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</si>
  <si>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</si>
  <si>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</si>
  <si>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</si>
  <si>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</si>
  <si>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</si>
  <si>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</si>
  <si>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</si>
  <si>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</si>
  <si>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</si>
  <si>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</si>
  <si>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</si>
  <si>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</si>
  <si>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</si>
  <si>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</si>
  <si>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</si>
  <si>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</si>
  <si>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</si>
  <si>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</si>
  <si>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</si>
  <si>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</si>
  <si>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</si>
  <si>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</si>
  <si>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</si>
  <si>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</si>
  <si>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</si>
  <si>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</si>
  <si>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</si>
  <si>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</si>
  <si>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</si>
  <si>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</si>
  <si>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</si>
  <si>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</si>
  <si>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</si>
  <si>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</si>
  <si>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</si>
  <si>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</si>
  <si>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</si>
  <si>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</si>
  <si>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</si>
  <si>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</si>
  <si>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</si>
  <si>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</si>
  <si>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</si>
  <si>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</si>
  <si>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</si>
  <si>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</si>
  <si>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</si>
  <si>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</si>
  <si>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</si>
  <si>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</si>
  <si>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</si>
  <si>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</si>
  <si>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</si>
  <si>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</si>
  <si>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</si>
  <si>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</si>
  <si>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</si>
  <si>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</si>
  <si>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</si>
  <si>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</si>
  <si>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</si>
  <si>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</si>
  <si>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</si>
  <si>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</si>
  <si>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</si>
  <si>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</si>
  <si>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</si>
  <si>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</si>
  <si>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</si>
  <si>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</si>
  <si>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</si>
  <si>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</si>
  <si>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</si>
  <si>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</si>
  <si>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</si>
  <si>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</si>
  <si>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</si>
  <si>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</si>
  <si>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</si>
  <si>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</si>
  <si>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</si>
  <si>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</si>
  <si>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</si>
  <si>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</si>
  <si>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</si>
  <si>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</si>
  <si>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</si>
  <si>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</si>
  <si>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</si>
  <si>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</si>
  <si>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</si>
  <si>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</si>
  <si>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</si>
  <si>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</si>
  <si>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</si>
  <si>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</si>
  <si>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</si>
  <si>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</si>
  <si>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</si>
  <si>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</si>
  <si>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</si>
  <si>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</si>
  <si>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</si>
  <si>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</si>
  <si>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</si>
  <si>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</si>
  <si>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</si>
  <si>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</si>
  <si>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</si>
  <si>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</si>
  <si>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</si>
  <si>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</si>
  <si>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</si>
  <si>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</si>
  <si>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</si>
  <si>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</si>
  <si>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</si>
  <si>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</si>
  <si>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</si>
  <si>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</si>
  <si>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</si>
  <si>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</si>
  <si>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</si>
  <si>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高知県いの町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</si>
  <si>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</si>
  <si>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</si>
  <si>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</si>
  <si>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</si>
  <si>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</si>
  <si>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</si>
  <si>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</si>
  <si>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</si>
  <si>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</si>
  <si>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</si>
  <si>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</si>
  <si>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</si>
  <si>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</si>
  <si>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</si>
  <si>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</si>
  <si>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</si>
  <si>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</si>
  <si>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</si>
  <si>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</si>
  <si>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</si>
  <si>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水資源対策特別会計</t>
    <phoneticPr fontId="5"/>
  </si>
  <si>
    <t>墓地公園事業特別会計</t>
    <phoneticPr fontId="5"/>
  </si>
  <si>
    <t>天王地区汚水処理施設事業特別会計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</si>
  <si>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</si>
  <si>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</si>
  <si>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</si>
  <si>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</si>
  <si>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</si>
  <si>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</si>
  <si>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</si>
  <si>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</si>
  <si>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</si>
  <si>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</si>
  <si>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</si>
  <si>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</si>
  <si>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</si>
  <si>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</si>
  <si>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</si>
  <si>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</si>
  <si>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</si>
  <si>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</si>
  <si>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特別養護老人ホーム特別会計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</si>
  <si>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</si>
  <si>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</si>
  <si>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</si>
  <si>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</si>
  <si>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</si>
  <si>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</si>
  <si>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</si>
  <si>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</si>
  <si>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</si>
  <si>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</si>
  <si>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</si>
  <si>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</si>
  <si>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</si>
  <si>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</si>
  <si>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</si>
  <si>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</si>
  <si>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</si>
  <si>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</si>
  <si>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</si>
  <si>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</si>
  <si>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</si>
  <si>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</si>
  <si>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</si>
  <si>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</si>
  <si>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</si>
  <si>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</si>
  <si>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</si>
  <si>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</si>
  <si>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</si>
  <si>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</si>
  <si>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</si>
  <si>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</si>
  <si>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</si>
  <si>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</si>
  <si>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</si>
  <si>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</si>
  <si>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</si>
  <si>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</si>
  <si>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</si>
  <si>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</si>
  <si>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</si>
  <si>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</si>
  <si>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</si>
  <si>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</si>
  <si>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</si>
  <si>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</si>
  <si>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</si>
  <si>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</si>
  <si>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</si>
  <si>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</si>
  <si>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</si>
  <si>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</si>
  <si>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</si>
  <si>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</si>
  <si>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</si>
  <si>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</si>
  <si>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</si>
  <si>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</si>
  <si>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</si>
  <si>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</si>
  <si>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</si>
  <si>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</si>
  <si>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</si>
  <si>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</si>
  <si>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</si>
  <si>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</si>
  <si>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</si>
  <si>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</si>
  <si>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</si>
  <si>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</si>
  <si>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</si>
  <si>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</si>
  <si>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</si>
  <si>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</si>
  <si>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</si>
  <si>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</si>
  <si>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</si>
  <si>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</si>
  <si>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</si>
  <si>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</si>
  <si>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</si>
  <si>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</si>
  <si>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</si>
  <si>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</si>
  <si>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</si>
  <si>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</si>
  <si>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</si>
  <si>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</si>
  <si>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</si>
  <si>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</si>
  <si>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</si>
  <si>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</si>
  <si>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</si>
  <si>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</si>
  <si>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</si>
  <si>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</si>
  <si>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</si>
  <si>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</si>
  <si>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</si>
  <si>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</si>
  <si>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</si>
  <si>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</si>
  <si>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</si>
  <si>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</si>
  <si>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</si>
  <si>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</si>
  <si>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</si>
  <si>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</si>
  <si>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</si>
  <si>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</si>
  <si>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</si>
  <si>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</si>
  <si>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</si>
  <si>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</si>
  <si>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</si>
  <si>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</si>
  <si>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</si>
  <si>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</si>
  <si>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</si>
  <si>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</si>
  <si>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</si>
  <si>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</si>
  <si>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</si>
  <si>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</si>
  <si>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</si>
  <si>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</si>
  <si>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</si>
  <si>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</si>
  <si>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</si>
  <si>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</si>
  <si>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</si>
  <si>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</si>
  <si>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</si>
  <si>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</si>
  <si>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</si>
  <si>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</si>
  <si>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</si>
  <si>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</si>
  <si>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</si>
  <si>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</si>
  <si>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</si>
  <si>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</si>
  <si>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</si>
  <si>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</si>
  <si>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</si>
  <si>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</si>
  <si>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</si>
  <si>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</si>
  <si>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</si>
  <si>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</si>
  <si>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</si>
  <si>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</si>
  <si>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</si>
  <si>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</si>
  <si>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</si>
  <si>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</si>
  <si>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</si>
  <si>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</si>
  <si>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</si>
  <si>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</si>
  <si>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</si>
  <si>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</si>
  <si>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</si>
  <si>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</si>
  <si>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</si>
  <si>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</si>
  <si>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</si>
  <si>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t>
  </si>
  <si>
    <t>▲ 3.59</t>
  </si>
  <si>
    <t>▲ 6.25</t>
  </si>
  <si>
    <t>▲ 0.34</t>
  </si>
  <si>
    <t>水道事業会計</t>
  </si>
  <si>
    <t>病院事業会計</t>
  </si>
  <si>
    <t>一般会計</t>
  </si>
  <si>
    <t>介護保険特別会計</t>
  </si>
  <si>
    <t>後期高齢者医療特別会計</t>
  </si>
  <si>
    <t>天王地区汚水処理施設事業特別会計</t>
  </si>
  <si>
    <t>国民健康保険特別会計（事業勘定）</t>
  </si>
  <si>
    <t>水資源対策特別会計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</si>
  <si>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</si>
  <si>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</si>
  <si>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</si>
  <si>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</si>
  <si>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</si>
  <si>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</si>
  <si>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</si>
  <si>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</si>
  <si>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</si>
  <si>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施設等整備基金</t>
    <phoneticPr fontId="5"/>
  </si>
  <si>
    <t>水資源対策基金</t>
    <phoneticPr fontId="5"/>
  </si>
  <si>
    <t>地域福祉基金</t>
    <phoneticPr fontId="5"/>
  </si>
  <si>
    <t>天王地区汚水処理施設管理運営基金</t>
    <phoneticPr fontId="5"/>
  </si>
  <si>
    <t>公益財団法人いの町農業公社</t>
  </si>
  <si>
    <t>有限会社むささびの里</t>
  </si>
  <si>
    <t>仁淀川下流衛生事務組合</t>
  </si>
  <si>
    <t>仁淀消防組合</t>
  </si>
  <si>
    <t>高知県広域食肉センター事務組合</t>
  </si>
  <si>
    <t>仁淀川広域市町村圏事務組合</t>
  </si>
  <si>
    <t>高知中央西部焼却処理事務組合</t>
  </si>
  <si>
    <t>こうち人づくり広域連合</t>
  </si>
  <si>
    <t>高知県市町村総合事務組合</t>
  </si>
  <si>
    <t>高知県後期高齢者医療広域連合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</si>
</sst>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B7F-4A07-839B-FD70C4DCB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80491</c:v>
                </c:pt>
                <c:pt idx="1">
                  <c:v>166069</c:v>
                </c:pt>
                <c:pt idx="2">
                  <c:v>130646</c:v>
                </c:pt>
                <c:pt idx="3">
                  <c:v>198048</c:v>
                </c:pt>
                <c:pt idx="4">
                  <c:v>160827</c:v>
                </c:pt>
              </c:numCache>
            </c:numRef>
          </c:val>
          <c:smooth val="0"/>
          <c:extLst>
            <c:ext xmlns:c16="http://schemas.microsoft.com/office/drawing/2014/chart" uri="{C3380CC4-5D6E-409C-BE32-E72D297353CC}">
              <c16:uniqueId val="{00000001-6B7F-4A07-839B-FD70C4DCBE4E}"/>
            </c:ext>
          </c:extLst>
        </c:ser>
        <c:dLbls>
          <c:showLegendKey val="0"/>
          <c:showVal val="0"/>
          <c:showCatName val="0"/>
          <c:showSerName val="0"/>
          <c:showPercent val="0"/>
          <c:showBubbleSize val="0"/>
        </c:dLbls>
        <c:marker val="1"/>
        <c:smooth val="0"/>
        <c:axId val="173236224"/>
        <c:axId val="173238144"/>
      </c:lineChart>
      <c:catAx>
        <c:axId val="17323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38144"/>
        <c:crosses val="autoZero"/>
        <c:auto val="1"/>
        <c:lblAlgn val="ctr"/>
        <c:lblOffset val="100"/>
        <c:tickLblSkip val="1"/>
        <c:tickMarkSkip val="1"/>
        <c:noMultiLvlLbl val="0"/>
      </c:catAx>
      <c:valAx>
        <c:axId val="1732381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3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3.69</c:v>
                </c:pt>
                <c:pt idx="1">
                  <c:v>1.76</c:v>
                </c:pt>
                <c:pt idx="2">
                  <c:v>2.65</c:v>
                </c:pt>
                <c:pt idx="3">
                  <c:v>3.11</c:v>
                </c:pt>
                <c:pt idx="4">
                  <c:v>2.3199999999999998</c:v>
                </c:pt>
              </c:numCache>
            </c:numRef>
          </c:val>
          <c:extLst>
            <c:ext xmlns:c16="http://schemas.microsoft.com/office/drawing/2014/chart" uri="{C3380CC4-5D6E-409C-BE32-E72D297353CC}">
              <c16:uniqueId val="{00000000-21ED-4D6F-B9BC-3B276F4CDD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23.02</c:v>
                </c:pt>
                <c:pt idx="1">
                  <c:v>25.83</c:v>
                </c:pt>
                <c:pt idx="2">
                  <c:v>21.92</c:v>
                </c:pt>
                <c:pt idx="3">
                  <c:v>19.190000000000001</c:v>
                </c:pt>
                <c:pt idx="4">
                  <c:v>18.23</c:v>
                </c:pt>
              </c:numCache>
            </c:numRef>
          </c:val>
          <c:extLst>
            <c:ext xmlns:c16="http://schemas.microsoft.com/office/drawing/2014/chart" uri="{C3380CC4-5D6E-409C-BE32-E72D297353CC}">
              <c16:uniqueId val="{00000001-21ED-4D6F-B9BC-3B276F4CDD99}"/>
            </c:ext>
          </c:extLst>
        </c:ser>
        <c:dLbls>
          <c:showLegendKey val="0"/>
          <c:showVal val="0"/>
          <c:showCatName val="0"/>
          <c:showSerName val="0"/>
          <c:showPercent val="0"/>
          <c:showBubbleSize val="0"/>
        </c:dLbls>
        <c:gapWidth val="250"/>
        <c:overlap val="100"/>
        <c:axId val="233384576"/>
        <c:axId val="23338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-2</c:v>
                </c:pt>
                <c:pt idx="2">
                  <c:v>-3.59</c:v>
                </c:pt>
                <c:pt idx="3">
                  <c:v>-6.25</c:v>
                </c:pt>
                <c:pt idx="4">
                  <c:v>-0.34</c:v>
                </c:pt>
              </c:numCache>
            </c:numRef>
          </c:val>
          <c:smooth val="0"/>
          <c:extLst>
            <c:ext xmlns:c16="http://schemas.microsoft.com/office/drawing/2014/chart" uri="{C3380CC4-5D6E-409C-BE32-E72D297353CC}">
              <c16:uniqueId val="{00000002-21ED-4D6F-B9BC-3B276F4CDD99}"/>
            </c:ext>
          </c:extLst>
        </c:ser>
        <c:dLbls>
          <c:showLegendKey val="0"/>
          <c:showVal val="0"/>
          <c:showCatName val="0"/>
          <c:showSerName val="0"/>
          <c:showPercent val="0"/>
          <c:showBubbleSize val="0"/>
        </c:dLbls>
        <c:marker val="1"/>
        <c:smooth val="0"/>
        <c:axId val="233384576"/>
        <c:axId val="233386752"/>
      </c:lineChart>
      <c:catAx>
        <c:axId val="2333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386752"/>
        <c:crosses val="autoZero"/>
        <c:auto val="1"/>
        <c:lblAlgn val="ctr"/>
        <c:lblOffset val="100"/>
        <c:tickLblSkip val="1"/>
        <c:tickMarkSkip val="1"/>
        <c:noMultiLvlLbl val="0"/>
      </c:catAx>
      <c:valAx>
        <c:axId val="23338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8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0.22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C9F6-4B33-B9CF-FCCB2ECEF4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F6-4B33-B9CF-FCCB2ECEF466}"/>
            </c:ext>
          </c:extLst>
        </c:ser>
        <c:ser>
          <c:idx val="2"/>
          <c:order val="2"/>
          <c:tx>
            <c:strRef>
              <c:f>データシート!$A$29</c:f>
              <c:strCache>
                <c:ptCount val="1"/>
                <c:pt idx="0">
                  <c:v>水資源対策特別会計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F6-4B33-B9CF-FCCB2ECEF466}"/>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0.49</c:v>
                </c:pt>
                <c:pt idx="2">
                  <c:v>#N/A</c:v>
                </c:pt>
                <c:pt idx="3">
                  <c:v>0.95</c:v>
                </c:pt>
                <c:pt idx="4">
                  <c:v>#N/A</c:v>
                </c:pt>
                <c:pt idx="5">
                  <c:v>0.32</c:v>
                </c:pt>
                <c:pt idx="6">
                  <c:v>#N/A</c:v>
                </c:pt>
                <c:pt idx="7">
                  <c:v>0.01</c:v>
                </c:pt>
                <c:pt idx="8">
                  <c:v>#N/A</c:v>
                </c:pt>
                <c:pt idx="9">
                  <c:v>0.02</c:v>
                </c:pt>
              </c:numCache>
            </c:numRef>
          </c:val>
          <c:extLst>
            <c:ext xmlns:c16="http://schemas.microsoft.com/office/drawing/2014/chart" uri="{C3380CC4-5D6E-409C-BE32-E72D297353CC}">
              <c16:uniqueId val="{00000003-C9F6-4B33-B9CF-FCCB2ECEF466}"/>
            </c:ext>
          </c:extLst>
        </c:ser>
        <c:ser>
          <c:idx val="4"/>
          <c:order val="4"/>
          <c:tx>
            <c:strRef>
              <c:f>データシート!$A$31</c:f>
              <c:strCache>
                <c:ptCount val="1"/>
                <c:pt idx="0">
                  <c:v>天王地区汚水処理施設事業特別会計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0.23</c:v>
                </c:pt>
                <c:pt idx="8">
                  <c:v>#N/A</c:v>
                </c:pt>
                <c:pt idx="9">
                  <c:v>0.04</c:v>
                </c:pt>
              </c:numCache>
            </c:numRef>
          </c:val>
          <c:extLst>
            <c:ext xmlns:c16="http://schemas.microsoft.com/office/drawing/2014/chart" uri="{C3380CC4-5D6E-409C-BE32-E72D297353CC}">
              <c16:uniqueId val="{00000004-C9F6-4B33-B9CF-FCCB2ECEF46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7.0000000000000007E-2</c:v>
                </c:pt>
                <c:pt idx="4">
                  <c:v>#N/A</c:v>
                </c:pt>
                <c:pt idx="5">
                  <c:v>0.08</c:v>
                </c:pt>
                <c:pt idx="6">
                  <c:v>#N/A</c:v>
                </c:pt>
                <c:pt idx="7">
                  <c:v>0.09</c:v>
                </c:pt>
                <c:pt idx="8">
                  <c:v>#N/A</c:v>
                </c:pt>
                <c:pt idx="9">
                  <c:v>0.06</c:v>
                </c:pt>
              </c:numCache>
            </c:numRef>
          </c:val>
          <c:extLst>
            <c:ext xmlns:c16="http://schemas.microsoft.com/office/drawing/2014/chart" uri="{C3380CC4-5D6E-409C-BE32-E72D297353CC}">
              <c16:uniqueId val="{00000005-C9F6-4B33-B9CF-FCCB2ECEF4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0.69</c:v>
                </c:pt>
                <c:pt idx="2">
                  <c:v>#N/A</c:v>
                </c:pt>
                <c:pt idx="3">
                  <c:v>0.71</c:v>
                </c:pt>
                <c:pt idx="4">
                  <c:v>#N/A</c:v>
                </c:pt>
                <c:pt idx="5">
                  <c:v>1</c:v>
                </c:pt>
                <c:pt idx="6">
                  <c:v>#N/A</c:v>
                </c:pt>
                <c:pt idx="7">
                  <c:v>1.25</c:v>
                </c:pt>
                <c:pt idx="8">
                  <c:v>#N/A</c:v>
                </c:pt>
                <c:pt idx="9">
                  <c:v>0.63</c:v>
                </c:pt>
              </c:numCache>
            </c:numRef>
          </c:val>
          <c:extLst>
            <c:ext xmlns:c16="http://schemas.microsoft.com/office/drawing/2014/chart" uri="{C3380CC4-5D6E-409C-BE32-E72D297353CC}">
              <c16:uniqueId val="{00000006-C9F6-4B33-B9CF-FCCB2ECEF4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3.66</c:v>
                </c:pt>
                <c:pt idx="2">
                  <c:v>#N/A</c:v>
                </c:pt>
                <c:pt idx="3">
                  <c:v>1.73</c:v>
                </c:pt>
                <c:pt idx="4">
                  <c:v>#N/A</c:v>
                </c:pt>
                <c:pt idx="5">
                  <c:v>2.62</c:v>
                </c:pt>
                <c:pt idx="6">
                  <c:v>#N/A</c:v>
                </c:pt>
                <c:pt idx="7">
                  <c:v>2.86</c:v>
                </c:pt>
                <c:pt idx="8">
                  <c:v>#N/A</c:v>
                </c:pt>
                <c:pt idx="9">
                  <c:v>2.27</c:v>
                </c:pt>
              </c:numCache>
            </c:numRef>
          </c:val>
          <c:extLst>
            <c:ext xmlns:c16="http://schemas.microsoft.com/office/drawing/2014/chart" uri="{C3380CC4-5D6E-409C-BE32-E72D297353CC}">
              <c16:uniqueId val="{00000007-C9F6-4B33-B9CF-FCCB2ECEF46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9.4499999999999993</c:v>
                </c:pt>
                <c:pt idx="2">
                  <c:v>#N/A</c:v>
                </c:pt>
                <c:pt idx="3">
                  <c:v>8.36</c:v>
                </c:pt>
                <c:pt idx="4">
                  <c:v>#N/A</c:v>
                </c:pt>
                <c:pt idx="5">
                  <c:v>7.46</c:v>
                </c:pt>
                <c:pt idx="6">
                  <c:v>#N/A</c:v>
                </c:pt>
                <c:pt idx="7">
                  <c:v>6.97</c:v>
                </c:pt>
                <c:pt idx="8">
                  <c:v>#N/A</c:v>
                </c:pt>
                <c:pt idx="9">
                  <c:v>4.62</c:v>
                </c:pt>
              </c:numCache>
            </c:numRef>
          </c:val>
          <c:extLst>
            <c:ext xmlns:c16="http://schemas.microsoft.com/office/drawing/2014/chart" uri="{C3380CC4-5D6E-409C-BE32-E72D297353CC}">
              <c16:uniqueId val="{00000008-C9F6-4B33-B9CF-FCCB2ECEF4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5.24</c:v>
                </c:pt>
                <c:pt idx="2">
                  <c:v>#N/A</c:v>
                </c:pt>
                <c:pt idx="3">
                  <c:v>5.25</c:v>
                </c:pt>
                <c:pt idx="4">
                  <c:v>#N/A</c:v>
                </c:pt>
                <c:pt idx="5">
                  <c:v>4.87</c:v>
                </c:pt>
                <c:pt idx="6">
                  <c:v>#N/A</c:v>
                </c:pt>
                <c:pt idx="7">
                  <c:v>6.06</c:v>
                </c:pt>
                <c:pt idx="8">
                  <c:v>#N/A</c:v>
                </c:pt>
                <c:pt idx="9">
                  <c:v>5.75</c:v>
                </c:pt>
              </c:numCache>
            </c:numRef>
          </c:val>
          <c:extLst>
            <c:ext xmlns:c16="http://schemas.microsoft.com/office/drawing/2014/chart" uri="{C3380CC4-5D6E-409C-BE32-E72D297353CC}">
              <c16:uniqueId val="{00000009-C9F6-4B33-B9CF-FCCB2ECEF466}"/>
            </c:ext>
          </c:extLst>
        </c:ser>
        <c:dLbls>
          <c:showLegendKey val="0"/>
          <c:showVal val="0"/>
          <c:showCatName val="0"/>
          <c:showSerName val="0"/>
          <c:showPercent val="0"/>
          <c:showBubbleSize val="0"/>
        </c:dLbls>
        <c:gapWidth val="150"/>
        <c:overlap val="100"/>
        <c:axId val="233239680"/>
        <c:axId val="233241216"/>
      </c:barChart>
      <c:catAx>
        <c:axId val="23323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241216"/>
        <c:crosses val="autoZero"/>
        <c:auto val="1"/>
        <c:lblAlgn val="ctr"/>
        <c:lblOffset val="100"/>
        <c:tickLblSkip val="1"/>
        <c:tickMarkSkip val="1"/>
        <c:noMultiLvlLbl val="0"/>
      </c:catAx>
      <c:valAx>
        <c:axId val="23324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3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1641</c:v>
                </c:pt>
                <c:pt idx="5">
                  <c:v>1561</c:v>
                </c:pt>
                <c:pt idx="8">
                  <c:v>1497</c:v>
                </c:pt>
                <c:pt idx="11">
                  <c:v>1458</c:v>
                </c:pt>
                <c:pt idx="14">
                  <c:v>1462</c:v>
                </c:pt>
              </c:numCache>
            </c:numRef>
          </c:val>
          <c:extLst>
            <c:ext xmlns:c16="http://schemas.microsoft.com/office/drawing/2014/chart" uri="{C3380CC4-5D6E-409C-BE32-E72D297353CC}">
              <c16:uniqueId val="{00000000-EFF2-4861-8E4D-E3D36D143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F2-4861-8E4D-E3D36D143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F2-4861-8E4D-E3D36D143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41</c:v>
                </c:pt>
                <c:pt idx="6">
                  <c:v>1</c:v>
                </c:pt>
                <c:pt idx="9">
                  <c:v>2</c:v>
                </c:pt>
                <c:pt idx="12">
                  <c:v>3</c:v>
                </c:pt>
              </c:numCache>
            </c:numRef>
          </c:val>
          <c:extLst>
            <c:ext xmlns:c16="http://schemas.microsoft.com/office/drawing/2014/chart" uri="{C3380CC4-5D6E-409C-BE32-E72D297353CC}">
              <c16:uniqueId val="{00000003-EFF2-4861-8E4D-E3D36D143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416</c:v>
                </c:pt>
                <c:pt idx="3">
                  <c:v>368</c:v>
                </c:pt>
                <c:pt idx="6">
                  <c:v>354</c:v>
                </c:pt>
                <c:pt idx="9">
                  <c:v>343</c:v>
                </c:pt>
                <c:pt idx="12">
                  <c:v>353</c:v>
                </c:pt>
              </c:numCache>
            </c:numRef>
          </c:val>
          <c:extLst>
            <c:ext xmlns:c16="http://schemas.microsoft.com/office/drawing/2014/chart" uri="{C3380CC4-5D6E-409C-BE32-E72D297353CC}">
              <c16:uniqueId val="{00000004-EFF2-4861-8E4D-E3D36D143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F2-4861-8E4D-E3D36D143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F2-4861-8E4D-E3D36D143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1798</c:v>
                </c:pt>
                <c:pt idx="3">
                  <c:v>1740</c:v>
                </c:pt>
                <c:pt idx="6">
                  <c:v>1668</c:v>
                </c:pt>
                <c:pt idx="9">
                  <c:v>1615</c:v>
                </c:pt>
                <c:pt idx="12">
                  <c:v>1747</c:v>
                </c:pt>
              </c:numCache>
            </c:numRef>
          </c:val>
          <c:extLst>
            <c:ext xmlns:c16="http://schemas.microsoft.com/office/drawing/2014/chart" uri="{C3380CC4-5D6E-409C-BE32-E72D297353CC}">
              <c16:uniqueId val="{00000007-EFF2-4861-8E4D-E3D36D143E8C}"/>
            </c:ext>
          </c:extLst>
        </c:ser>
        <c:dLbls>
          <c:showLegendKey val="0"/>
          <c:showVal val="0"/>
          <c:showCatName val="0"/>
          <c:showSerName val="0"/>
          <c:showPercent val="0"/>
          <c:showBubbleSize val="0"/>
        </c:dLbls>
        <c:gapWidth val="100"/>
        <c:overlap val="100"/>
        <c:axId val="172151168"/>
        <c:axId val="17215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613</c:v>
                </c:pt>
                <c:pt idx="2">
                  <c:v>#N/A</c:v>
                </c:pt>
                <c:pt idx="3">
                  <c:v>#N/A</c:v>
                </c:pt>
                <c:pt idx="4">
                  <c:v>588</c:v>
                </c:pt>
                <c:pt idx="5">
                  <c:v>#N/A</c:v>
                </c:pt>
                <c:pt idx="6">
                  <c:v>#N/A</c:v>
                </c:pt>
                <c:pt idx="7">
                  <c:v>526</c:v>
                </c:pt>
                <c:pt idx="8">
                  <c:v>#N/A</c:v>
                </c:pt>
                <c:pt idx="9">
                  <c:v>#N/A</c:v>
                </c:pt>
                <c:pt idx="10">
                  <c:v>502</c:v>
                </c:pt>
                <c:pt idx="11">
                  <c:v>#N/A</c:v>
                </c:pt>
                <c:pt idx="12">
                  <c:v>#N/A</c:v>
                </c:pt>
                <c:pt idx="13">
                  <c:v>641</c:v>
                </c:pt>
                <c:pt idx="14">
                  <c:v>#N/A</c:v>
                </c:pt>
              </c:numCache>
            </c:numRef>
          </c:val>
          <c:smooth val="0"/>
          <c:extLst>
            <c:ext xmlns:c16="http://schemas.microsoft.com/office/drawing/2014/chart" uri="{C3380CC4-5D6E-409C-BE32-E72D297353CC}">
              <c16:uniqueId val="{00000008-EFF2-4861-8E4D-E3D36D143E8C}"/>
            </c:ext>
          </c:extLst>
        </c:ser>
        <c:dLbls>
          <c:showLegendKey val="0"/>
          <c:showVal val="0"/>
          <c:showCatName val="0"/>
          <c:showSerName val="0"/>
          <c:showPercent val="0"/>
          <c:showBubbleSize val="0"/>
        </c:dLbls>
        <c:marker val="1"/>
        <c:smooth val="0"/>
        <c:axId val="172151168"/>
        <c:axId val="172153088"/>
      </c:lineChart>
      <c:catAx>
        <c:axId val="1721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153088"/>
        <c:crosses val="autoZero"/>
        <c:auto val="1"/>
        <c:lblAlgn val="ctr"/>
        <c:lblOffset val="100"/>
        <c:tickLblSkip val="1"/>
        <c:tickMarkSkip val="1"/>
        <c:noMultiLvlLbl val="0"/>
      </c:catAx>
      <c:valAx>
        <c:axId val="1721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5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14683</c:v>
                </c:pt>
                <c:pt idx="5">
                  <c:v>15364</c:v>
                </c:pt>
                <c:pt idx="8">
                  <c:v>15020</c:v>
                </c:pt>
                <c:pt idx="11">
                  <c:v>15743</c:v>
                </c:pt>
                <c:pt idx="14">
                  <c:v>15707</c:v>
                </c:pt>
              </c:numCache>
            </c:numRef>
          </c:val>
          <c:extLst>
            <c:ext xmlns:c16="http://schemas.microsoft.com/office/drawing/2014/chart" uri="{C3380CC4-5D6E-409C-BE32-E72D297353CC}">
              <c16:uniqueId val="{00000000-AE4A-4CFF-9853-3B12AA2FDC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c:v>
                </c:pt>
                <c:pt idx="5">
                  <c:v>37</c:v>
                </c:pt>
                <c:pt idx="8">
                  <c:v>30</c:v>
                </c:pt>
                <c:pt idx="11">
                  <c:v>22</c:v>
                </c:pt>
                <c:pt idx="14">
                  <c:v>15</c:v>
                </c:pt>
              </c:numCache>
            </c:numRef>
          </c:val>
          <c:extLst>
            <c:ext xmlns:c16="http://schemas.microsoft.com/office/drawing/2014/chart" uri="{C3380CC4-5D6E-409C-BE32-E72D297353CC}">
              <c16:uniqueId val="{00000001-AE4A-4CFF-9853-3B12AA2FDC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9900</c:v>
                </c:pt>
                <c:pt idx="5">
                  <c:v>9741</c:v>
                </c:pt>
                <c:pt idx="8">
                  <c:v>8777</c:v>
                </c:pt>
                <c:pt idx="11">
                  <c:v>8034</c:v>
                </c:pt>
                <c:pt idx="14">
                  <c:v>7900</c:v>
                </c:pt>
              </c:numCache>
            </c:numRef>
          </c:val>
          <c:extLst>
            <c:ext xmlns:c16="http://schemas.microsoft.com/office/drawing/2014/chart" uri="{C3380CC4-5D6E-409C-BE32-E72D297353CC}">
              <c16:uniqueId val="{00000002-AE4A-4CFF-9853-3B12AA2FDC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4A-4CFF-9853-3B12AA2FDC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4A-4CFF-9853-3B12AA2FDC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4A-4CFF-9853-3B12AA2FDC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1300</c:v>
                </c:pt>
                <c:pt idx="3">
                  <c:v>1364</c:v>
                </c:pt>
                <c:pt idx="6">
                  <c:v>1118</c:v>
                </c:pt>
                <c:pt idx="9">
                  <c:v>1067</c:v>
                </c:pt>
                <c:pt idx="12">
                  <c:v>966</c:v>
                </c:pt>
              </c:numCache>
            </c:numRef>
          </c:val>
          <c:extLst>
            <c:ext xmlns:c16="http://schemas.microsoft.com/office/drawing/2014/chart" uri="{C3380CC4-5D6E-409C-BE32-E72D297353CC}">
              <c16:uniqueId val="{00000006-AE4A-4CFF-9853-3B12AA2FDC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c:v>
                </c:pt>
                <c:pt idx="3">
                  <c:v>8</c:v>
                </c:pt>
                <c:pt idx="6">
                  <c:v>6</c:v>
                </c:pt>
                <c:pt idx="9">
                  <c:v>12</c:v>
                </c:pt>
                <c:pt idx="12">
                  <c:v>9</c:v>
                </c:pt>
              </c:numCache>
            </c:numRef>
          </c:val>
          <c:extLst>
            <c:ext xmlns:c16="http://schemas.microsoft.com/office/drawing/2014/chart" uri="{C3380CC4-5D6E-409C-BE32-E72D297353CC}">
              <c16:uniqueId val="{00000007-AE4A-4CFF-9853-3B12AA2FDC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4226</c:v>
                </c:pt>
                <c:pt idx="3">
                  <c:v>3207</c:v>
                </c:pt>
                <c:pt idx="6">
                  <c:v>3634</c:v>
                </c:pt>
                <c:pt idx="9">
                  <c:v>3693</c:v>
                </c:pt>
                <c:pt idx="12">
                  <c:v>3867</c:v>
                </c:pt>
              </c:numCache>
            </c:numRef>
          </c:val>
          <c:extLst>
            <c:ext xmlns:c16="http://schemas.microsoft.com/office/drawing/2014/chart" uri="{C3380CC4-5D6E-409C-BE32-E72D297353CC}">
              <c16:uniqueId val="{00000008-AE4A-4CFF-9853-3B12AA2FDC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4A-4CFF-9853-3B12AA2FDC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13691</c:v>
                </c:pt>
                <c:pt idx="3">
                  <c:v>15201</c:v>
                </c:pt>
                <c:pt idx="6">
                  <c:v>15560</c:v>
                </c:pt>
                <c:pt idx="9">
                  <c:v>16818</c:v>
                </c:pt>
                <c:pt idx="12">
                  <c:v>17386</c:v>
                </c:pt>
              </c:numCache>
            </c:numRef>
          </c:val>
          <c:extLst>
            <c:ext xmlns:c16="http://schemas.microsoft.com/office/drawing/2014/chart" uri="{C3380CC4-5D6E-409C-BE32-E72D297353CC}">
              <c16:uniqueId val="{0000000A-AE4A-4CFF-9853-3B12AA2FDC6E}"/>
            </c:ext>
          </c:extLst>
        </c:ser>
        <c:dLbls>
          <c:showLegendKey val="0"/>
          <c:showVal val="0"/>
          <c:showCatName val="0"/>
          <c:showSerName val="0"/>
          <c:showPercent val="0"/>
          <c:showBubbleSize val="0"/>
        </c:dLbls>
        <c:gapWidth val="100"/>
        <c:overlap val="100"/>
        <c:axId val="233351808"/>
        <c:axId val="23336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4A-4CFF-9853-3B12AA2FDC6E}"/>
            </c:ext>
          </c:extLst>
        </c:ser>
        <c:dLbls>
          <c:showLegendKey val="0"/>
          <c:showVal val="0"/>
          <c:showCatName val="0"/>
          <c:showSerName val="0"/>
          <c:showPercent val="0"/>
          <c:showBubbleSize val="0"/>
        </c:dLbls>
        <c:marker val="1"/>
        <c:smooth val="0"/>
        <c:axId val="233351808"/>
        <c:axId val="233366272"/>
      </c:lineChart>
      <c:catAx>
        <c:axId val="2333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366272"/>
        <c:crosses val="autoZero"/>
        <c:auto val="1"/>
        <c:lblAlgn val="ctr"/>
        <c:lblOffset val="100"/>
        <c:tickLblSkip val="1"/>
        <c:tickMarkSkip val="1"/>
        <c:noMultiLvlLbl val="0"/>
      </c:catAx>
      <c:valAx>
        <c:axId val="23336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1740</c:v>
                </c:pt>
                <c:pt idx="1">
                  <c:v>1382</c:v>
                </c:pt>
                <c:pt idx="2">
                  <c:v>1491</c:v>
                </c:pt>
              </c:numCache>
            </c:numRef>
          </c:val>
          <c:extLst>
            <c:ext xmlns:c16="http://schemas.microsoft.com/office/drawing/2014/chart" uri="{C3380CC4-5D6E-409C-BE32-E72D297353CC}">
              <c16:uniqueId val="{00000000-0C32-440A-9014-2EB129A3A7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2838</c:v>
                </c:pt>
                <c:pt idx="1">
                  <c:v>2565</c:v>
                </c:pt>
                <c:pt idx="2">
                  <c:v>2473</c:v>
                </c:pt>
              </c:numCache>
            </c:numRef>
          </c:val>
          <c:extLst>
            <c:ext xmlns:c16="http://schemas.microsoft.com/office/drawing/2014/chart" uri="{C3380CC4-5D6E-409C-BE32-E72D297353CC}">
              <c16:uniqueId val="{00000001-0C32-440A-9014-2EB129A3A7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5612</c:v>
                </c:pt>
                <c:pt idx="1">
                  <c:v>5417</c:v>
                </c:pt>
                <c:pt idx="2">
                  <c:v>5286</c:v>
                </c:pt>
              </c:numCache>
            </c:numRef>
          </c:val>
          <c:extLst>
            <c:ext xmlns:c16="http://schemas.microsoft.com/office/drawing/2014/chart" uri="{C3380CC4-5D6E-409C-BE32-E72D297353CC}">
              <c16:uniqueId val="{00000002-0C32-440A-9014-2EB129A3A7C7}"/>
            </c:ext>
          </c:extLst>
        </c:ser>
        <c:dLbls>
          <c:showLegendKey val="0"/>
          <c:showVal val="0"/>
          <c:showCatName val="0"/>
          <c:showSerName val="0"/>
          <c:showPercent val="0"/>
          <c:showBubbleSize val="0"/>
        </c:dLbls>
        <c:gapWidth val="120"/>
        <c:overlap val="100"/>
        <c:axId val="233496576"/>
        <c:axId val="233498112"/>
      </c:barChart>
      <c:catAx>
        <c:axId val="2334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498112"/>
        <c:crosses val="autoZero"/>
        <c:auto val="1"/>
        <c:lblAlgn val="ctr"/>
        <c:lblOffset val="100"/>
        <c:tickLblSkip val="1"/>
        <c:tickMarkSkip val="1"/>
        <c:noMultiLvlLbl val="0"/>
      </c:catAx>
      <c:valAx>
        <c:axId val="233498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4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事業採択の際には、必要性や緊急性のほか、補助率や交付税措置率の高い地方債を充当できる事業を優先させるなど、慎重に検討をして取り組んでいる。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将来負担額のうち退職手当見込額については前年度より少し減少しているが、一般会計等に係る地方債の現在高は、合併特例債や過疎対策事業債等の発行により増加傾向となっている。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また、公営企業債等繰入見込額についても、病院事業や水道事業で地方債の発行により増加となっている。</a:t>
          </a:r>
        </a:p>
        <a:p>
          <a:r>
            <a:rPr kumimoji="1" lang="ja-JP" altLang="en-US" sz="1400">
              <a:latin typeface="ＭＳ ゴシック" pitchFamily="49" charset="-128"/>
              <a:ea typeface="ＭＳ ゴシック" pitchFamily="49" charset="-128"/>
            </a:rPr>
            <a:t>　充当可能財源では、基準財政需要額算入見込額や充当可能基金についても減少傾向となっている。</a:t>
          </a:r>
        </a:p>
        <a:p>
          <a:r>
            <a:rPr kumimoji="1" lang="ja-JP" altLang="en-US" sz="1400">
              <a:latin typeface="ＭＳ ゴシック" pitchFamily="49" charset="-128"/>
              <a:ea typeface="ＭＳ ゴシック" pitchFamily="49" charset="-128"/>
            </a:rPr>
            <a:t>　今後も引き続き、地方債発行の抑制や適正な職員管理を行いながら行財政の健全な運営に努める。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高知県いの町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財政調整基金は増額となったが、減債基金及びその他特定目的基金については、取り崩しを行ったため基金残高は減少となった。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財政状況を勘案しながら設置目的にそった活用を推進する。中長期的に必要となる建築物等の更新等を考慮し剰余金については施設等整備基金に積み立てることとするが、更新の検討が必要な建築物が多く存在するため減少傾向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：町民の連帯の強化・地域振興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・施設等整備基金：町施設等の拡充と整備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・水資源対策基金：仁淀川の豊富かつ良質な水資源の確保推進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：社会福祉の増進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・天王地区汚水処理施設管理運営基金：天王地区汚水処理施設の管理運営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・施設等整備基金：施設の老朽化等への対策により減少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・天王地区汚水処理施設管理運営基金：下水道事業特別会計への繰出のため減少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施設の老朽化への対策等により必要最小限の範囲で取り崩しを行い、財政状況を勘案しながら積み立てを行っていく。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令和２年度は、新型コロナウイルス感染症の影響による事業中止や補助事業の増加等により、財政調整基金の取り崩しは行わず、運用収入を積み立てたため、基金残高は増加となった。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財政調整基金は、決算の状況により可能な範囲で積み立てを行うが、標準財政規模の１０％以上となるように努めることとしている。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地方債償還のため取り崩しを行ったことによる減少。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地方債発行額の増加により、公債費についても増加傾向にあるため、事務事業の優先を厳しく点検し、優先度の低いものについては計画的に廃止・縮小を進めるとともに、新規債の発行抑制に努める。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22,235
22,201
470.97
17,972,486
17,685,380
189,901
8,177,579
17,385,619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人口減少や高齢化に加え、町内で中心となる産業がないこと等により、財政力指数は、県内平均を上回っているものの、類似団体比較では平均を大きく下回り、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これまで取り組んできた徴収努力を継続し、自主財源の確保に努める。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151695</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151695</xdr:rowOff>
    </xdr:from>
    <xdr:to>
      <xdr:col>15</xdr:col>
      <xdr:colOff>82550</xdr:colOff>
      <xdr:row>45</xdr:row>
      <xdr:rowOff>7055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20461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100895</xdr:rowOff>
    </xdr:from>
    <xdr:to>
      <xdr:col>15</xdr:col>
      <xdr:colOff>133350</xdr:colOff>
      <xdr:row>45</xdr:row>
      <xdr:rowOff>31045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15822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令和２年度の経常収支比率は、普通交付税等の増額により、対前年度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事務事業の優先を厳しく点検し、優先度の低いものについては計画的に廃止・縮小を進め、経常経費の削減に努める。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141922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27715"/>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141922</xdr:rowOff>
    </xdr:from>
    <xdr:to>
      <xdr:col>19</xdr:col>
      <xdr:colOff>133350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147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0358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108268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0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91122</xdr:rowOff>
    </xdr:from>
    <xdr:to>
      <xdr:col>19</xdr:col>
      <xdr:colOff>184150</xdr:colOff>
      <xdr:row>65</xdr:row>
      <xdr:rowOff>21272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5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人件費は会計年度任用職員制度への移行等により</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％増加、物件費は備品購入費やシステム改修費等の減により</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10,569</a:t>
          </a:r>
          <a:r>
            <a:rPr kumimoji="1" lang="ja-JP" altLang="en-US" sz="1300">
              <a:latin typeface="ＭＳ Ｐゴシック" panose="020B0600070205080204" pitchFamily="50" charset="-128"/>
              <a:ea typeface="ＭＳ Ｐゴシック" panose="020B0600070205080204" pitchFamily="50" charset="-128"/>
            </a:rPr>
            <a:t>円増加し、依然として県内平均及び類似団体平均を上回っている。本町は面積が広く、集落が点在しているため、他団体と比較し、行政コストがかかっていることが要因の一つと考えられる。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今後についても、消耗品費等の節減に努め、消費的経費の削減に努める。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131395</xdr:rowOff>
    </xdr:from>
    <xdr:to>
      <xdr:col>23</xdr:col>
      <xdr:colOff>133350</xdr:colOff>
      <xdr:row>87</xdr:row>
      <xdr:rowOff>81387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76095"/>
          <a:ext cx="838200" cy="1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53777</xdr:rowOff>
    </xdr:from>
    <xdr:to>
      <xdr:col>19</xdr:col>
      <xdr:colOff>133350</xdr:colOff>
      <xdr:row>86</xdr:row>
      <xdr:rowOff>131395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27027"/>
          <a:ext cx="889000" cy="2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161213</xdr:rowOff>
    </xdr:from>
    <xdr:to>
      <xdr:col>15</xdr:col>
      <xdr:colOff>82550</xdr:colOff>
      <xdr:row>85</xdr:row>
      <xdr:rowOff>53777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63013"/>
          <a:ext cx="889000" cy="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119906</xdr:rowOff>
    </xdr:from>
    <xdr:to>
      <xdr:col>11</xdr:col>
      <xdr:colOff>31750</xdr:colOff>
      <xdr:row>84</xdr:row>
      <xdr:rowOff>161213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21706"/>
          <a:ext cx="889000" cy="4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30587</xdr:rowOff>
    </xdr:from>
    <xdr:to>
      <xdr:col>23</xdr:col>
      <xdr:colOff>184150</xdr:colOff>
      <xdr:row>87</xdr:row>
      <xdr:rowOff>132187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2664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1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80595</xdr:rowOff>
    </xdr:from>
    <xdr:to>
      <xdr:col>19</xdr:col>
      <xdr:colOff>184150</xdr:colOff>
      <xdr:row>87</xdr:row>
      <xdr:rowOff>10745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166972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1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2977</xdr:rowOff>
    </xdr:from>
    <xdr:to>
      <xdr:col>15</xdr:col>
      <xdr:colOff>133350</xdr:colOff>
      <xdr:row>85</xdr:row>
      <xdr:rowOff>104577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89354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6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110413</xdr:rowOff>
    </xdr:from>
    <xdr:to>
      <xdr:col>11</xdr:col>
      <xdr:colOff>82550</xdr:colOff>
      <xdr:row>85</xdr:row>
      <xdr:rowOff>40563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25340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9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69106</xdr:rowOff>
    </xdr:from>
    <xdr:to>
      <xdr:col>7</xdr:col>
      <xdr:colOff>31750</xdr:colOff>
      <xdr:row>84</xdr:row>
      <xdr:rowOff>170706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155483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5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ポイント増加となり、類似団体平均とほぼ並ぶ結果となった。今後においても、各種手当の総点検、給与制度の総合的見直しを行うなど、給与の適正化に努める。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394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117021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指定管理者導入やごみ収集などのアウトソーシングを行い、定員管理に努めているが、合併後の面積が</a:t>
          </a:r>
          <a:r>
            <a:rPr kumimoji="1" lang="en-US" altLang="ja-JP" sz="1300">
              <a:latin typeface="ＭＳ Ｐゴシック" panose="020B0600070205080204" pitchFamily="50" charset="-128"/>
              <a:ea typeface="ＭＳ Ｐゴシック" panose="020B0600070205080204" pitchFamily="50" charset="-128"/>
            </a:rPr>
            <a:t>470.97</a:t>
          </a:r>
          <a:r>
            <a:rPr kumimoji="1" lang="ja-JP" altLang="en-US" sz="1300">
              <a:latin typeface="ＭＳ Ｐゴシック" panose="020B0600070205080204" pitchFamily="50" charset="-128"/>
              <a:ea typeface="ＭＳ Ｐゴシック" panose="020B0600070205080204" pitchFamily="50" charset="-128"/>
            </a:rPr>
            <a:t>ｋ㎡と広大であるため、総合支所方式をとっていることや保育所等を多く配置する必要性等から類似団体平均を上回っている。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131626</xdr:rowOff>
    </xdr:from>
    <xdr:to>
      <xdr:col>81</xdr:col>
      <xdr:colOff>44450</xdr:colOff>
      <xdr:row>65</xdr:row>
      <xdr:rowOff>160927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75876"/>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121285</xdr:rowOff>
    </xdr:from>
    <xdr:to>
      <xdr:col>77</xdr:col>
      <xdr:colOff>44450</xdr:colOff>
      <xdr:row>65</xdr:row>
      <xdr:rowOff>131626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6553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91984</xdr:rowOff>
    </xdr:from>
    <xdr:to>
      <xdr:col>72</xdr:col>
      <xdr:colOff>203200</xdr:colOff>
      <xdr:row>65</xdr:row>
      <xdr:rowOff>121285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3623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10976</xdr:rowOff>
    </xdr:from>
    <xdr:to>
      <xdr:col>68</xdr:col>
      <xdr:colOff>152400</xdr:colOff>
      <xdr:row>65</xdr:row>
      <xdr:rowOff>91984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55226"/>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110127</xdr:rowOff>
    </xdr:from>
    <xdr:to>
      <xdr:col>81</xdr:col>
      <xdr:colOff>95250</xdr:colOff>
      <xdr:row>66</xdr:row>
      <xdr:rowOff>40277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82204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80826</xdr:rowOff>
    </xdr:from>
    <xdr:to>
      <xdr:col>77</xdr:col>
      <xdr:colOff>95250</xdr:colOff>
      <xdr:row>66</xdr:row>
      <xdr:rowOff>10976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167203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1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70485</xdr:rowOff>
    </xdr:from>
    <xdr:to>
      <xdr:col>73</xdr:col>
      <xdr:colOff>44450</xdr:colOff>
      <xdr:row>66</xdr:row>
      <xdr:rowOff>635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156862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41184</xdr:rowOff>
    </xdr:from>
    <xdr:to>
      <xdr:col>68</xdr:col>
      <xdr:colOff>203200</xdr:colOff>
      <xdr:row>65</xdr:row>
      <xdr:rowOff>142784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127561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131626</xdr:rowOff>
    </xdr:from>
    <xdr:to>
      <xdr:col>64</xdr:col>
      <xdr:colOff>152400</xdr:colOff>
      <xdr:row>65</xdr:row>
      <xdr:rowOff>61776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46553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9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令和２年度の実質公債費比率は、前年度と同じ比率となったが、依然として全国平均及び類似団体平均を上回っている状況である。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地方債残高の増加に加え、標準財政規模の減少なども予想されることから、実質公債費比率の上昇を抑えるため、新規事業の平準化や交付税措置のない新規債の発行抑制に努める。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8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97790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8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97790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73660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将来負担額の増加や充当可能財源の微減が見られるが、依然として負担額よりも充当財源等の方が大きいため、負担率がマイナスとなっている。また、類似団体内順位でも１位となり、将来負担比率は少ない。今後、地方債残高は増加傾向に、充当可能基金残高は減少傾向が予想されるため、これから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22,235
22,201
470.97
17,972,486
17,685,380
189,901
8,177,579
17,385,619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令和２年度の人件費に係る経常収支比率は、会計年度任用職員制度への移行等により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167005</xdr:rowOff>
    </xdr:from>
    <xdr:to>
      <xdr:col>24</xdr:col>
      <xdr:colOff>25400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9630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167005</xdr:rowOff>
    </xdr:from>
    <xdr:to>
      <xdr:col>19</xdr:col>
      <xdr:colOff>187325</xdr:colOff>
      <xdr:row>35</xdr:row>
      <xdr:rowOff>41275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996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132715</xdr:rowOff>
    </xdr:from>
    <xdr:to>
      <xdr:col>15</xdr:col>
      <xdr:colOff>98425</xdr:colOff>
      <xdr:row>35</xdr:row>
      <xdr:rowOff>41275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9620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69850</xdr:rowOff>
    </xdr:from>
    <xdr:to>
      <xdr:col>11</xdr:col>
      <xdr:colOff>9525</xdr:colOff>
      <xdr:row>34</xdr:row>
      <xdr:rowOff>132715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58991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116205</xdr:rowOff>
    </xdr:from>
    <xdr:to>
      <xdr:col>20</xdr:col>
      <xdr:colOff>38100</xdr:colOff>
      <xdr:row>35</xdr:row>
      <xdr:rowOff>46355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161925</xdr:rowOff>
    </xdr:from>
    <xdr:to>
      <xdr:col>15</xdr:col>
      <xdr:colOff>149225</xdr:colOff>
      <xdr:row>35</xdr:row>
      <xdr:rowOff>92075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76852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81915</xdr:rowOff>
    </xdr:from>
    <xdr:to>
      <xdr:col>11</xdr:col>
      <xdr:colOff>60325</xdr:colOff>
      <xdr:row>35</xdr:row>
      <xdr:rowOff>12065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22242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19050</xdr:rowOff>
    </xdr:from>
    <xdr:to>
      <xdr:col>6</xdr:col>
      <xdr:colOff>171450</xdr:colOff>
      <xdr:row>34</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令和２年度の物件費に係る経常収支比率は、備品購入費やシステム改修費等の減により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ポイント減少、類似団体平均より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ポイント下回っている。今後についても事務事業の見直し等、物件費の削減に努める。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5080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18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4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令和２年度の扶助費に係る経常収支比率は、介護給付費等の減少により、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ポイント減少となり、類似団体平均を大きく下回る結果となった。今後においても、健康診査受診率の向上等健康管理の推進等により、医療費・扶助費の抑制に努める。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30872"/>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令和２年度の経常収支比率は、後期高齢者医療特別会計や特別養護老人ホーム特別会計への操出金の減により、前年度より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ポイント上回っている。高齢化により医療や福祉にかかる費用が増加しているため、繰出金の大幅な削減は困難ではあるが、健診受診率の向上等により、医療費等の抑制に努め、繰出金の圧縮に努める。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1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令和２年度の補助費等に係る経常収支比率は、仁淀病院等負担金の減少により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ポイント減少となった。そのため、前年度と比較し、類似団体平均との差が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ポイントまで近づく結果となった。事業の必要性、内容を精査し削減に努める。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120142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043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312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ポイント増加となり、依然として全国平均及び類似団体平均を上回っている。今後も新規債の発行抑制等に努める。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138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42418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令和２年度の公債費以外の経常収支比率は、会計年度任用職員制度への移行や新型コロナウイルス感染症の影響を受けた事業中止等により、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事務事業の優先を厳しく点検し、優先度の低いものについては計画的に廃止・縮小を進めるとともに、新規債の発行抑制に努める。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931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42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92933</xdr:rowOff>
    </xdr:from>
    <xdr:to>
      <xdr:col>29</xdr:col>
      <xdr:colOff>127000</xdr:colOff>
      <xdr:row>12</xdr:row>
      <xdr:rowOff>106159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26508"/>
          <a:ext cx="647700" cy="18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106159</xdr:rowOff>
    </xdr:from>
    <xdr:to>
      <xdr:col>26</xdr:col>
      <xdr:colOff>50800</xdr:colOff>
      <xdr:row>14</xdr:row>
      <xdr:rowOff>15177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11184"/>
          <a:ext cx="698500" cy="25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75674</xdr:rowOff>
    </xdr:from>
    <xdr:to>
      <xdr:col>22</xdr:col>
      <xdr:colOff>114300</xdr:colOff>
      <xdr:row>14</xdr:row>
      <xdr:rowOff>15177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352149"/>
          <a:ext cx="698500" cy="11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75674</xdr:rowOff>
    </xdr:from>
    <xdr:to>
      <xdr:col>18</xdr:col>
      <xdr:colOff>177800</xdr:colOff>
      <xdr:row>14</xdr:row>
      <xdr:rowOff>36992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52149"/>
          <a:ext cx="698500" cy="13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42133</xdr:rowOff>
    </xdr:from>
    <xdr:to>
      <xdr:col>29</xdr:col>
      <xdr:colOff>177800</xdr:colOff>
      <xdr:row>11</xdr:row>
      <xdr:rowOff>143733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97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160260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55359</xdr:rowOff>
    </xdr:from>
    <xdr:to>
      <xdr:col>26</xdr:col>
      <xdr:colOff>101600</xdr:colOff>
      <xdr:row>12</xdr:row>
      <xdr:rowOff>156959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6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167136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2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135827</xdr:rowOff>
    </xdr:from>
    <xdr:to>
      <xdr:col>22</xdr:col>
      <xdr:colOff>165100</xdr:colOff>
      <xdr:row>14</xdr:row>
      <xdr:rowOff>65977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1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76154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8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24874</xdr:rowOff>
    </xdr:from>
    <xdr:to>
      <xdr:col>19</xdr:col>
      <xdr:colOff>38100</xdr:colOff>
      <xdr:row>13</xdr:row>
      <xdr:rowOff>126474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0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136651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7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157642</xdr:rowOff>
    </xdr:from>
    <xdr:to>
      <xdr:col>15</xdr:col>
      <xdr:colOff>101600</xdr:colOff>
      <xdr:row>14</xdr:row>
      <xdr:rowOff>87792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3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97969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0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76479</xdr:rowOff>
    </xdr:from>
    <xdr:to>
      <xdr:col>29</xdr:col>
      <xdr:colOff>127000</xdr:colOff>
      <xdr:row>34</xdr:row>
      <xdr:rowOff>291364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43929"/>
          <a:ext cx="647700" cy="21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270234</xdr:rowOff>
    </xdr:from>
    <xdr:to>
      <xdr:col>26</xdr:col>
      <xdr:colOff>50800</xdr:colOff>
      <xdr:row>34</xdr:row>
      <xdr:rowOff>291364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37684"/>
          <a:ext cx="6985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194013</xdr:rowOff>
    </xdr:from>
    <xdr:to>
      <xdr:col>22</xdr:col>
      <xdr:colOff>114300</xdr:colOff>
      <xdr:row>34</xdr:row>
      <xdr:rowOff>270234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61463"/>
          <a:ext cx="698500" cy="7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171055</xdr:rowOff>
    </xdr:from>
    <xdr:to>
      <xdr:col>18</xdr:col>
      <xdr:colOff>177800</xdr:colOff>
      <xdr:row>34</xdr:row>
      <xdr:rowOff>194013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38505"/>
          <a:ext cx="6985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25679</xdr:rowOff>
    </xdr:from>
    <xdr:to>
      <xdr:col>29</xdr:col>
      <xdr:colOff>177800</xdr:colOff>
      <xdr:row>34</xdr:row>
      <xdr:rowOff>127279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29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213656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3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240564</xdr:rowOff>
    </xdr:from>
    <xdr:to>
      <xdr:col>26</xdr:col>
      <xdr:colOff>101600</xdr:colOff>
      <xdr:row>34</xdr:row>
      <xdr:rowOff>342164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9440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76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219434</xdr:rowOff>
    </xdr:from>
    <xdr:to>
      <xdr:col>22</xdr:col>
      <xdr:colOff>165100</xdr:colOff>
      <xdr:row>34</xdr:row>
      <xdr:rowOff>321035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86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331211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5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143213</xdr:rowOff>
    </xdr:from>
    <xdr:to>
      <xdr:col>19</xdr:col>
      <xdr:colOff>38100</xdr:colOff>
      <xdr:row>34</xdr:row>
      <xdr:rowOff>244813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1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254990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120255</xdr:rowOff>
    </xdr:from>
    <xdr:to>
      <xdr:col>15</xdr:col>
      <xdr:colOff>101600</xdr:colOff>
      <xdr:row>34</xdr:row>
      <xdr:rowOff>221855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8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232032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22,235
22,201
470.97
17,972,486
17,685,380
189,901
8,177,579
17,385,619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45212</xdr:rowOff>
    </xdr:from>
    <xdr:to>
      <xdr:col>24</xdr:col>
      <xdr:colOff>63500</xdr:colOff>
      <xdr:row>34</xdr:row>
      <xdr:rowOff>27076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60162"/>
          <a:ext cx="838200" cy="4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27076</xdr:rowOff>
    </xdr:from>
    <xdr:to>
      <xdr:col>19</xdr:col>
      <xdr:colOff>177800</xdr:colOff>
      <xdr:row>34</xdr:row>
      <xdr:rowOff>52413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5637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52413</xdr:rowOff>
    </xdr:from>
    <xdr:to>
      <xdr:col>15</xdr:col>
      <xdr:colOff>50800</xdr:colOff>
      <xdr:row>34</xdr:row>
      <xdr:rowOff>94971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1713"/>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94971</xdr:rowOff>
    </xdr:from>
    <xdr:to>
      <xdr:col>10</xdr:col>
      <xdr:colOff>114300</xdr:colOff>
      <xdr:row>34</xdr:row>
      <xdr:rowOff>154483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4271"/>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165862</xdr:rowOff>
    </xdr:from>
    <xdr:to>
      <xdr:col>24</xdr:col>
      <xdr:colOff>114300</xdr:colOff>
      <xdr:row>31</xdr:row>
      <xdr:rowOff>96012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17289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6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147726</xdr:rowOff>
    </xdr:from>
    <xdr:to>
      <xdr:col>20</xdr:col>
      <xdr:colOff>38100</xdr:colOff>
      <xdr:row>34</xdr:row>
      <xdr:rowOff>77876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94403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1613</xdr:rowOff>
    </xdr:from>
    <xdr:to>
      <xdr:col>15</xdr:col>
      <xdr:colOff>101600</xdr:colOff>
      <xdr:row>34</xdr:row>
      <xdr:rowOff>103213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119740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44171</xdr:rowOff>
    </xdr:from>
    <xdr:to>
      <xdr:col>10</xdr:col>
      <xdr:colOff>165100</xdr:colOff>
      <xdr:row>34</xdr:row>
      <xdr:rowOff>145771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162298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103683</xdr:rowOff>
    </xdr:from>
    <xdr:to>
      <xdr:col>6</xdr:col>
      <xdr:colOff>38100</xdr:colOff>
      <xdr:row>35</xdr:row>
      <xdr:rowOff>33833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50360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2067</xdr:rowOff>
    </xdr:from>
    <xdr:to>
      <xdr:col>24</xdr:col>
      <xdr:colOff>63500</xdr:colOff>
      <xdr:row>55</xdr:row>
      <xdr:rowOff>64687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60367"/>
          <a:ext cx="838200" cy="2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2067</xdr:rowOff>
    </xdr:from>
    <xdr:to>
      <xdr:col>19</xdr:col>
      <xdr:colOff>177800</xdr:colOff>
      <xdr:row>55</xdr:row>
      <xdr:rowOff>141692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0367"/>
          <a:ext cx="889000" cy="3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141692</xdr:rowOff>
    </xdr:from>
    <xdr:to>
      <xdr:col>15</xdr:col>
      <xdr:colOff>50800</xdr:colOff>
      <xdr:row>56</xdr:row>
      <xdr:rowOff>10426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71442"/>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646</xdr:rowOff>
    </xdr:from>
    <xdr:to>
      <xdr:col>10</xdr:col>
      <xdr:colOff>114300</xdr:colOff>
      <xdr:row>56</xdr:row>
      <xdr:rowOff>10426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01846"/>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13887</xdr:rowOff>
    </xdr:from>
    <xdr:to>
      <xdr:col>24</xdr:col>
      <xdr:colOff>114300</xdr:colOff>
      <xdr:row>55</xdr:row>
      <xdr:rowOff>115487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36764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122717</xdr:rowOff>
    </xdr:from>
    <xdr:to>
      <xdr:col>20</xdr:col>
      <xdr:colOff>38100</xdr:colOff>
      <xdr:row>54</xdr:row>
      <xdr:rowOff>52867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0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69394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90892</xdr:rowOff>
    </xdr:from>
    <xdr:to>
      <xdr:col>15</xdr:col>
      <xdr:colOff>101600</xdr:colOff>
      <xdr:row>56</xdr:row>
      <xdr:rowOff>21042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37569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131076</xdr:rowOff>
    </xdr:from>
    <xdr:to>
      <xdr:col>10</xdr:col>
      <xdr:colOff>165100</xdr:colOff>
      <xdr:row>56</xdr:row>
      <xdr:rowOff>61226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77753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121296</xdr:rowOff>
    </xdr:from>
    <xdr:to>
      <xdr:col>6</xdr:col>
      <xdr:colOff>38100</xdr:colOff>
      <xdr:row>56</xdr:row>
      <xdr:rowOff>51446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85007</xdr:rowOff>
    </xdr:from>
    <xdr:to>
      <xdr:col>24</xdr:col>
      <xdr:colOff>63500</xdr:colOff>
      <xdr:row>75</xdr:row>
      <xdr:rowOff>111125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43757"/>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83121</xdr:rowOff>
    </xdr:from>
    <xdr:to>
      <xdr:col>19</xdr:col>
      <xdr:colOff>177800</xdr:colOff>
      <xdr:row>75</xdr:row>
      <xdr:rowOff>85007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41871"/>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83121</xdr:rowOff>
    </xdr:from>
    <xdr:to>
      <xdr:col>15</xdr:col>
      <xdr:colOff>50800</xdr:colOff>
      <xdr:row>75</xdr:row>
      <xdr:rowOff>166218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41871"/>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120155</xdr:rowOff>
    </xdr:from>
    <xdr:to>
      <xdr:col>10</xdr:col>
      <xdr:colOff>114300</xdr:colOff>
      <xdr:row>75</xdr:row>
      <xdr:rowOff>166218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978905"/>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60325</xdr:rowOff>
    </xdr:from>
    <xdr:to>
      <xdr:col>24</xdr:col>
      <xdr:colOff>114300</xdr:colOff>
      <xdr:row>75</xdr:row>
      <xdr:rowOff>161925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83202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34207</xdr:rowOff>
    </xdr:from>
    <xdr:to>
      <xdr:col>20</xdr:col>
      <xdr:colOff>38100</xdr:colOff>
      <xdr:row>75</xdr:row>
      <xdr:rowOff>135807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152334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66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32321</xdr:rowOff>
    </xdr:from>
    <xdr:to>
      <xdr:col>15</xdr:col>
      <xdr:colOff>101600</xdr:colOff>
      <xdr:row>75</xdr:row>
      <xdr:rowOff>133921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150448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6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115418</xdr:rowOff>
    </xdr:from>
    <xdr:to>
      <xdr:col>10</xdr:col>
      <xdr:colOff>165100</xdr:colOff>
      <xdr:row>76</xdr:row>
      <xdr:rowOff>45568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62095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4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69355</xdr:rowOff>
    </xdr:from>
    <xdr:to>
      <xdr:col>6</xdr:col>
      <xdr:colOff>38100</xdr:colOff>
      <xdr:row>75</xdr:row>
      <xdr:rowOff>170954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14722</xdr:rowOff>
    </xdr:from>
    <xdr:to>
      <xdr:col>24</xdr:col>
      <xdr:colOff>63500</xdr:colOff>
      <xdr:row>97</xdr:row>
      <xdr:rowOff>42610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45372"/>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14722</xdr:rowOff>
    </xdr:from>
    <xdr:to>
      <xdr:col>19</xdr:col>
      <xdr:colOff>177800</xdr:colOff>
      <xdr:row>97</xdr:row>
      <xdr:rowOff>57110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4537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33124</xdr:rowOff>
    </xdr:from>
    <xdr:to>
      <xdr:col>15</xdr:col>
      <xdr:colOff>50800</xdr:colOff>
      <xdr:row>97</xdr:row>
      <xdr:rowOff>57110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63774"/>
          <a:ext cx="8890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29204</xdr:rowOff>
    </xdr:from>
    <xdr:to>
      <xdr:col>10</xdr:col>
      <xdr:colOff>114300</xdr:colOff>
      <xdr:row>97</xdr:row>
      <xdr:rowOff>33124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59854"/>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163260</xdr:rowOff>
    </xdr:from>
    <xdr:to>
      <xdr:col>24</xdr:col>
      <xdr:colOff>114300</xdr:colOff>
      <xdr:row>97</xdr:row>
      <xdr:rowOff>93410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141687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135372</xdr:rowOff>
    </xdr:from>
    <xdr:to>
      <xdr:col>20</xdr:col>
      <xdr:colOff>38100</xdr:colOff>
      <xdr:row>97</xdr:row>
      <xdr:rowOff>65522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56649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6310</xdr:rowOff>
    </xdr:from>
    <xdr:to>
      <xdr:col>15</xdr:col>
      <xdr:colOff>101600</xdr:colOff>
      <xdr:row>97</xdr:row>
      <xdr:rowOff>107910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99037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153774</xdr:rowOff>
    </xdr:from>
    <xdr:to>
      <xdr:col>10</xdr:col>
      <xdr:colOff>165100</xdr:colOff>
      <xdr:row>97</xdr:row>
      <xdr:rowOff>83924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75051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149854</xdr:rowOff>
    </xdr:from>
    <xdr:to>
      <xdr:col>6</xdr:col>
      <xdr:colOff>38100</xdr:colOff>
      <xdr:row>97</xdr:row>
      <xdr:rowOff>80004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71131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121220</xdr:rowOff>
    </xdr:from>
    <xdr:to>
      <xdr:col>55</xdr:col>
      <xdr:colOff>0</xdr:colOff>
      <xdr:row>36</xdr:row>
      <xdr:rowOff>144098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79070"/>
          <a:ext cx="838200" cy="5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144098</xdr:rowOff>
    </xdr:from>
    <xdr:to>
      <xdr:col>50</xdr:col>
      <xdr:colOff>114300</xdr:colOff>
      <xdr:row>36</xdr:row>
      <xdr:rowOff>159831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16298"/>
          <a:ext cx="8890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22300</xdr:rowOff>
    </xdr:from>
    <xdr:to>
      <xdr:col>45</xdr:col>
      <xdr:colOff>177800</xdr:colOff>
      <xdr:row>36</xdr:row>
      <xdr:rowOff>159831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94500"/>
          <a:ext cx="889000" cy="13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22300</xdr:rowOff>
    </xdr:from>
    <xdr:to>
      <xdr:col>41</xdr:col>
      <xdr:colOff>50800</xdr:colOff>
      <xdr:row>36</xdr:row>
      <xdr:rowOff>156740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94500"/>
          <a:ext cx="889000" cy="1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70420</xdr:rowOff>
    </xdr:from>
    <xdr:to>
      <xdr:col>55</xdr:col>
      <xdr:colOff>50800</xdr:colOff>
      <xdr:row>34</xdr:row>
      <xdr:rowOff>570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93297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7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93298</xdr:rowOff>
    </xdr:from>
    <xdr:to>
      <xdr:col>50</xdr:col>
      <xdr:colOff>165100</xdr:colOff>
      <xdr:row>37</xdr:row>
      <xdr:rowOff>23448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4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109031</xdr:rowOff>
    </xdr:from>
    <xdr:to>
      <xdr:col>46</xdr:col>
      <xdr:colOff>38100</xdr:colOff>
      <xdr:row>37</xdr:row>
      <xdr:rowOff>39181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142950</xdr:rowOff>
    </xdr:from>
    <xdr:to>
      <xdr:col>41</xdr:col>
      <xdr:colOff>101600</xdr:colOff>
      <xdr:row>36</xdr:row>
      <xdr:rowOff>73100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89627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1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105940</xdr:rowOff>
    </xdr:from>
    <xdr:to>
      <xdr:col>36</xdr:col>
      <xdr:colOff>165100</xdr:colOff>
      <xdr:row>37</xdr:row>
      <xdr:rowOff>36090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52617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19098</xdr:rowOff>
    </xdr:from>
    <xdr:to>
      <xdr:col>54</xdr:col>
      <xdr:colOff>189865</xdr:colOff>
      <xdr:row>58</xdr:row>
      <xdr:rowOff>139951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34498"/>
          <a:ext cx="1270" cy="11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143778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139951</xdr:rowOff>
    </xdr:from>
    <xdr:to>
      <xdr:col>55</xdr:col>
      <xdr:colOff>88900</xdr:colOff>
      <xdr:row>58</xdr:row>
      <xdr:rowOff>139951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137225</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70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19098</xdr:rowOff>
    </xdr:from>
    <xdr:to>
      <xdr:col>55</xdr:col>
      <xdr:colOff>88900</xdr:colOff>
      <xdr:row>52</xdr:row>
      <xdr:rowOff>19098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3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78374</xdr:rowOff>
    </xdr:from>
    <xdr:to>
      <xdr:col>55</xdr:col>
      <xdr:colOff>0</xdr:colOff>
      <xdr:row>52</xdr:row>
      <xdr:rowOff>19098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650874"/>
          <a:ext cx="838200" cy="28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9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111242</xdr:rowOff>
    </xdr:from>
    <xdr:to>
      <xdr:col>55</xdr:col>
      <xdr:colOff>50800</xdr:colOff>
      <xdr:row>57</xdr:row>
      <xdr:rowOff>41392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78374</xdr:rowOff>
    </xdr:from>
    <xdr:to>
      <xdr:col>50</xdr:col>
      <xdr:colOff>114300</xdr:colOff>
      <xdr:row>53</xdr:row>
      <xdr:rowOff>77628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650874"/>
          <a:ext cx="889000" cy="5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117368</xdr:rowOff>
    </xdr:from>
    <xdr:to>
      <xdr:col>50</xdr:col>
      <xdr:colOff>165100</xdr:colOff>
      <xdr:row>57</xdr:row>
      <xdr:rowOff>47518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38645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150604</xdr:rowOff>
    </xdr:from>
    <xdr:to>
      <xdr:col>45</xdr:col>
      <xdr:colOff>177800</xdr:colOff>
      <xdr:row>53</xdr:row>
      <xdr:rowOff>77628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894554"/>
          <a:ext cx="889000" cy="26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146911</xdr:rowOff>
    </xdr:from>
    <xdr:to>
      <xdr:col>46</xdr:col>
      <xdr:colOff>38100</xdr:colOff>
      <xdr:row>57</xdr:row>
      <xdr:rowOff>77061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150604</xdr:rowOff>
    </xdr:from>
    <xdr:to>
      <xdr:col>41</xdr:col>
      <xdr:colOff>50800</xdr:colOff>
      <xdr:row>55</xdr:row>
      <xdr:rowOff>116908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894554"/>
          <a:ext cx="889000" cy="6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110305</xdr:rowOff>
    </xdr:from>
    <xdr:to>
      <xdr:col>41</xdr:col>
      <xdr:colOff>101600</xdr:colOff>
      <xdr:row>57</xdr:row>
      <xdr:rowOff>40455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31582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144236</xdr:rowOff>
    </xdr:from>
    <xdr:to>
      <xdr:col>36</xdr:col>
      <xdr:colOff>165100</xdr:colOff>
      <xdr:row>57</xdr:row>
      <xdr:rowOff>74386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65513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139748</xdr:rowOff>
    </xdr:from>
    <xdr:to>
      <xdr:col>55</xdr:col>
      <xdr:colOff>50800</xdr:colOff>
      <xdr:row>52</xdr:row>
      <xdr:rowOff>69898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8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92775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83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27574</xdr:rowOff>
    </xdr:from>
    <xdr:to>
      <xdr:col>50</xdr:col>
      <xdr:colOff>165100</xdr:colOff>
      <xdr:row>50</xdr:row>
      <xdr:rowOff>129174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6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145701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3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26828</xdr:rowOff>
    </xdr:from>
    <xdr:to>
      <xdr:col>46</xdr:col>
      <xdr:colOff>38100</xdr:colOff>
      <xdr:row>53</xdr:row>
      <xdr:rowOff>128428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1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144955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88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99804</xdr:rowOff>
    </xdr:from>
    <xdr:to>
      <xdr:col>41</xdr:col>
      <xdr:colOff>101600</xdr:colOff>
      <xdr:row>52</xdr:row>
      <xdr:rowOff>29954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8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46481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61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66108</xdr:rowOff>
    </xdr:from>
    <xdr:to>
      <xdr:col>36</xdr:col>
      <xdr:colOff>165100</xdr:colOff>
      <xdr:row>55</xdr:row>
      <xdr:rowOff>167708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126539</xdr:rowOff>
    </xdr:from>
    <xdr:to>
      <xdr:col>55</xdr:col>
      <xdr:colOff>0</xdr:colOff>
      <xdr:row>73</xdr:row>
      <xdr:rowOff>139864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642389"/>
          <a:ext cx="8382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126539</xdr:rowOff>
    </xdr:from>
    <xdr:to>
      <xdr:col>50</xdr:col>
      <xdr:colOff>114300</xdr:colOff>
      <xdr:row>75</xdr:row>
      <xdr:rowOff>49632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642389"/>
          <a:ext cx="889000" cy="26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62237</xdr:rowOff>
    </xdr:from>
    <xdr:to>
      <xdr:col>45</xdr:col>
      <xdr:colOff>177800</xdr:colOff>
      <xdr:row>75</xdr:row>
      <xdr:rowOff>49632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235187"/>
          <a:ext cx="889000" cy="6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62237</xdr:rowOff>
    </xdr:from>
    <xdr:to>
      <xdr:col>41</xdr:col>
      <xdr:colOff>50800</xdr:colOff>
      <xdr:row>75</xdr:row>
      <xdr:rowOff>10443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235187"/>
          <a:ext cx="889000" cy="6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89064</xdr:rowOff>
    </xdr:from>
    <xdr:to>
      <xdr:col>55</xdr:col>
      <xdr:colOff>50800</xdr:colOff>
      <xdr:row>74</xdr:row>
      <xdr:rowOff>19214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6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111941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75739</xdr:rowOff>
    </xdr:from>
    <xdr:to>
      <xdr:col>50</xdr:col>
      <xdr:colOff>165100</xdr:colOff>
      <xdr:row>74</xdr:row>
      <xdr:rowOff>5889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22416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170282</xdr:rowOff>
    </xdr:from>
    <xdr:to>
      <xdr:col>46</xdr:col>
      <xdr:colOff>38100</xdr:colOff>
      <xdr:row>75</xdr:row>
      <xdr:rowOff>100432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116959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11437</xdr:rowOff>
    </xdr:from>
    <xdr:to>
      <xdr:col>41</xdr:col>
      <xdr:colOff>101600</xdr:colOff>
      <xdr:row>71</xdr:row>
      <xdr:rowOff>113037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1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129564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9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131093</xdr:rowOff>
    </xdr:from>
    <xdr:to>
      <xdr:col>36</xdr:col>
      <xdr:colOff>165100</xdr:colOff>
      <xdr:row>75</xdr:row>
      <xdr:rowOff>61243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77770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106223</xdr:rowOff>
    </xdr:from>
    <xdr:to>
      <xdr:col>55</xdr:col>
      <xdr:colOff>0</xdr:colOff>
      <xdr:row>92</xdr:row>
      <xdr:rowOff>171362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536723"/>
          <a:ext cx="838200" cy="4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106223</xdr:rowOff>
    </xdr:from>
    <xdr:to>
      <xdr:col>50</xdr:col>
      <xdr:colOff>114300</xdr:colOff>
      <xdr:row>93</xdr:row>
      <xdr:rowOff>142266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536723"/>
          <a:ext cx="889000" cy="5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142266</xdr:rowOff>
    </xdr:from>
    <xdr:to>
      <xdr:col>45</xdr:col>
      <xdr:colOff>177800</xdr:colOff>
      <xdr:row>95</xdr:row>
      <xdr:rowOff>14046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87116"/>
          <a:ext cx="889000" cy="2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14046</xdr:rowOff>
    </xdr:from>
    <xdr:to>
      <xdr:col>41</xdr:col>
      <xdr:colOff>50800</xdr:colOff>
      <xdr:row>97</xdr:row>
      <xdr:rowOff>158014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01796"/>
          <a:ext cx="889000" cy="4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120562</xdr:rowOff>
    </xdr:from>
    <xdr:to>
      <xdr:col>55</xdr:col>
      <xdr:colOff>50800</xdr:colOff>
      <xdr:row>93</xdr:row>
      <xdr:rowOff>50712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8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143439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55423</xdr:rowOff>
    </xdr:from>
    <xdr:to>
      <xdr:col>50</xdr:col>
      <xdr:colOff>165100</xdr:colOff>
      <xdr:row>90</xdr:row>
      <xdr:rowOff>157023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4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2100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2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91466</xdr:rowOff>
    </xdr:from>
    <xdr:to>
      <xdr:col>46</xdr:col>
      <xdr:colOff>38100</xdr:colOff>
      <xdr:row>94</xdr:row>
      <xdr:rowOff>21616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38143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134696</xdr:rowOff>
    </xdr:from>
    <xdr:to>
      <xdr:col>41</xdr:col>
      <xdr:colOff>101600</xdr:colOff>
      <xdr:row>95</xdr:row>
      <xdr:rowOff>64846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81373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107214</xdr:rowOff>
    </xdr:from>
    <xdr:to>
      <xdr:col>36</xdr:col>
      <xdr:colOff>165100</xdr:colOff>
      <xdr:row>98</xdr:row>
      <xdr:rowOff>37364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28491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3911</xdr:rowOff>
    </xdr:from>
    <xdr:to>
      <xdr:col>85</xdr:col>
      <xdr:colOff>127000</xdr:colOff>
      <xdr:row>39</xdr:row>
      <xdr:rowOff>14061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90461"/>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3756</xdr:rowOff>
    </xdr:from>
    <xdr:to>
      <xdr:col>81</xdr:col>
      <xdr:colOff>50800</xdr:colOff>
      <xdr:row>39</xdr:row>
      <xdr:rowOff>14061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0306"/>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3756</xdr:rowOff>
    </xdr:from>
    <xdr:to>
      <xdr:col>76</xdr:col>
      <xdr:colOff>114300</xdr:colOff>
      <xdr:row>39</xdr:row>
      <xdr:rowOff>24867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0306"/>
          <a:ext cx="8890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18107</xdr:rowOff>
    </xdr:from>
    <xdr:to>
      <xdr:col>71</xdr:col>
      <xdr:colOff>177800</xdr:colOff>
      <xdr:row>39</xdr:row>
      <xdr:rowOff>24867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0465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124561</xdr:rowOff>
    </xdr:from>
    <xdr:to>
      <xdr:col>85</xdr:col>
      <xdr:colOff>177800</xdr:colOff>
      <xdr:row>39</xdr:row>
      <xdr:rowOff>54711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83939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134711</xdr:rowOff>
    </xdr:from>
    <xdr:to>
      <xdr:col>81</xdr:col>
      <xdr:colOff>101600</xdr:colOff>
      <xdr:row>39</xdr:row>
      <xdr:rowOff>64861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81389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42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124406</xdr:rowOff>
    </xdr:from>
    <xdr:to>
      <xdr:col>76</xdr:col>
      <xdr:colOff>165100</xdr:colOff>
      <xdr:row>39</xdr:row>
      <xdr:rowOff>54556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71082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41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145517</xdr:rowOff>
    </xdr:from>
    <xdr:to>
      <xdr:col>72</xdr:col>
      <xdr:colOff>38100</xdr:colOff>
      <xdr:row>39</xdr:row>
      <xdr:rowOff>75667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92194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138757</xdr:rowOff>
    </xdr:from>
    <xdr:to>
      <xdr:col>67</xdr:col>
      <xdr:colOff>101600</xdr:colOff>
      <xdr:row>39</xdr:row>
      <xdr:rowOff>68907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85435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16077</xdr:rowOff>
    </xdr:from>
    <xdr:to>
      <xdr:col>85</xdr:col>
      <xdr:colOff>127000</xdr:colOff>
      <xdr:row>72</xdr:row>
      <xdr:rowOff>130213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360477"/>
          <a:ext cx="8382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116154</xdr:rowOff>
    </xdr:from>
    <xdr:to>
      <xdr:col>81</xdr:col>
      <xdr:colOff>50800</xdr:colOff>
      <xdr:row>72</xdr:row>
      <xdr:rowOff>130213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46055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82191</xdr:rowOff>
    </xdr:from>
    <xdr:to>
      <xdr:col>76</xdr:col>
      <xdr:colOff>114300</xdr:colOff>
      <xdr:row>72</xdr:row>
      <xdr:rowOff>116154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26591"/>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61061</xdr:rowOff>
    </xdr:from>
    <xdr:to>
      <xdr:col>71</xdr:col>
      <xdr:colOff>177800</xdr:colOff>
      <xdr:row>72</xdr:row>
      <xdr:rowOff>82191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05461"/>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136727</xdr:rowOff>
    </xdr:from>
    <xdr:to>
      <xdr:col>85</xdr:col>
      <xdr:colOff>177800</xdr:colOff>
      <xdr:row>72</xdr:row>
      <xdr:rowOff>66877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159604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6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79413</xdr:rowOff>
    </xdr:from>
    <xdr:to>
      <xdr:col>81</xdr:col>
      <xdr:colOff>101600</xdr:colOff>
      <xdr:row>73</xdr:row>
      <xdr:rowOff>9563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26090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1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65354</xdr:rowOff>
    </xdr:from>
    <xdr:to>
      <xdr:col>76</xdr:col>
      <xdr:colOff>165100</xdr:colOff>
      <xdr:row>72</xdr:row>
      <xdr:rowOff>166954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12031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1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31391</xdr:rowOff>
    </xdr:from>
    <xdr:to>
      <xdr:col>72</xdr:col>
      <xdr:colOff>38100</xdr:colOff>
      <xdr:row>72</xdr:row>
      <xdr:rowOff>132991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149518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10261</xdr:rowOff>
    </xdr:from>
    <xdr:to>
      <xdr:col>67</xdr:col>
      <xdr:colOff>101600</xdr:colOff>
      <xdr:row>72</xdr:row>
      <xdr:rowOff>111861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128388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1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30384</xdr:rowOff>
    </xdr:from>
    <xdr:to>
      <xdr:col>85</xdr:col>
      <xdr:colOff>127000</xdr:colOff>
      <xdr:row>98</xdr:row>
      <xdr:rowOff>64756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32484"/>
          <a:ext cx="8382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64756</xdr:rowOff>
    </xdr:from>
    <xdr:to>
      <xdr:col>81</xdr:col>
      <xdr:colOff>50800</xdr:colOff>
      <xdr:row>98</xdr:row>
      <xdr:rowOff>74202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66856"/>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22365</xdr:rowOff>
    </xdr:from>
    <xdr:to>
      <xdr:col>76</xdr:col>
      <xdr:colOff>114300</xdr:colOff>
      <xdr:row>98</xdr:row>
      <xdr:rowOff>74202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24465"/>
          <a:ext cx="889000" cy="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21596</xdr:rowOff>
    </xdr:from>
    <xdr:to>
      <xdr:col>71</xdr:col>
      <xdr:colOff>177800</xdr:colOff>
      <xdr:row>98</xdr:row>
      <xdr:rowOff>22365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3696"/>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151034</xdr:rowOff>
    </xdr:from>
    <xdr:to>
      <xdr:col>85</xdr:col>
      <xdr:colOff>177800</xdr:colOff>
      <xdr:row>98</xdr:row>
      <xdr:rowOff>81184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13956</xdr:rowOff>
    </xdr:from>
    <xdr:to>
      <xdr:col>81</xdr:col>
      <xdr:colOff>101600</xdr:colOff>
      <xdr:row>98</xdr:row>
      <xdr:rowOff>115556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106683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0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23402</xdr:rowOff>
    </xdr:from>
    <xdr:to>
      <xdr:col>76</xdr:col>
      <xdr:colOff>165100</xdr:colOff>
      <xdr:row>98</xdr:row>
      <xdr:rowOff>125002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116129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1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143015</xdr:rowOff>
    </xdr:from>
    <xdr:to>
      <xdr:col>72</xdr:col>
      <xdr:colOff>38100</xdr:colOff>
      <xdr:row>98</xdr:row>
      <xdr:rowOff>73165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64292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142246</xdr:rowOff>
    </xdr:from>
    <xdr:to>
      <xdr:col>67</xdr:col>
      <xdr:colOff>101600</xdr:colOff>
      <xdr:row>98</xdr:row>
      <xdr:rowOff>72396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63523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152776</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96426"/>
          <a:ext cx="889000" cy="1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152776</xdr:rowOff>
    </xdr:from>
    <xdr:to>
      <xdr:col>107</xdr:col>
      <xdr:colOff>50800</xdr:colOff>
      <xdr:row>38</xdr:row>
      <xdr:rowOff>50912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96426"/>
          <a:ext cx="889000" cy="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50912</xdr:rowOff>
    </xdr:from>
    <xdr:to>
      <xdr:col>102</xdr:col>
      <xdr:colOff>114300</xdr:colOff>
      <xdr:row>38</xdr:row>
      <xdr:rowOff>138419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566012"/>
          <a:ext cx="889000" cy="8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101976</xdr:rowOff>
    </xdr:from>
    <xdr:to>
      <xdr:col>107</xdr:col>
      <xdr:colOff>101600</xdr:colOff>
      <xdr:row>38</xdr:row>
      <xdr:rowOff>32126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48653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xdr:rowOff>
    </xdr:from>
    <xdr:to>
      <xdr:col>102</xdr:col>
      <xdr:colOff>165100</xdr:colOff>
      <xdr:row>38</xdr:row>
      <xdr:rowOff>101712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92839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0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87619</xdr:rowOff>
    </xdr:from>
    <xdr:to>
      <xdr:col>98</xdr:col>
      <xdr:colOff>38100</xdr:colOff>
      <xdr:row>39</xdr:row>
      <xdr:rowOff>17769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8896</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44374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9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44374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9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44374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9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44374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96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165024</xdr:rowOff>
    </xdr:from>
    <xdr:to>
      <xdr:col>112</xdr:col>
      <xdr:colOff>38100</xdr:colOff>
      <xdr:row>59</xdr:row>
      <xdr:rowOff>95174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86301</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108885</xdr:rowOff>
    </xdr:from>
    <xdr:to>
      <xdr:col>116</xdr:col>
      <xdr:colOff>63500</xdr:colOff>
      <xdr:row>72</xdr:row>
      <xdr:rowOff>15913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281835"/>
          <a:ext cx="838200" cy="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15913</xdr:rowOff>
    </xdr:from>
    <xdr:to>
      <xdr:col>111</xdr:col>
      <xdr:colOff>177800</xdr:colOff>
      <xdr:row>72</xdr:row>
      <xdr:rowOff>101844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360313"/>
          <a:ext cx="889000" cy="8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101844</xdr:rowOff>
    </xdr:from>
    <xdr:to>
      <xdr:col>107</xdr:col>
      <xdr:colOff>50800</xdr:colOff>
      <xdr:row>72</xdr:row>
      <xdr:rowOff>111628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44624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29721</xdr:rowOff>
    </xdr:from>
    <xdr:to>
      <xdr:col>102</xdr:col>
      <xdr:colOff>114300</xdr:colOff>
      <xdr:row>72</xdr:row>
      <xdr:rowOff>111628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374121"/>
          <a:ext cx="889000" cy="8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58085</xdr:rowOff>
    </xdr:from>
    <xdr:to>
      <xdr:col>116</xdr:col>
      <xdr:colOff>114300</xdr:colOff>
      <xdr:row>71</xdr:row>
      <xdr:rowOff>159685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144462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136563</xdr:rowOff>
    </xdr:from>
    <xdr:to>
      <xdr:col>112</xdr:col>
      <xdr:colOff>38100</xdr:colOff>
      <xdr:row>72</xdr:row>
      <xdr:rowOff>66713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3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83240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0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51044</xdr:rowOff>
    </xdr:from>
    <xdr:to>
      <xdr:col>107</xdr:col>
      <xdr:colOff>101600</xdr:colOff>
      <xdr:row>72</xdr:row>
      <xdr:rowOff>152644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169171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1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60828</xdr:rowOff>
    </xdr:from>
    <xdr:to>
      <xdr:col>102</xdr:col>
      <xdr:colOff>165100</xdr:colOff>
      <xdr:row>72</xdr:row>
      <xdr:rowOff>162428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7505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1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150371</xdr:rowOff>
    </xdr:from>
    <xdr:to>
      <xdr:col>98</xdr:col>
      <xdr:colOff>38100</xdr:colOff>
      <xdr:row>72</xdr:row>
      <xdr:rowOff>80521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97048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0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・義務的経費に係る住民一人当たりのコストは、扶助費は介護給付費等の減により</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円減少となったが、公債費は合併特例事業債等の償還額の増により</a:t>
          </a:r>
          <a:r>
            <a:rPr kumimoji="1" lang="en-US" altLang="ja-JP" sz="1300">
              <a:latin typeface="ＭＳ Ｐゴシック" panose="020B0600070205080204" pitchFamily="50" charset="-128"/>
              <a:ea typeface="ＭＳ Ｐゴシック" panose="020B0600070205080204" pitchFamily="50" charset="-128"/>
            </a:rPr>
            <a:t>6,990</a:t>
          </a:r>
          <a:r>
            <a:rPr kumimoji="1" lang="ja-JP" altLang="en-US" sz="1300">
              <a:latin typeface="ＭＳ Ｐゴシック" panose="020B0600070205080204" pitchFamily="50" charset="-128"/>
              <a:ea typeface="ＭＳ Ｐゴシック" panose="020B0600070205080204" pitchFamily="50" charset="-128"/>
            </a:rPr>
            <a:t>円、人件費は会計年度任用職員制度への移行等によりにより</a:t>
          </a:r>
          <a:r>
            <a:rPr kumimoji="1" lang="en-US" altLang="ja-JP" sz="1300">
              <a:latin typeface="ＭＳ Ｐゴシック" panose="020B0600070205080204" pitchFamily="50" charset="-128"/>
              <a:ea typeface="ＭＳ Ｐゴシック" panose="020B0600070205080204" pitchFamily="50" charset="-128"/>
            </a:rPr>
            <a:t>26,048</a:t>
          </a:r>
          <a:r>
            <a:rPr kumimoji="1" lang="ja-JP" altLang="en-US" sz="1300">
              <a:latin typeface="ＭＳ Ｐゴシック" panose="020B0600070205080204" pitchFamily="50" charset="-128"/>
              <a:ea typeface="ＭＳ Ｐゴシック" panose="020B0600070205080204" pitchFamily="50" charset="-128"/>
            </a:rPr>
            <a:t>円増加となった。類似団体との比較では人件費、公債費が依然として高い傾向にある。</a:t>
          </a:r>
        </a:p>
        <a:p>
          <a:r>
            <a:rPr kumimoji="1" lang="ja-JP" altLang="en-US" sz="1300">
              <a:latin typeface="ＭＳ Ｐゴシック" panose="020B0600070205080204" pitchFamily="50" charset="-128"/>
              <a:ea typeface="ＭＳ Ｐゴシック" panose="020B0600070205080204" pitchFamily="50" charset="-128"/>
            </a:rPr>
            <a:t>・投資的経費に係る住民一人当たりのコストは、災害復旧費は</a:t>
          </a:r>
          <a:r>
            <a:rPr kumimoji="1" lang="en-US" altLang="ja-JP" sz="1300">
              <a:latin typeface="ＭＳ Ｐゴシック" panose="020B0600070205080204" pitchFamily="50" charset="-128"/>
              <a:ea typeface="ＭＳ Ｐゴシック" panose="020B0600070205080204" pitchFamily="50" charset="-128"/>
            </a:rPr>
            <a:t>2,664</a:t>
          </a:r>
          <a:r>
            <a:rPr kumimoji="1" lang="ja-JP" altLang="en-US" sz="1300">
              <a:latin typeface="ＭＳ Ｐゴシック" panose="020B0600070205080204" pitchFamily="50" charset="-128"/>
              <a:ea typeface="ＭＳ Ｐゴシック" panose="020B0600070205080204" pitchFamily="50" charset="-128"/>
            </a:rPr>
            <a:t>円増加となったが、普通建設事業費は伊野小学校改築工事の終了等により</a:t>
          </a:r>
          <a:r>
            <a:rPr kumimoji="1" lang="en-US" altLang="ja-JP" sz="1300">
              <a:latin typeface="ＭＳ Ｐゴシック" panose="020B0600070205080204" pitchFamily="50" charset="-128"/>
              <a:ea typeface="ＭＳ Ｐゴシック" panose="020B0600070205080204" pitchFamily="50" charset="-128"/>
            </a:rPr>
            <a:t>37,221</a:t>
          </a:r>
          <a:r>
            <a:rPr kumimoji="1" lang="ja-JP" altLang="en-US" sz="1300">
              <a:latin typeface="ＭＳ Ｐゴシック" panose="020B0600070205080204" pitchFamily="50" charset="-128"/>
              <a:ea typeface="ＭＳ Ｐゴシック" panose="020B0600070205080204" pitchFamily="50" charset="-128"/>
            </a:rPr>
            <a:t>円減少となった。類似団体との比較では、共に平均を上回っている。</a:t>
          </a:r>
        </a:p>
        <a:p>
          <a:r>
            <a:rPr kumimoji="1" lang="ja-JP" altLang="en-US" sz="1300">
              <a:latin typeface="ＭＳ Ｐゴシック" panose="020B0600070205080204" pitchFamily="50" charset="-128"/>
              <a:ea typeface="ＭＳ Ｐゴシック" panose="020B0600070205080204" pitchFamily="50" charset="-128"/>
            </a:rPr>
            <a:t>・その他の経費に係る住民一人当たりのコストは、維持補修費が</a:t>
          </a:r>
          <a:r>
            <a:rPr kumimoji="1" lang="en-US" altLang="ja-JP" sz="1300">
              <a:latin typeface="ＭＳ Ｐゴシック" panose="020B0600070205080204" pitchFamily="50" charset="-128"/>
              <a:ea typeface="ＭＳ Ｐゴシック" panose="020B0600070205080204" pitchFamily="50" charset="-128"/>
            </a:rPr>
            <a:t>457</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14,335</a:t>
          </a:r>
          <a:r>
            <a:rPr kumimoji="1" lang="ja-JP" altLang="en-US" sz="1300">
              <a:latin typeface="ＭＳ Ｐゴシック" panose="020B0600070205080204" pitchFamily="50" charset="-128"/>
              <a:ea typeface="ＭＳ Ｐゴシック" panose="020B0600070205080204" pitchFamily="50" charset="-128"/>
            </a:rPr>
            <a:t>円減少となったが、積立金が施設等整備基金の積み立てにより</a:t>
          </a:r>
          <a:r>
            <a:rPr kumimoji="1" lang="en-US" altLang="ja-JP" sz="1300">
              <a:latin typeface="ＭＳ Ｐゴシック" panose="020B0600070205080204" pitchFamily="50" charset="-128"/>
              <a:ea typeface="ＭＳ Ｐゴシック" panose="020B0600070205080204" pitchFamily="50" charset="-128"/>
            </a:rPr>
            <a:t>3,759</a:t>
          </a:r>
          <a:r>
            <a:rPr kumimoji="1" lang="ja-JP" altLang="en-US" sz="1300">
              <a:latin typeface="ＭＳ Ｐゴシック" panose="020B0600070205080204" pitchFamily="50" charset="-128"/>
              <a:ea typeface="ＭＳ Ｐゴシック" panose="020B0600070205080204" pitchFamily="50" charset="-128"/>
            </a:rPr>
            <a:t>円、下水道事業特別会計等への繰出額増により繰出金が</a:t>
          </a:r>
          <a:r>
            <a:rPr kumimoji="1" lang="en-US" altLang="ja-JP" sz="1300">
              <a:latin typeface="ＭＳ Ｐゴシック" panose="020B0600070205080204" pitchFamily="50" charset="-128"/>
              <a:ea typeface="ＭＳ Ｐゴシック" panose="020B0600070205080204" pitchFamily="50" charset="-128"/>
            </a:rPr>
            <a:t>3,433</a:t>
          </a:r>
          <a:r>
            <a:rPr kumimoji="1" lang="ja-JP" altLang="en-US" sz="1300">
              <a:latin typeface="ＭＳ Ｐゴシック" panose="020B0600070205080204" pitchFamily="50" charset="-128"/>
              <a:ea typeface="ＭＳ Ｐゴシック" panose="020B0600070205080204" pitchFamily="50" charset="-128"/>
            </a:rPr>
            <a:t>円増加となった。また、補助費等については、子育て世帯への特別給付金や特別定額給付金等により</a:t>
          </a:r>
          <a:r>
            <a:rPr kumimoji="1" lang="en-US" altLang="ja-JP" sz="1300">
              <a:latin typeface="ＭＳ Ｐゴシック" panose="020B0600070205080204" pitchFamily="50" charset="-128"/>
              <a:ea typeface="ＭＳ Ｐゴシック" panose="020B0600070205080204" pitchFamily="50" charset="-128"/>
            </a:rPr>
            <a:t>117,504</a:t>
          </a:r>
          <a:r>
            <a:rPr kumimoji="1" lang="ja-JP" altLang="en-US" sz="1300">
              <a:latin typeface="ＭＳ Ｐゴシック" panose="020B0600070205080204" pitchFamily="50" charset="-128"/>
              <a:ea typeface="ＭＳ Ｐゴシック" panose="020B0600070205080204" pitchFamily="50" charset="-128"/>
            </a:rPr>
            <a:t>円と大幅に増加となった。積立金以外の経費は、類似団体平均より高い傾向にある。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22,235
22,201
470.97
17,972,486
17,685,380
189,901
8,177,579
17,385,619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150368</xdr:rowOff>
    </xdr:from>
    <xdr:to>
      <xdr:col>24</xdr:col>
      <xdr:colOff>63500</xdr:colOff>
      <xdr:row>33</xdr:row>
      <xdr:rowOff>154178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082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106553</xdr:rowOff>
    </xdr:from>
    <xdr:to>
      <xdr:col>19</xdr:col>
      <xdr:colOff>177800</xdr:colOff>
      <xdr:row>33</xdr:row>
      <xdr:rowOff>150368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44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78740</xdr:rowOff>
    </xdr:from>
    <xdr:to>
      <xdr:col>15</xdr:col>
      <xdr:colOff>50800</xdr:colOff>
      <xdr:row>33</xdr:row>
      <xdr:rowOff>106553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6590"/>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78740</xdr:rowOff>
    </xdr:from>
    <xdr:to>
      <xdr:col>10</xdr:col>
      <xdr:colOff>114300</xdr:colOff>
      <xdr:row>33</xdr:row>
      <xdr:rowOff>165227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6590"/>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103378</xdr:rowOff>
    </xdr:from>
    <xdr:to>
      <xdr:col>24</xdr:col>
      <xdr:colOff>114300</xdr:colOff>
      <xdr:row>34</xdr:row>
      <xdr:rowOff>33528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126255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99568</xdr:rowOff>
    </xdr:from>
    <xdr:to>
      <xdr:col>20</xdr:col>
      <xdr:colOff>38100</xdr:colOff>
      <xdr:row>34</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46245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55753</xdr:rowOff>
    </xdr:from>
    <xdr:to>
      <xdr:col>15</xdr:col>
      <xdr:colOff>101600</xdr:colOff>
      <xdr:row>33</xdr:row>
      <xdr:rowOff>157353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2430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27940</xdr:rowOff>
    </xdr:from>
    <xdr:to>
      <xdr:col>10</xdr:col>
      <xdr:colOff>165100</xdr:colOff>
      <xdr:row>33</xdr:row>
      <xdr:rowOff>129540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146067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114427</xdr:rowOff>
    </xdr:from>
    <xdr:to>
      <xdr:col>6</xdr:col>
      <xdr:colOff>38100</xdr:colOff>
      <xdr:row>34</xdr:row>
      <xdr:rowOff>44577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61104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35576</xdr:rowOff>
    </xdr:from>
    <xdr:to>
      <xdr:col>24</xdr:col>
      <xdr:colOff>63500</xdr:colOff>
      <xdr:row>57</xdr:row>
      <xdr:rowOff>106020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65326"/>
          <a:ext cx="838200" cy="4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106020</xdr:rowOff>
    </xdr:from>
    <xdr:to>
      <xdr:col>19</xdr:col>
      <xdr:colOff>177800</xdr:colOff>
      <xdr:row>57</xdr:row>
      <xdr:rowOff>117797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670"/>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101405</xdr:rowOff>
    </xdr:from>
    <xdr:to>
      <xdr:col>15</xdr:col>
      <xdr:colOff>50800</xdr:colOff>
      <xdr:row>57</xdr:row>
      <xdr:rowOff>117797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74055"/>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101405</xdr:rowOff>
    </xdr:from>
    <xdr:to>
      <xdr:col>10</xdr:col>
      <xdr:colOff>114300</xdr:colOff>
      <xdr:row>57</xdr:row>
      <xdr:rowOff>111216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4055"/>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156226</xdr:rowOff>
    </xdr:from>
    <xdr:to>
      <xdr:col>24</xdr:col>
      <xdr:colOff>114300</xdr:colOff>
      <xdr:row>55</xdr:row>
      <xdr:rowOff>86376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6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55220</xdr:rowOff>
    </xdr:from>
    <xdr:to>
      <xdr:col>20</xdr:col>
      <xdr:colOff>38100</xdr:colOff>
      <xdr:row>57</xdr:row>
      <xdr:rowOff>156820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66997</xdr:rowOff>
    </xdr:from>
    <xdr:to>
      <xdr:col>15</xdr:col>
      <xdr:colOff>101600</xdr:colOff>
      <xdr:row>57</xdr:row>
      <xdr:rowOff>168597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50605</xdr:rowOff>
    </xdr:from>
    <xdr:to>
      <xdr:col>10</xdr:col>
      <xdr:colOff>165100</xdr:colOff>
      <xdr:row>57</xdr:row>
      <xdr:rowOff>152205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168732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9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60416</xdr:rowOff>
    </xdr:from>
    <xdr:to>
      <xdr:col>6</xdr:col>
      <xdr:colOff>38100</xdr:colOff>
      <xdr:row>57</xdr:row>
      <xdr:rowOff>162016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48870</xdr:rowOff>
    </xdr:from>
    <xdr:to>
      <xdr:col>24</xdr:col>
      <xdr:colOff>63500</xdr:colOff>
      <xdr:row>74</xdr:row>
      <xdr:rowOff>112508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36170"/>
          <a:ext cx="838200" cy="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112508</xdr:rowOff>
    </xdr:from>
    <xdr:to>
      <xdr:col>19</xdr:col>
      <xdr:colOff>177800</xdr:colOff>
      <xdr:row>75</xdr:row>
      <xdr:rowOff>134758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99808"/>
          <a:ext cx="889000" cy="1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104408</xdr:rowOff>
    </xdr:from>
    <xdr:to>
      <xdr:col>15</xdr:col>
      <xdr:colOff>50800</xdr:colOff>
      <xdr:row>75</xdr:row>
      <xdr:rowOff>134758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63158"/>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104408</xdr:rowOff>
    </xdr:from>
    <xdr:to>
      <xdr:col>10</xdr:col>
      <xdr:colOff>114300</xdr:colOff>
      <xdr:row>76</xdr:row>
      <xdr:rowOff>907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63158"/>
          <a:ext cx="8890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169520</xdr:rowOff>
    </xdr:from>
    <xdr:to>
      <xdr:col>24</xdr:col>
      <xdr:colOff>114300</xdr:colOff>
      <xdr:row>74</xdr:row>
      <xdr:rowOff>99670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20947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3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61708</xdr:rowOff>
    </xdr:from>
    <xdr:to>
      <xdr:col>20</xdr:col>
      <xdr:colOff>38100</xdr:colOff>
      <xdr:row>74</xdr:row>
      <xdr:rowOff>163308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83958</xdr:rowOff>
    </xdr:from>
    <xdr:to>
      <xdr:col>15</xdr:col>
      <xdr:colOff>101600</xdr:colOff>
      <xdr:row>76</xdr:row>
      <xdr:rowOff>14108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30635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53608</xdr:rowOff>
    </xdr:from>
    <xdr:to>
      <xdr:col>10</xdr:col>
      <xdr:colOff>165100</xdr:colOff>
      <xdr:row>75</xdr:row>
      <xdr:rowOff>155209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1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121557</xdr:rowOff>
    </xdr:from>
    <xdr:to>
      <xdr:col>6</xdr:col>
      <xdr:colOff>38100</xdr:colOff>
      <xdr:row>76</xdr:row>
      <xdr:rowOff>51707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68234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5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131039</xdr:rowOff>
    </xdr:from>
    <xdr:to>
      <xdr:col>24</xdr:col>
      <xdr:colOff>63500</xdr:colOff>
      <xdr:row>94</xdr:row>
      <xdr:rowOff>145974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247339"/>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131039</xdr:rowOff>
    </xdr:from>
    <xdr:to>
      <xdr:col>19</xdr:col>
      <xdr:colOff>177800</xdr:colOff>
      <xdr:row>94</xdr:row>
      <xdr:rowOff>147168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47339"/>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147168</xdr:rowOff>
    </xdr:from>
    <xdr:to>
      <xdr:col>15</xdr:col>
      <xdr:colOff>50800</xdr:colOff>
      <xdr:row>95</xdr:row>
      <xdr:rowOff>3632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63468"/>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142405</xdr:rowOff>
    </xdr:from>
    <xdr:to>
      <xdr:col>10</xdr:col>
      <xdr:colOff>114300</xdr:colOff>
      <xdr:row>95</xdr:row>
      <xdr:rowOff>3632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58705"/>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95174</xdr:rowOff>
    </xdr:from>
    <xdr:to>
      <xdr:col>24</xdr:col>
      <xdr:colOff>114300</xdr:colOff>
      <xdr:row>95</xdr:row>
      <xdr:rowOff>25324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118051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80239</xdr:rowOff>
    </xdr:from>
    <xdr:to>
      <xdr:col>20</xdr:col>
      <xdr:colOff>38100</xdr:colOff>
      <xdr:row>95</xdr:row>
      <xdr:rowOff>10389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26916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96368</xdr:rowOff>
    </xdr:from>
    <xdr:to>
      <xdr:col>15</xdr:col>
      <xdr:colOff>101600</xdr:colOff>
      <xdr:row>95</xdr:row>
      <xdr:rowOff>26518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43045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124282</xdr:rowOff>
    </xdr:from>
    <xdr:to>
      <xdr:col>10</xdr:col>
      <xdr:colOff>165100</xdr:colOff>
      <xdr:row>95</xdr:row>
      <xdr:rowOff>54432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70959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91605</xdr:rowOff>
    </xdr:from>
    <xdr:to>
      <xdr:col>6</xdr:col>
      <xdr:colOff>38100</xdr:colOff>
      <xdr:row>95</xdr:row>
      <xdr:rowOff>21755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38282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164465</xdr:rowOff>
    </xdr:from>
    <xdr:to>
      <xdr:col>55</xdr:col>
      <xdr:colOff>0</xdr:colOff>
      <xdr:row>37</xdr:row>
      <xdr:rowOff>167894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0811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167894</xdr:rowOff>
    </xdr:from>
    <xdr:to>
      <xdr:col>50</xdr:col>
      <xdr:colOff>114300</xdr:colOff>
      <xdr:row>38</xdr:row>
      <xdr:rowOff>1016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115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1016</xdr:rowOff>
    </xdr:from>
    <xdr:to>
      <xdr:col>45</xdr:col>
      <xdr:colOff>177800</xdr:colOff>
      <xdr:row>38</xdr:row>
      <xdr:rowOff>4064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1611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4064</xdr:rowOff>
    </xdr:from>
    <xdr:to>
      <xdr:col>41</xdr:col>
      <xdr:colOff>50800</xdr:colOff>
      <xdr:row>38</xdr:row>
      <xdr:rowOff>7112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191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136542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08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117094</xdr:rowOff>
    </xdr:from>
    <xdr:to>
      <xdr:col>50</xdr:col>
      <xdr:colOff>165100</xdr:colOff>
      <xdr:row>38</xdr:row>
      <xdr:rowOff>47244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63771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3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121666</xdr:rowOff>
    </xdr:from>
    <xdr:to>
      <xdr:col>46</xdr:col>
      <xdr:colOff>38100</xdr:colOff>
      <xdr:row>38</xdr:row>
      <xdr:rowOff>51815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68343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124714</xdr:rowOff>
    </xdr:from>
    <xdr:to>
      <xdr:col>41</xdr:col>
      <xdr:colOff>101600</xdr:colOff>
      <xdr:row>38</xdr:row>
      <xdr:rowOff>54864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71391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4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74439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1073</xdr:rowOff>
    </xdr:from>
    <xdr:to>
      <xdr:col>55</xdr:col>
      <xdr:colOff>0</xdr:colOff>
      <xdr:row>55</xdr:row>
      <xdr:rowOff>98343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59373"/>
          <a:ext cx="838200" cy="2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98343</xdr:rowOff>
    </xdr:from>
    <xdr:to>
      <xdr:col>50</xdr:col>
      <xdr:colOff>114300</xdr:colOff>
      <xdr:row>55</xdr:row>
      <xdr:rowOff>114459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28093"/>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112249</xdr:rowOff>
    </xdr:from>
    <xdr:to>
      <xdr:col>45</xdr:col>
      <xdr:colOff>177800</xdr:colOff>
      <xdr:row>55</xdr:row>
      <xdr:rowOff>114459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370549"/>
          <a:ext cx="8890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112249</xdr:rowOff>
    </xdr:from>
    <xdr:to>
      <xdr:col>41</xdr:col>
      <xdr:colOff>50800</xdr:colOff>
      <xdr:row>55</xdr:row>
      <xdr:rowOff>165227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70549"/>
          <a:ext cx="889000" cy="2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121723</xdr:rowOff>
    </xdr:from>
    <xdr:to>
      <xdr:col>55</xdr:col>
      <xdr:colOff>50800</xdr:colOff>
      <xdr:row>54</xdr:row>
      <xdr:rowOff>51873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144600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47543</xdr:rowOff>
    </xdr:from>
    <xdr:to>
      <xdr:col>50</xdr:col>
      <xdr:colOff>165100</xdr:colOff>
      <xdr:row>55</xdr:row>
      <xdr:rowOff>149143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165670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63659</xdr:rowOff>
    </xdr:from>
    <xdr:to>
      <xdr:col>46</xdr:col>
      <xdr:colOff>38100</xdr:colOff>
      <xdr:row>55</xdr:row>
      <xdr:rowOff>165259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61449</xdr:rowOff>
    </xdr:from>
    <xdr:to>
      <xdr:col>41</xdr:col>
      <xdr:colOff>101600</xdr:colOff>
      <xdr:row>54</xdr:row>
      <xdr:rowOff>163049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8126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114427</xdr:rowOff>
    </xdr:from>
    <xdr:to>
      <xdr:col>36</xdr:col>
      <xdr:colOff>165100</xdr:colOff>
      <xdr:row>56</xdr:row>
      <xdr:rowOff>44577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61104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23076</xdr:rowOff>
    </xdr:from>
    <xdr:to>
      <xdr:col>55</xdr:col>
      <xdr:colOff>0</xdr:colOff>
      <xdr:row>76</xdr:row>
      <xdr:rowOff>166008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10376"/>
          <a:ext cx="838200" cy="48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166008</xdr:rowOff>
    </xdr:from>
    <xdr:to>
      <xdr:col>50</xdr:col>
      <xdr:colOff>114300</xdr:colOff>
      <xdr:row>77</xdr:row>
      <xdr:rowOff>129699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96208"/>
          <a:ext cx="889000" cy="1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129699</xdr:rowOff>
    </xdr:from>
    <xdr:to>
      <xdr:col>45</xdr:col>
      <xdr:colOff>177800</xdr:colOff>
      <xdr:row>78</xdr:row>
      <xdr:rowOff>578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31349"/>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153606</xdr:rowOff>
    </xdr:from>
    <xdr:to>
      <xdr:col>41</xdr:col>
      <xdr:colOff>50800</xdr:colOff>
      <xdr:row>78</xdr:row>
      <xdr:rowOff>578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55256"/>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143726</xdr:rowOff>
    </xdr:from>
    <xdr:to>
      <xdr:col>55</xdr:col>
      <xdr:colOff>50800</xdr:colOff>
      <xdr:row>74</xdr:row>
      <xdr:rowOff>73876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166603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115208</xdr:rowOff>
    </xdr:from>
    <xdr:to>
      <xdr:col>50</xdr:col>
      <xdr:colOff>165100</xdr:colOff>
      <xdr:row>77</xdr:row>
      <xdr:rowOff>45358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61885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78899</xdr:rowOff>
    </xdr:from>
    <xdr:to>
      <xdr:col>46</xdr:col>
      <xdr:colOff>38100</xdr:colOff>
      <xdr:row>78</xdr:row>
      <xdr:rowOff>9049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25576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5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121228</xdr:rowOff>
    </xdr:from>
    <xdr:to>
      <xdr:col>41</xdr:col>
      <xdr:colOff>101600</xdr:colOff>
      <xdr:row>78</xdr:row>
      <xdr:rowOff>51378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67905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102806</xdr:rowOff>
    </xdr:from>
    <xdr:to>
      <xdr:col>36</xdr:col>
      <xdr:colOff>165100</xdr:colOff>
      <xdr:row>78</xdr:row>
      <xdr:rowOff>32956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49483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144445</xdr:rowOff>
    </xdr:from>
    <xdr:to>
      <xdr:col>55</xdr:col>
      <xdr:colOff>0</xdr:colOff>
      <xdr:row>93</xdr:row>
      <xdr:rowOff>171442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89295"/>
          <a:ext cx="8382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144445</xdr:rowOff>
    </xdr:from>
    <xdr:to>
      <xdr:col>50</xdr:col>
      <xdr:colOff>114300</xdr:colOff>
      <xdr:row>94</xdr:row>
      <xdr:rowOff>68735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089295"/>
          <a:ext cx="889000" cy="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68735</xdr:rowOff>
    </xdr:from>
    <xdr:to>
      <xdr:col>45</xdr:col>
      <xdr:colOff>177800</xdr:colOff>
      <xdr:row>95</xdr:row>
      <xdr:rowOff>41652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85035"/>
          <a:ext cx="889000" cy="1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41652</xdr:rowOff>
    </xdr:from>
    <xdr:to>
      <xdr:col>41</xdr:col>
      <xdr:colOff>50800</xdr:colOff>
      <xdr:row>96</xdr:row>
      <xdr:rowOff>11173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329402"/>
          <a:ext cx="8890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120642</xdr:rowOff>
    </xdr:from>
    <xdr:to>
      <xdr:col>55</xdr:col>
      <xdr:colOff>50800</xdr:colOff>
      <xdr:row>94</xdr:row>
      <xdr:rowOff>50792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143519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93645</xdr:rowOff>
    </xdr:from>
    <xdr:to>
      <xdr:col>50</xdr:col>
      <xdr:colOff>165100</xdr:colOff>
      <xdr:row>94</xdr:row>
      <xdr:rowOff>23795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40322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17935</xdr:rowOff>
    </xdr:from>
    <xdr:to>
      <xdr:col>46</xdr:col>
      <xdr:colOff>38100</xdr:colOff>
      <xdr:row>94</xdr:row>
      <xdr:rowOff>119535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136062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9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162302</xdr:rowOff>
    </xdr:from>
    <xdr:to>
      <xdr:col>41</xdr:col>
      <xdr:colOff>101600</xdr:colOff>
      <xdr:row>95</xdr:row>
      <xdr:rowOff>92452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0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131823</xdr:rowOff>
    </xdr:from>
    <xdr:to>
      <xdr:col>36</xdr:col>
      <xdr:colOff>165100</xdr:colOff>
      <xdr:row>96</xdr:row>
      <xdr:rowOff>61973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78500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73139</xdr:rowOff>
    </xdr:from>
    <xdr:to>
      <xdr:col>85</xdr:col>
      <xdr:colOff>127000</xdr:colOff>
      <xdr:row>34</xdr:row>
      <xdr:rowOff>114211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02439"/>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73139</xdr:rowOff>
    </xdr:from>
    <xdr:to>
      <xdr:col>81</xdr:col>
      <xdr:colOff>50800</xdr:colOff>
      <xdr:row>35</xdr:row>
      <xdr:rowOff>156292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02439"/>
          <a:ext cx="889000" cy="2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164160</xdr:rowOff>
    </xdr:from>
    <xdr:to>
      <xdr:col>76</xdr:col>
      <xdr:colOff>114300</xdr:colOff>
      <xdr:row>35</xdr:row>
      <xdr:rowOff>156292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650560"/>
          <a:ext cx="889000" cy="5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164160</xdr:rowOff>
    </xdr:from>
    <xdr:to>
      <xdr:col>71</xdr:col>
      <xdr:colOff>177800</xdr:colOff>
      <xdr:row>35</xdr:row>
      <xdr:rowOff>166732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50560"/>
          <a:ext cx="889000" cy="5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63411</xdr:rowOff>
    </xdr:from>
    <xdr:to>
      <xdr:col>85</xdr:col>
      <xdr:colOff>177800</xdr:colOff>
      <xdr:row>34</xdr:row>
      <xdr:rowOff>165011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86288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22339</xdr:rowOff>
    </xdr:from>
    <xdr:to>
      <xdr:col>81</xdr:col>
      <xdr:colOff>101600</xdr:colOff>
      <xdr:row>34</xdr:row>
      <xdr:rowOff>123939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140466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105492</xdr:rowOff>
    </xdr:from>
    <xdr:to>
      <xdr:col>76</xdr:col>
      <xdr:colOff>165100</xdr:colOff>
      <xdr:row>36</xdr:row>
      <xdr:rowOff>35642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52169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113360</xdr:rowOff>
    </xdr:from>
    <xdr:to>
      <xdr:col>72</xdr:col>
      <xdr:colOff>38100</xdr:colOff>
      <xdr:row>33</xdr:row>
      <xdr:rowOff>43510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60037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115932</xdr:rowOff>
    </xdr:from>
    <xdr:to>
      <xdr:col>67</xdr:col>
      <xdr:colOff>101600</xdr:colOff>
      <xdr:row>36</xdr:row>
      <xdr:rowOff>46082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62609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160631</xdr:rowOff>
    </xdr:from>
    <xdr:to>
      <xdr:col>85</xdr:col>
      <xdr:colOff>127000</xdr:colOff>
      <xdr:row>56</xdr:row>
      <xdr:rowOff>33601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8904581"/>
          <a:ext cx="838200" cy="7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160631</xdr:rowOff>
    </xdr:from>
    <xdr:to>
      <xdr:col>81</xdr:col>
      <xdr:colOff>50800</xdr:colOff>
      <xdr:row>55</xdr:row>
      <xdr:rowOff>113426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8904581"/>
          <a:ext cx="889000" cy="6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54461</xdr:rowOff>
    </xdr:from>
    <xdr:to>
      <xdr:col>76</xdr:col>
      <xdr:colOff>114300</xdr:colOff>
      <xdr:row>55</xdr:row>
      <xdr:rowOff>113426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8969861"/>
          <a:ext cx="889000" cy="5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54461</xdr:rowOff>
    </xdr:from>
    <xdr:to>
      <xdr:col>71</xdr:col>
      <xdr:colOff>177800</xdr:colOff>
      <xdr:row>57</xdr:row>
      <xdr:rowOff>2598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8969861"/>
          <a:ext cx="889000" cy="80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154251</xdr:rowOff>
    </xdr:from>
    <xdr:to>
      <xdr:col>85</xdr:col>
      <xdr:colOff>177800</xdr:colOff>
      <xdr:row>56</xdr:row>
      <xdr:rowOff>84401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5678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109831</xdr:rowOff>
    </xdr:from>
    <xdr:to>
      <xdr:col>81</xdr:col>
      <xdr:colOff>101600</xdr:colOff>
      <xdr:row>52</xdr:row>
      <xdr:rowOff>39981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88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56508</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62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62626</xdr:rowOff>
    </xdr:from>
    <xdr:to>
      <xdr:col>76</xdr:col>
      <xdr:colOff>165100</xdr:colOff>
      <xdr:row>55</xdr:row>
      <xdr:rowOff>164226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9303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6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3661</xdr:rowOff>
    </xdr:from>
    <xdr:to>
      <xdr:col>72</xdr:col>
      <xdr:colOff>38100</xdr:colOff>
      <xdr:row>52</xdr:row>
      <xdr:rowOff>105261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121788</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69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123248</xdr:rowOff>
    </xdr:from>
    <xdr:to>
      <xdr:col>67</xdr:col>
      <xdr:colOff>101600</xdr:colOff>
      <xdr:row>57</xdr:row>
      <xdr:rowOff>53398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69925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3911</xdr:rowOff>
    </xdr:from>
    <xdr:to>
      <xdr:col>85</xdr:col>
      <xdr:colOff>127000</xdr:colOff>
      <xdr:row>79</xdr:row>
      <xdr:rowOff>14061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48461"/>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3755</xdr:rowOff>
    </xdr:from>
    <xdr:to>
      <xdr:col>81</xdr:col>
      <xdr:colOff>50800</xdr:colOff>
      <xdr:row>79</xdr:row>
      <xdr:rowOff>14061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48305"/>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3755</xdr:rowOff>
    </xdr:from>
    <xdr:to>
      <xdr:col>76</xdr:col>
      <xdr:colOff>114300</xdr:colOff>
      <xdr:row>79</xdr:row>
      <xdr:rowOff>24867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48305"/>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18107</xdr:rowOff>
    </xdr:from>
    <xdr:to>
      <xdr:col>71</xdr:col>
      <xdr:colOff>177800</xdr:colOff>
      <xdr:row>79</xdr:row>
      <xdr:rowOff>24867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6265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124561</xdr:rowOff>
    </xdr:from>
    <xdr:to>
      <xdr:col>85</xdr:col>
      <xdr:colOff>177800</xdr:colOff>
      <xdr:row>79</xdr:row>
      <xdr:rowOff>54711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83938</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134711</xdr:rowOff>
    </xdr:from>
    <xdr:to>
      <xdr:col>81</xdr:col>
      <xdr:colOff>101600</xdr:colOff>
      <xdr:row>79</xdr:row>
      <xdr:rowOff>64861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81388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8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124405</xdr:rowOff>
    </xdr:from>
    <xdr:to>
      <xdr:col>76</xdr:col>
      <xdr:colOff>165100</xdr:colOff>
      <xdr:row>79</xdr:row>
      <xdr:rowOff>54555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71082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32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145517</xdr:rowOff>
    </xdr:from>
    <xdr:to>
      <xdr:col>72</xdr:col>
      <xdr:colOff>38100</xdr:colOff>
      <xdr:row>79</xdr:row>
      <xdr:rowOff>75667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92194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2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138757</xdr:rowOff>
    </xdr:from>
    <xdr:to>
      <xdr:col>67</xdr:col>
      <xdr:colOff>101600</xdr:colOff>
      <xdr:row>79</xdr:row>
      <xdr:rowOff>68907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85434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2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16077</xdr:rowOff>
    </xdr:from>
    <xdr:to>
      <xdr:col>85</xdr:col>
      <xdr:colOff>127000</xdr:colOff>
      <xdr:row>92</xdr:row>
      <xdr:rowOff>130214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5789477"/>
          <a:ext cx="8382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116154</xdr:rowOff>
    </xdr:from>
    <xdr:to>
      <xdr:col>81</xdr:col>
      <xdr:colOff>50800</xdr:colOff>
      <xdr:row>92</xdr:row>
      <xdr:rowOff>130214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5889554"/>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82190</xdr:rowOff>
    </xdr:from>
    <xdr:to>
      <xdr:col>76</xdr:col>
      <xdr:colOff>114300</xdr:colOff>
      <xdr:row>92</xdr:row>
      <xdr:rowOff>116154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5855590"/>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61061</xdr:rowOff>
    </xdr:from>
    <xdr:to>
      <xdr:col>71</xdr:col>
      <xdr:colOff>177800</xdr:colOff>
      <xdr:row>92</xdr:row>
      <xdr:rowOff>82190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5834461"/>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136727</xdr:rowOff>
    </xdr:from>
    <xdr:to>
      <xdr:col>85</xdr:col>
      <xdr:colOff>177800</xdr:colOff>
      <xdr:row>92</xdr:row>
      <xdr:rowOff>66877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7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159604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5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79414</xdr:rowOff>
    </xdr:from>
    <xdr:to>
      <xdr:col>81</xdr:col>
      <xdr:colOff>101600</xdr:colOff>
      <xdr:row>93</xdr:row>
      <xdr:rowOff>9564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8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26091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6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65354</xdr:rowOff>
    </xdr:from>
    <xdr:to>
      <xdr:col>76</xdr:col>
      <xdr:colOff>165100</xdr:colOff>
      <xdr:row>92</xdr:row>
      <xdr:rowOff>166954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8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12031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6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31390</xdr:rowOff>
    </xdr:from>
    <xdr:to>
      <xdr:col>72</xdr:col>
      <xdr:colOff>38100</xdr:colOff>
      <xdr:row>92</xdr:row>
      <xdr:rowOff>132990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8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149517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5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10261</xdr:rowOff>
    </xdr:from>
    <xdr:to>
      <xdr:col>67</xdr:col>
      <xdr:colOff>101600</xdr:colOff>
      <xdr:row>92</xdr:row>
      <xdr:rowOff>111861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7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128388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5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・総務費に係る住民一人当たりのコストは、特別定額給付金事業や高度無線環境整備推進事業等により、前年度より</a:t>
          </a:r>
          <a:r>
            <a:rPr kumimoji="1" lang="en-US" altLang="ja-JP" sz="1300">
              <a:latin typeface="ＭＳ Ｐゴシック" panose="020B0600070205080204" pitchFamily="50" charset="-128"/>
              <a:ea typeface="ＭＳ Ｐゴシック" panose="020B0600070205080204" pitchFamily="50" charset="-128"/>
            </a:rPr>
            <a:t>108,489</a:t>
          </a:r>
          <a:r>
            <a:rPr kumimoji="1" lang="ja-JP" altLang="en-US" sz="1300">
              <a:latin typeface="ＭＳ Ｐゴシック" panose="020B0600070205080204" pitchFamily="50" charset="-128"/>
              <a:ea typeface="ＭＳ Ｐゴシック" panose="020B0600070205080204" pitchFamily="50" charset="-128"/>
            </a:rPr>
            <a:t>円の約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倍増加となり、類似団体平均を</a:t>
          </a:r>
          <a:r>
            <a:rPr kumimoji="1" lang="en-US" altLang="ja-JP" sz="1300">
              <a:latin typeface="ＭＳ Ｐゴシック" panose="020B0600070205080204" pitchFamily="50" charset="-128"/>
              <a:ea typeface="ＭＳ Ｐゴシック" panose="020B0600070205080204" pitchFamily="50" charset="-128"/>
            </a:rPr>
            <a:t>21,748</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・民生費に係る住民一人当たりのコストは、子育て世帯臨時特別給付金事業等により</a:t>
          </a:r>
          <a:r>
            <a:rPr kumimoji="1" lang="en-US" altLang="ja-JP" sz="1300">
              <a:latin typeface="ＭＳ Ｐゴシック" panose="020B0600070205080204" pitchFamily="50" charset="-128"/>
              <a:ea typeface="ＭＳ Ｐゴシック" panose="020B0600070205080204" pitchFamily="50" charset="-128"/>
            </a:rPr>
            <a:t>5,846</a:t>
          </a:r>
          <a:r>
            <a:rPr kumimoji="1" lang="ja-JP" altLang="en-US" sz="1300">
              <a:latin typeface="ＭＳ Ｐゴシック" panose="020B0600070205080204" pitchFamily="50" charset="-128"/>
              <a:ea typeface="ＭＳ Ｐゴシック" panose="020B0600070205080204" pitchFamily="50" charset="-128"/>
            </a:rPr>
            <a:t>円の増加となり、類似団体平均を</a:t>
          </a:r>
          <a:r>
            <a:rPr kumimoji="1" lang="en-US" altLang="ja-JP" sz="1300">
              <a:latin typeface="ＭＳ Ｐゴシック" panose="020B0600070205080204" pitchFamily="50" charset="-128"/>
              <a:ea typeface="ＭＳ Ｐゴシック" panose="020B0600070205080204" pitchFamily="50" charset="-128"/>
            </a:rPr>
            <a:t>37,864</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・農林水産業費に係る住民一人当たりのコストは、畜産物飼育処理加工施設改修工事等により</a:t>
          </a:r>
          <a:r>
            <a:rPr kumimoji="1" lang="en-US" altLang="ja-JP" sz="1300">
              <a:latin typeface="ＭＳ Ｐゴシック" panose="020B0600070205080204" pitchFamily="50" charset="-128"/>
              <a:ea typeface="ＭＳ Ｐゴシック" panose="020B0600070205080204" pitchFamily="50" charset="-128"/>
            </a:rPr>
            <a:t>14,106</a:t>
          </a:r>
          <a:r>
            <a:rPr kumimoji="1" lang="ja-JP" altLang="en-US" sz="1300">
              <a:latin typeface="ＭＳ Ｐゴシック" panose="020B0600070205080204" pitchFamily="50" charset="-128"/>
              <a:ea typeface="ＭＳ Ｐゴシック" panose="020B0600070205080204" pitchFamily="50" charset="-128"/>
            </a:rPr>
            <a:t>円増加となり、類似団体平均を</a:t>
          </a:r>
          <a:r>
            <a:rPr kumimoji="1" lang="en-US" altLang="ja-JP" sz="1300">
              <a:latin typeface="ＭＳ Ｐゴシック" panose="020B0600070205080204" pitchFamily="50" charset="-128"/>
              <a:ea typeface="ＭＳ Ｐゴシック" panose="020B0600070205080204" pitchFamily="50" charset="-128"/>
            </a:rPr>
            <a:t>36,664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・商工費に係る住民一人当たりのコストは、四国西部エリア戦略型観光サービス創出事業等により、前年度より</a:t>
          </a:r>
          <a:r>
            <a:rPr kumimoji="1" lang="en-US" altLang="ja-JP" sz="1300">
              <a:latin typeface="ＭＳ Ｐゴシック" panose="020B0600070205080204" pitchFamily="50" charset="-128"/>
              <a:ea typeface="ＭＳ Ｐゴシック" panose="020B0600070205080204" pitchFamily="50" charset="-128"/>
            </a:rPr>
            <a:t>25,503</a:t>
          </a:r>
          <a:r>
            <a:rPr kumimoji="1" lang="ja-JP" altLang="en-US" sz="1300">
              <a:latin typeface="ＭＳ Ｐゴシック" panose="020B0600070205080204" pitchFamily="50" charset="-128"/>
              <a:ea typeface="ＭＳ Ｐゴシック" panose="020B0600070205080204" pitchFamily="50" charset="-128"/>
            </a:rPr>
            <a:t>円増加となり、類似団体平均を</a:t>
          </a:r>
          <a:r>
            <a:rPr kumimoji="1" lang="en-US" altLang="ja-JP" sz="1300">
              <a:latin typeface="ＭＳ Ｐゴシック" panose="020B0600070205080204" pitchFamily="50" charset="-128"/>
              <a:ea typeface="ＭＳ Ｐゴシック" panose="020B0600070205080204" pitchFamily="50" charset="-128"/>
            </a:rPr>
            <a:t>34,953</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・教育費に係る住民一人当たりのコストは、伊野小学校プール・体育館、給食センター改築工事の終了等により、前年度より</a:t>
          </a:r>
          <a:r>
            <a:rPr kumimoji="1" lang="en-US" altLang="ja-JP" sz="1300">
              <a:latin typeface="ＭＳ Ｐゴシック" panose="020B0600070205080204" pitchFamily="50" charset="-128"/>
              <a:ea typeface="ＭＳ Ｐゴシック" panose="020B0600070205080204" pitchFamily="50" charset="-128"/>
            </a:rPr>
            <a:t>51,109</a:t>
          </a:r>
          <a:r>
            <a:rPr kumimoji="1" lang="ja-JP" altLang="en-US" sz="1300">
              <a:latin typeface="ＭＳ Ｐゴシック" panose="020B0600070205080204" pitchFamily="50" charset="-128"/>
              <a:ea typeface="ＭＳ Ｐゴシック" panose="020B0600070205080204" pitchFamily="50" charset="-128"/>
            </a:rPr>
            <a:t>円減少となったが、類似団体平均を</a:t>
          </a:r>
          <a:r>
            <a:rPr kumimoji="1" lang="en-US" altLang="ja-JP" sz="1300">
              <a:latin typeface="ＭＳ Ｐゴシック" panose="020B0600070205080204" pitchFamily="50" charset="-128"/>
              <a:ea typeface="ＭＳ Ｐゴシック" panose="020B0600070205080204" pitchFamily="50" charset="-128"/>
            </a:rPr>
            <a:t>6,762</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・公債費に係る住民一人当たりのコストは、、合併特例事業債や緊急防災・減債事業債償還額の増により、前年度より</a:t>
          </a:r>
          <a:r>
            <a:rPr kumimoji="1" lang="en-US" altLang="ja-JP" sz="1300">
              <a:latin typeface="ＭＳ Ｐゴシック" panose="020B0600070205080204" pitchFamily="50" charset="-128"/>
              <a:ea typeface="ＭＳ Ｐゴシック" panose="020B0600070205080204" pitchFamily="50" charset="-128"/>
            </a:rPr>
            <a:t>6,990</a:t>
          </a:r>
          <a:r>
            <a:rPr kumimoji="1" lang="ja-JP" altLang="en-US" sz="1300">
              <a:latin typeface="ＭＳ Ｐゴシック" panose="020B0600070205080204" pitchFamily="50" charset="-128"/>
              <a:ea typeface="ＭＳ Ｐゴシック" panose="020B0600070205080204" pitchFamily="50" charset="-128"/>
            </a:rPr>
            <a:t>円増加となり、類似団体平均を</a:t>
          </a:r>
          <a:r>
            <a:rPr kumimoji="1" lang="en-US" altLang="ja-JP" sz="1300">
              <a:latin typeface="ＭＳ Ｐゴシック" panose="020B0600070205080204" pitchFamily="50" charset="-128"/>
              <a:ea typeface="ＭＳ Ｐゴシック" panose="020B0600070205080204" pitchFamily="50" charset="-128"/>
            </a:rPr>
            <a:t>47,354</a:t>
          </a:r>
          <a:r>
            <a:rPr kumimoji="1" lang="ja-JP" altLang="en-US" sz="1300">
              <a:latin typeface="ＭＳ Ｐゴシック" panose="020B0600070205080204" pitchFamily="50" charset="-128"/>
              <a:ea typeface="ＭＳ Ｐゴシック" panose="020B0600070205080204" pitchFamily="50" charset="-128"/>
            </a:rPr>
            <a:t>円上回っている。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令和２年度は、新型コロナウイルス感染症の影響による事業中止や補助事業の増加等により、財政調整基金の取り崩しは行わなかった。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実質収支額は昨年度より</a:t>
          </a:r>
          <a:r>
            <a:rPr kumimoji="1" lang="en-US" altLang="ja-JP" sz="1400">
              <a:latin typeface="ＭＳ ゴシック" pitchFamily="49" charset="-128"/>
              <a:ea typeface="ＭＳ ゴシック" pitchFamily="49" charset="-128"/>
            </a:rPr>
            <a:t>33,928</a:t>
          </a:r>
          <a:r>
            <a:rPr kumimoji="1" lang="ja-JP" altLang="en-US" sz="1400">
              <a:latin typeface="ＭＳ ゴシック" pitchFamily="49" charset="-128"/>
              <a:ea typeface="ＭＳ ゴシック" pitchFamily="49" charset="-128"/>
            </a:rPr>
            <a:t>千円の減額となり、標準財政規模に占める割合では</a:t>
          </a:r>
          <a:r>
            <a:rPr kumimoji="1" lang="en-US" altLang="ja-JP" sz="1400">
              <a:latin typeface="ＭＳ ゴシック" pitchFamily="49" charset="-128"/>
              <a:ea typeface="ＭＳ ゴシック" pitchFamily="49" charset="-128"/>
            </a:rPr>
            <a:t>0.79</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事務事業の見直し・統廃合など歳出の合理化等、行財政改革を推進し、健全な行財政運営に努めていく。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17972486</v>
      </c>
      <c r="BO4" s="426"/>
      <c r="BP4" s="426"/>
      <c r="BQ4" s="426"/>
      <c r="BR4" s="426"/>
      <c r="BS4" s="426"/>
      <c r="BT4" s="426"/>
      <c r="BU4" s="427"/>
      <c r="BV4" s="425">
        <v>15905599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2.2999999999999998</v>
      </c>
      <c r="CU4" s="610"/>
      <c r="CV4" s="610"/>
      <c r="CW4" s="610"/>
      <c r="CX4" s="610"/>
      <c r="CY4" s="610"/>
      <c r="CZ4" s="610"/>
      <c r="DA4" s="611"/>
      <c r="DB4" s="609">
        <v>3.1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17685380</v>
      </c>
      <c r="BO5" s="431"/>
      <c r="BP5" s="431"/>
      <c r="BQ5" s="431"/>
      <c r="BR5" s="431"/>
      <c r="BS5" s="431"/>
      <c r="BT5" s="431"/>
      <c r="BU5" s="432"/>
      <c r="BV5" s="430">
        <v>15542075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92.2</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287106</v>
      </c>
      <c r="BO6" s="431"/>
      <c r="BP6" s="431"/>
      <c r="BQ6" s="431"/>
      <c r="BR6" s="431"/>
      <c r="BS6" s="431"/>
      <c r="BT6" s="431"/>
      <c r="BU6" s="432"/>
      <c r="BV6" s="430">
        <v>363524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95.6</v>
      </c>
      <c r="CU6" s="584"/>
      <c r="CV6" s="584"/>
      <c r="CW6" s="584"/>
      <c r="CX6" s="584"/>
      <c r="CY6" s="584"/>
      <c r="CZ6" s="584"/>
      <c r="DA6" s="585"/>
      <c r="DB6" s="583">
        <v>99.3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97205</v>
      </c>
      <c r="BO7" s="431"/>
      <c r="BP7" s="431"/>
      <c r="BQ7" s="431"/>
      <c r="BR7" s="431"/>
      <c r="BS7" s="431"/>
      <c r="BT7" s="431"/>
      <c r="BU7" s="432"/>
      <c r="BV7" s="430">
        <v>139695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8177579</v>
      </c>
      <c r="CU7" s="431"/>
      <c r="CV7" s="431"/>
      <c r="CW7" s="431"/>
      <c r="CX7" s="431"/>
      <c r="CY7" s="431"/>
      <c r="CZ7" s="431"/>
      <c r="DA7" s="432"/>
      <c r="DB7" s="430">
        <v>7199334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189901</v>
      </c>
      <c r="BO8" s="431"/>
      <c r="BP8" s="431"/>
      <c r="BQ8" s="431"/>
      <c r="BR8" s="431"/>
      <c r="BS8" s="431"/>
      <c r="BT8" s="431"/>
      <c r="BU8" s="432"/>
      <c r="BV8" s="430">
        <v>223829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21374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-33928</v>
      </c>
      <c r="BO9" s="431"/>
      <c r="BP9" s="431"/>
      <c r="BQ9" s="431"/>
      <c r="BR9" s="431"/>
      <c r="BS9" s="431"/>
      <c r="BT9" s="431"/>
      <c r="BU9" s="432"/>
      <c r="BV9" s="430">
        <v>13162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18.2</v>
      </c>
      <c r="CU9" s="401"/>
      <c r="CV9" s="401"/>
      <c r="CW9" s="401"/>
      <c r="CX9" s="401"/>
      <c r="CY9" s="401"/>
      <c r="CZ9" s="401"/>
      <c r="DA9" s="402"/>
      <c r="DB9" s="400">
        <v>16.899999999999999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22767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5805</v>
      </c>
      <c r="BO10" s="431"/>
      <c r="BP10" s="431"/>
      <c r="BQ10" s="431"/>
      <c r="BR10" s="431"/>
      <c r="BS10" s="431"/>
      <c r="BT10" s="431"/>
      <c r="BU10" s="432"/>
      <c r="BV10" s="430">
        <v>4862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22235</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126</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468000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22201</v>
      </c>
      <c r="S13" s="534"/>
      <c r="T13" s="534"/>
      <c r="U13" s="534"/>
      <c r="V13" s="535"/>
      <c r="W13" s="521" t="s">
        <v>140</v>
      </c>
      <c r="X13" s="443"/>
      <c r="Y13" s="443"/>
      <c r="Z13" s="443"/>
      <c r="AA13" s="443"/>
      <c r="AB13" s="444"/>
      <c r="AC13" s="406">
        <v>812</v>
      </c>
      <c r="AD13" s="407"/>
      <c r="AE13" s="407"/>
      <c r="AF13" s="407"/>
      <c r="AG13" s="408"/>
      <c r="AH13" s="406">
        <v>966</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-28123</v>
      </c>
      <c r="BO13" s="431"/>
      <c r="BP13" s="431"/>
      <c r="BQ13" s="431"/>
      <c r="BR13" s="431"/>
      <c r="BS13" s="431"/>
      <c r="BT13" s="431"/>
      <c r="BU13" s="432"/>
      <c r="BV13" s="430">
        <v>-449976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8.6999999999999993</v>
      </c>
      <c r="CU13" s="401"/>
      <c r="CV13" s="401"/>
      <c r="CW13" s="401"/>
      <c r="CX13" s="401"/>
      <c r="CY13" s="401"/>
      <c r="CZ13" s="401"/>
      <c r="DA13" s="402"/>
      <c r="DB13" s="400">
        <v>8.6999999999999993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22567</v>
      </c>
      <c r="S14" s="534"/>
      <c r="T14" s="534"/>
      <c r="U14" s="534"/>
      <c r="V14" s="535"/>
      <c r="W14" s="536"/>
      <c r="X14" s="446"/>
      <c r="Y14" s="446"/>
      <c r="Z14" s="446"/>
      <c r="AA14" s="446"/>
      <c r="AB14" s="447"/>
      <c r="AC14" s="526">
        <v>7.9</v>
      </c>
      <c r="AD14" s="527"/>
      <c r="AE14" s="527"/>
      <c r="AF14" s="527"/>
      <c r="AG14" s="528"/>
      <c r="AH14" s="526">
        <v>8.6999999999999993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22521</v>
      </c>
      <c r="S15" s="534"/>
      <c r="T15" s="534"/>
      <c r="U15" s="534"/>
      <c r="V15" s="535"/>
      <c r="W15" s="521" t="s">
        <v>149</v>
      </c>
      <c r="X15" s="443"/>
      <c r="Y15" s="443"/>
      <c r="Z15" s="443"/>
      <c r="AA15" s="443"/>
      <c r="AB15" s="444"/>
      <c r="AC15" s="406">
        <v>2171</v>
      </c>
      <c r="AD15" s="407"/>
      <c r="AE15" s="407"/>
      <c r="AF15" s="407"/>
      <c r="AG15" s="408"/>
      <c r="AH15" s="406">
        <v>2358</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2610580</v>
      </c>
      <c r="BO15" s="426"/>
      <c r="BP15" s="426"/>
      <c r="BQ15" s="426"/>
      <c r="BR15" s="426"/>
      <c r="BS15" s="426"/>
      <c r="BT15" s="426"/>
      <c r="BU15" s="427"/>
      <c r="BV15" s="425">
        <v>2141901</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21.1</v>
      </c>
      <c r="AD16" s="527"/>
      <c r="AE16" s="527"/>
      <c r="AF16" s="527"/>
      <c r="AG16" s="528"/>
      <c r="AH16" s="526">
        <v>21.1</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7250801</v>
      </c>
      <c r="BO16" s="431"/>
      <c r="BP16" s="431"/>
      <c r="BQ16" s="431"/>
      <c r="BR16" s="431"/>
      <c r="BS16" s="431"/>
      <c r="BT16" s="431"/>
      <c r="BU16" s="432"/>
      <c r="BV16" s="430">
        <v>6830274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7320</v>
      </c>
      <c r="AD17" s="407"/>
      <c r="AE17" s="407"/>
      <c r="AF17" s="407"/>
      <c r="AG17" s="408"/>
      <c r="AH17" s="406">
        <v>7830</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3251519</v>
      </c>
      <c r="BO17" s="431"/>
      <c r="BP17" s="431"/>
      <c r="BQ17" s="431"/>
      <c r="BR17" s="431"/>
      <c r="BS17" s="431"/>
      <c r="BT17" s="431"/>
      <c r="BU17" s="432"/>
      <c r="BV17" s="430">
        <v>2672142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470.97</v>
      </c>
      <c r="M18" s="495"/>
      <c r="N18" s="495"/>
      <c r="O18" s="495"/>
      <c r="P18" s="495"/>
      <c r="Q18" s="495"/>
      <c r="R18" s="496"/>
      <c r="S18" s="496"/>
      <c r="T18" s="496"/>
      <c r="U18" s="496"/>
      <c r="V18" s="497"/>
      <c r="W18" s="511"/>
      <c r="X18" s="512"/>
      <c r="Y18" s="512"/>
      <c r="Z18" s="512"/>
      <c r="AA18" s="512"/>
      <c r="AB18" s="522"/>
      <c r="AC18" s="394">
        <v>71</v>
      </c>
      <c r="AD18" s="395"/>
      <c r="AE18" s="395"/>
      <c r="AF18" s="395"/>
      <c r="AG18" s="498"/>
      <c r="AH18" s="394">
        <v>70.2</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7602447</v>
      </c>
      <c r="BO18" s="431"/>
      <c r="BP18" s="431"/>
      <c r="BQ18" s="431"/>
      <c r="BR18" s="431"/>
      <c r="BS18" s="431"/>
      <c r="BT18" s="431"/>
      <c r="BU18" s="432"/>
      <c r="BV18" s="430">
        <v>7403750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45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9530740</v>
      </c>
      <c r="BO19" s="431"/>
      <c r="BP19" s="431"/>
      <c r="BQ19" s="431"/>
      <c r="BR19" s="431"/>
      <c r="BS19" s="431"/>
      <c r="BT19" s="431"/>
      <c r="BU19" s="432"/>
      <c r="BV19" s="430">
        <v>9311512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9111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17385619</v>
      </c>
      <c r="BO23" s="431"/>
      <c r="BP23" s="431"/>
      <c r="BQ23" s="431"/>
      <c r="BR23" s="431"/>
      <c r="BS23" s="431"/>
      <c r="BT23" s="431"/>
      <c r="BU23" s="432"/>
      <c r="BV23" s="430">
        <v>16817701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7800</v>
      </c>
      <c r="R24" s="407"/>
      <c r="S24" s="407"/>
      <c r="T24" s="407"/>
      <c r="U24" s="407"/>
      <c r="V24" s="408"/>
      <c r="W24" s="472"/>
      <c r="X24" s="463"/>
      <c r="Y24" s="464"/>
      <c r="Z24" s="403" t="s">
        <v>173</v>
      </c>
      <c r="AA24" s="404"/>
      <c r="AB24" s="404"/>
      <c r="AC24" s="404"/>
      <c r="AD24" s="404"/>
      <c r="AE24" s="404"/>
      <c r="AF24" s="404"/>
      <c r="AG24" s="405"/>
      <c r="AH24" s="406">
        <v>254</v>
      </c>
      <c r="AI24" s="407"/>
      <c r="AJ24" s="407"/>
      <c r="AK24" s="407"/>
      <c r="AL24" s="408"/>
      <c r="AM24" s="406">
        <v>735076</v>
      </c>
      <c r="AN24" s="407"/>
      <c r="AO24" s="407"/>
      <c r="AP24" s="407"/>
      <c r="AQ24" s="407"/>
      <c r="AR24" s="408"/>
      <c r="AS24" s="406">
        <v>2894</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10633647</v>
      </c>
      <c r="BO24" s="431"/>
      <c r="BP24" s="431"/>
      <c r="BQ24" s="431"/>
      <c r="BR24" s="431"/>
      <c r="BS24" s="431"/>
      <c r="BT24" s="431"/>
      <c r="BU24" s="432"/>
      <c r="BV24" s="430">
        <v>9670346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6500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138</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615870</v>
      </c>
      <c r="BO25" s="426"/>
      <c r="BP25" s="426"/>
      <c r="BQ25" s="426"/>
      <c r="BR25" s="426"/>
      <c r="BS25" s="426"/>
      <c r="BT25" s="426"/>
      <c r="BU25" s="427"/>
      <c r="BV25" s="425">
        <v>958432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6100</v>
      </c>
      <c r="R26" s="407"/>
      <c r="S26" s="407"/>
      <c r="T26" s="407"/>
      <c r="U26" s="407"/>
      <c r="V26" s="408"/>
      <c r="W26" s="472"/>
      <c r="X26" s="463"/>
      <c r="Y26" s="464"/>
      <c r="Z26" s="403" t="s">
        <v>180</v>
      </c>
      <c r="AA26" s="485"/>
      <c r="AB26" s="485"/>
      <c r="AC26" s="485"/>
      <c r="AD26" s="485"/>
      <c r="AE26" s="485"/>
      <c r="AF26" s="485"/>
      <c r="AG26" s="486"/>
      <c r="AH26" s="406">
        <v>22</v>
      </c>
      <c r="AI26" s="407"/>
      <c r="AJ26" s="407"/>
      <c r="AK26" s="407"/>
      <c r="AL26" s="408"/>
      <c r="AM26" s="406">
        <v>66396</v>
      </c>
      <c r="AN26" s="407"/>
      <c r="AO26" s="407"/>
      <c r="AP26" s="407"/>
      <c r="AQ26" s="407"/>
      <c r="AR26" s="408"/>
      <c r="AS26" s="406">
        <v>3018</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3050</v>
      </c>
      <c r="R27" s="407"/>
      <c r="S27" s="407"/>
      <c r="T27" s="407"/>
      <c r="U27" s="407"/>
      <c r="V27" s="408"/>
      <c r="W27" s="472"/>
      <c r="X27" s="463"/>
      <c r="Y27" s="464"/>
      <c r="Z27" s="403" t="s">
        <v>183</v>
      </c>
      <c r="AA27" s="404"/>
      <c r="AB27" s="404"/>
      <c r="AC27" s="404"/>
      <c r="AD27" s="404"/>
      <c r="AE27" s="404"/>
      <c r="AF27" s="404"/>
      <c r="AG27" s="405"/>
      <c r="AH27" s="406">
        <v>12</v>
      </c>
      <c r="AI27" s="407"/>
      <c r="AJ27" s="407"/>
      <c r="AK27" s="407"/>
      <c r="AL27" s="408"/>
      <c r="AM27" s="406">
        <v>32604</v>
      </c>
      <c r="AN27" s="407"/>
      <c r="AO27" s="407"/>
      <c r="AP27" s="407"/>
      <c r="AQ27" s="407"/>
      <c r="AR27" s="408"/>
      <c r="AS27" s="406">
        <v>2717</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2370</v>
      </c>
      <c r="R28" s="407"/>
      <c r="S28" s="407"/>
      <c r="T28" s="407"/>
      <c r="U28" s="407"/>
      <c r="V28" s="408"/>
      <c r="W28" s="472"/>
      <c r="X28" s="463"/>
      <c r="Y28" s="464"/>
      <c r="Z28" s="403" t="s">
        <v>186</v>
      </c>
      <c r="AA28" s="404"/>
      <c r="AB28" s="404"/>
      <c r="AC28" s="404"/>
      <c r="AD28" s="404"/>
      <c r="AE28" s="404"/>
      <c r="AF28" s="404"/>
      <c r="AG28" s="405"/>
      <c r="AH28" s="406" t="s">
        <v>138</v>
      </c>
      <c r="AI28" s="407"/>
      <c r="AJ28" s="407"/>
      <c r="AK28" s="407"/>
      <c r="AL28" s="408"/>
      <c r="AM28" s="406" t="s">
        <v>187</v>
      </c>
      <c r="AN28" s="407"/>
      <c r="AO28" s="407"/>
      <c r="AP28" s="407"/>
      <c r="AQ28" s="407"/>
      <c r="AR28" s="408"/>
      <c r="AS28" s="406" t="s">
        <v>177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1490552</v>
      </c>
      <c r="BO28" s="426"/>
      <c r="BP28" s="426"/>
      <c r="BQ28" s="426"/>
      <c r="BR28" s="426"/>
      <c r="BS28" s="426"/>
      <c r="BT28" s="426"/>
      <c r="BU28" s="427"/>
      <c r="BV28" s="425">
        <v>1381747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16</v>
      </c>
      <c r="M29" s="407"/>
      <c r="N29" s="407"/>
      <c r="O29" s="407"/>
      <c r="P29" s="408"/>
      <c r="Q29" s="406">
        <v>2140</v>
      </c>
      <c r="R29" s="407"/>
      <c r="S29" s="407"/>
      <c r="T29" s="407"/>
      <c r="U29" s="407"/>
      <c r="V29" s="408"/>
      <c r="W29" s="473"/>
      <c r="X29" s="474"/>
      <c r="Y29" s="475"/>
      <c r="Z29" s="403" t="s">
        <v>190</v>
      </c>
      <c r="AA29" s="404"/>
      <c r="AB29" s="404"/>
      <c r="AC29" s="404"/>
      <c r="AD29" s="404"/>
      <c r="AE29" s="404"/>
      <c r="AF29" s="404"/>
      <c r="AG29" s="405"/>
      <c r="AH29" s="406">
        <v>266</v>
      </c>
      <c r="AI29" s="407"/>
      <c r="AJ29" s="407"/>
      <c r="AK29" s="407"/>
      <c r="AL29" s="408"/>
      <c r="AM29" s="406">
        <v>767680</v>
      </c>
      <c r="AN29" s="407"/>
      <c r="AO29" s="407"/>
      <c r="AP29" s="407"/>
      <c r="AQ29" s="407"/>
      <c r="AR29" s="408"/>
      <c r="AS29" s="406">
        <v>2886</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2473048</v>
      </c>
      <c r="BO29" s="431"/>
      <c r="BP29" s="431"/>
      <c r="BQ29" s="431"/>
      <c r="BR29" s="431"/>
      <c r="BS29" s="431"/>
      <c r="BT29" s="431"/>
      <c r="BU29" s="432"/>
      <c r="BV29" s="430">
        <v>2564664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97.3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5285722</v>
      </c>
      <c r="BO30" s="434"/>
      <c r="BP30" s="434"/>
      <c r="BQ30" s="434"/>
      <c r="BR30" s="434"/>
      <c r="BS30" s="434"/>
      <c r="BT30" s="434"/>
      <c r="BU30" s="435"/>
      <c r="BV30" s="433">
        <v>5417345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199</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IF('各会計、関係団体の財政状況及び健全化判断比率'!B35="","",'各会計、関係団体の財政状況及び健全化判断比率'!B35)</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仁淀川下流衛生事務組合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公益財団法人いの町農業公社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水資源対策特別会計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国民健康保険特別会計（直診勘定）</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IF('各会計、関係団体の財政状況及び健全化判断比率'!B34="","",'各会計、関係団体の財政状況及び健全化判断比率'!B34)</f>
        <v>病院事業会計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IF('各会計、関係団体の財政状況及び健全化判断比率'!B36="","",'各会計、関係団体の財政状況及び健全化判断比率'!B36)</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仁淀消防組合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有限会社むささびの里</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墓地公園事業特別会計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高知県広域食肉センター事務組合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天王地区汚水処理施設事業特別会計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仁淀川広域市町村圏事務組合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9</v>
      </c>
      <c r="V38" s="389"/>
      <c r="W38" s="388" t="str">
        <f>IF('各会計、関係団体の財政状況及び健全化判断比率'!B32="","",'各会計、関係団体の財政状況及び健全化判断比率'!B32)</f>
        <v>特別養護老人ホーム特別会計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高知中央西部焼却処理事務組合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19</v>
      </c>
      <c r="BX39" s="389"/>
      <c r="BY39" s="388" t="str">
        <f>IF('各会計、関係団体の財政状況及び健全化判断比率'!B73="","",'各会計、関係団体の財政状況及び健全化判断比率'!B73)</f>
        <v>こうち人づくり広域連合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20</v>
      </c>
      <c r="BX40" s="389"/>
      <c r="BY40" s="388" t="str">
        <f>IF('各会計、関係団体の財政状況及び健全化判断比率'!B74="","",'各会計、関係団体の財政状況及び健全化判断比率'!B74)</f>
        <v>高知県市町村総合事務組合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21</v>
      </c>
      <c r="BX41" s="389"/>
      <c r="BY41" s="388" t="str">
        <f>IF('各会計、関係団体の財政状況及び健全化判断比率'!B75="","",'各会計、関係団体の財政状況及び健全化判断比率'!B75)</f>
        <v>高知県後期高齢者医療広域連合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hnDNOBZxnNByrlfSm0ITXAhi292FFl5sWS00E+TqyaiyI6cq2pkE2TA4Wfl7cxYZPZQF9w0Ywxrx6Cnjc6fGUA==" saltValue="EMgdNgQLOKtbToho8F9a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12" t="s">
        <v>587</v>
      </c>
      <c r="D34" s="1212"/>
      <c r="E34" s="1213"/>
      <c r="F34" s="32">
        <v>5.24</v>
      </c>
      <c r="G34" s="33">
        <v>5.25</v>
      </c>
      <c r="H34" s="33">
        <v>4.87</v>
      </c>
      <c r="I34" s="33">
        <v>6.06</v>
      </c>
      <c r="J34" s="34">
        <v>5.75</v>
      </c>
      <c r="K34" s="22"/>
      <c r="L34" s="22"/>
      <c r="M34" s="22"/>
      <c r="N34" s="22"/>
      <c r="O34" s="22"/>
      <c r="P34" s="22"/>
    </row>
    <row r="35" spans="1:16" ht="39" customHeight="1" x14ac:dyDescent="0.15">
      <c r="A35" s="22"/>
      <c r="B35" s="35"/>
      <c r="C35" s="1206" t="s">
        <v>588</v>
      </c>
      <c r="D35" s="1207"/>
      <c r="E35" s="1208"/>
      <c r="F35" s="36">
        <v>9.4499999999999993</v>
      </c>
      <c r="G35" s="37">
        <v>8.36</v>
      </c>
      <c r="H35" s="37">
        <v>7.46</v>
      </c>
      <c r="I35" s="37">
        <v>6.97</v>
      </c>
      <c r="J35" s="38">
        <v>4.62</v>
      </c>
      <c r="K35" s="22"/>
      <c r="L35" s="22"/>
      <c r="M35" s="22"/>
      <c r="N35" s="22"/>
      <c r="O35" s="22"/>
      <c r="P35" s="22"/>
    </row>
    <row r="36" spans="1:16" ht="39" customHeight="1" x14ac:dyDescent="0.15">
      <c r="A36" s="22"/>
      <c r="B36" s="35"/>
      <c r="C36" s="1206" t="s">
        <v>589</v>
      </c>
      <c r="D36" s="1207"/>
      <c r="E36" s="1208"/>
      <c r="F36" s="36">
        <v>3.66</v>
      </c>
      <c r="G36" s="37">
        <v>1.73</v>
      </c>
      <c r="H36" s="37">
        <v>2.62</v>
      </c>
      <c r="I36" s="37">
        <v>2.86</v>
      </c>
      <c r="J36" s="38">
        <v>2.27</v>
      </c>
      <c r="K36" s="22"/>
      <c r="L36" s="22"/>
      <c r="M36" s="22"/>
      <c r="N36" s="22"/>
      <c r="O36" s="22"/>
      <c r="P36" s="22"/>
    </row>
    <row r="37" spans="1:16" ht="39" customHeight="1" x14ac:dyDescent="0.15">
      <c r="A37" s="22"/>
      <c r="B37" s="35"/>
      <c r="C37" s="1206" t="s">
        <v>590</v>
      </c>
      <c r="D37" s="1207"/>
      <c r="E37" s="1208"/>
      <c r="F37" s="36">
        <v>0.69</v>
      </c>
      <c r="G37" s="37">
        <v>0.71</v>
      </c>
      <c r="H37" s="37">
        <v>1</v>
      </c>
      <c r="I37" s="37">
        <v>1.25</v>
      </c>
      <c r="J37" s="38">
        <v>0.63</v>
      </c>
      <c r="K37" s="22"/>
      <c r="L37" s="22"/>
      <c r="M37" s="22"/>
      <c r="N37" s="22"/>
      <c r="O37" s="22"/>
      <c r="P37" s="22"/>
    </row>
    <row r="38" spans="1:16" ht="39" customHeight="1" x14ac:dyDescent="0.15">
      <c r="A38" s="22"/>
      <c r="B38" s="35"/>
      <c r="C38" s="1206" t="s">
        <v>591</v>
      </c>
      <c r="D38" s="1207"/>
      <c r="E38" s="1208"/>
      <c r="F38" s="36">
        <v>0.1</v>
      </c>
      <c r="G38" s="37">
        <v>7.0000000000000007E-2</v>
      </c>
      <c r="H38" s="37">
        <v>0.08</v>
      </c>
      <c r="I38" s="37">
        <v>0.09</v>
      </c>
      <c r="J38" s="38">
        <v>0.06</v>
      </c>
      <c r="K38" s="22"/>
      <c r="L38" s="22"/>
      <c r="M38" s="22"/>
      <c r="N38" s="22"/>
      <c r="O38" s="22"/>
      <c r="P38" s="22"/>
    </row>
    <row r="39" spans="1:16" ht="39" customHeight="1" x14ac:dyDescent="0.15">
      <c r="A39" s="22"/>
      <c r="B39" s="35"/>
      <c r="C39" s="1206" t="s">
        <v>592</v>
      </c>
      <c r="D39" s="1207"/>
      <c r="E39" s="1208"/>
      <c r="F39" s="36">
        <v>0.01</v>
      </c>
      <c r="G39" s="37">
        <v>0.02</v>
      </c>
      <c r="H39" s="37">
        <v>0.01</v>
      </c>
      <c r="I39" s="37">
        <v>0.23</v>
      </c>
      <c r="J39" s="38">
        <v>0.04</v>
      </c>
      <c r="K39" s="22"/>
      <c r="L39" s="22"/>
      <c r="M39" s="22"/>
      <c r="N39" s="22"/>
      <c r="O39" s="22"/>
      <c r="P39" s="22"/>
    </row>
    <row r="40" spans="1:16" ht="39" customHeight="1" x14ac:dyDescent="0.15">
      <c r="A40" s="22"/>
      <c r="B40" s="35"/>
      <c r="C40" s="1206" t="s">
        <v>593</v>
      </c>
      <c r="D40" s="1207"/>
      <c r="E40" s="1208"/>
      <c r="F40" s="36">
        <v>0.49</v>
      </c>
      <c r="G40" s="37">
        <v>0.95</v>
      </c>
      <c r="H40" s="37">
        <v>0.32</v>
      </c>
      <c r="I40" s="37">
        <v>0.01</v>
      </c>
      <c r="J40" s="38">
        <v>0.02</v>
      </c>
      <c r="K40" s="22"/>
      <c r="L40" s="22"/>
      <c r="M40" s="22"/>
      <c r="N40" s="22"/>
      <c r="O40" s="22"/>
      <c r="P40" s="22"/>
    </row>
    <row r="41" spans="1:16" ht="39" customHeight="1" x14ac:dyDescent="0.15">
      <c r="A41" s="22"/>
      <c r="B41" s="35"/>
      <c r="C41" s="1206" t="s">
        <v>594</v>
      </c>
      <c r="D41" s="1207"/>
      <c r="E41" s="1208"/>
      <c r="F41" s="36">
        <v>0</v>
      </c>
      <c r="G41" s="37">
        <v>0</v>
      </c>
      <c r="H41" s="37">
        <v>0</v>
      </c>
      <c r="I41" s="37">
        <v>0</v>
      </c>
      <c r="J41" s="38">
        <v>0</v>
      </c>
      <c r="K41" s="22"/>
      <c r="L41" s="22"/>
      <c r="M41" s="22"/>
      <c r="N41" s="22"/>
      <c r="O41" s="22"/>
      <c r="P41" s="22"/>
    </row>
    <row r="42" spans="1:16" ht="39" customHeight="1" x14ac:dyDescent="0.15">
      <c r="A42" s="22"/>
      <c r="B42" s="39"/>
      <c r="C42" s="1206" t="s">
        <v>595</v>
      </c>
      <c r="D42" s="1207"/>
      <c r="E42" s="1208"/>
      <c r="F42" s="36" t="s">
        <v>537</v>
      </c>
      <c r="G42" s="37" t="s">
        <v>537</v>
      </c>
      <c r="H42" s="37" t="s">
        <v>537</v>
      </c>
      <c r="I42" s="37" t="s">
        <v>537</v>
      </c>
      <c r="J42" s="38" t="s">
        <v>537</v>
      </c>
      <c r="K42" s="22"/>
      <c r="L42" s="22"/>
      <c r="M42" s="22"/>
      <c r="N42" s="22"/>
      <c r="O42" s="22"/>
      <c r="P42" s="22"/>
    </row>
    <row r="43" spans="1:16" ht="39" customHeight="1" thickBot="1" x14ac:dyDescent="0.2">
      <c r="A43" s="22"/>
      <c r="B43" s="40"/>
      <c r="C43" s="1209" t="s">
        <v>596</v>
      </c>
      <c r="D43" s="1210"/>
      <c r="E43" s="1211"/>
      <c r="F43" s="41">
        <v>0.04</v>
      </c>
      <c r="G43" s="42">
        <v>0.22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hPuJrUAFgK25IlxVrhRcnpx3ZRG6cIu/JFyLN96VOt0vsxdzCSxC22n6uWHNDMqt0RtIihE1Vyr6Ma93ML8w==" saltValue="wxThkJ7EfTpGGaSPgQnx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S43" sqref="S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1798</v>
      </c>
      <c r="L45" s="60">
        <v>1740</v>
      </c>
      <c r="M45" s="60">
        <v>1668</v>
      </c>
      <c r="N45" s="60">
        <v>1615</v>
      </c>
      <c r="O45" s="61">
        <v>1747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537</v>
      </c>
      <c r="L46" s="64" t="s">
        <v>537</v>
      </c>
      <c r="M46" s="64" t="s">
        <v>537</v>
      </c>
      <c r="N46" s="64" t="s">
        <v>537</v>
      </c>
      <c r="O46" s="65" t="s">
        <v>537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537</v>
      </c>
      <c r="L47" s="64" t="s">
        <v>537</v>
      </c>
      <c r="M47" s="64" t="s">
        <v>537</v>
      </c>
      <c r="N47" s="64" t="s">
        <v>537</v>
      </c>
      <c r="O47" s="65" t="s">
        <v>537</v>
      </c>
      <c r="P47" s="48"/>
      <c r="Q47" s="48"/>
      <c r="R47" s="48"/>
      <c r="S47" s="48"/>
      <c r="T47" s="48"/>
      <c r="U47" s="48"/>
    </row>
    <row r="48" spans="1:21" ht="30.75" customHeight="1" x14ac:dyDescent="0.15">
      <c r="A48" s="48"/>
      <c r="B48" s="1234"/>
      <c r="C48" s="1235"/>
      <c r="D48" s="62"/>
      <c r="E48" s="1216" t="s">
        <v>15</v>
      </c>
      <c r="F48" s="1216"/>
      <c r="G48" s="1216"/>
      <c r="H48" s="1216"/>
      <c r="I48" s="1216"/>
      <c r="J48" s="1217"/>
      <c r="K48" s="63">
        <v>416</v>
      </c>
      <c r="L48" s="64">
        <v>368</v>
      </c>
      <c r="M48" s="64">
        <v>354</v>
      </c>
      <c r="N48" s="64">
        <v>343</v>
      </c>
      <c r="O48" s="65">
        <v>353</v>
      </c>
      <c r="P48" s="48"/>
      <c r="Q48" s="48"/>
      <c r="R48" s="48"/>
      <c r="S48" s="48"/>
      <c r="T48" s="48"/>
      <c r="U48" s="48"/>
    </row>
    <row r="49" spans="1:21" ht="30.75" customHeight="1" x14ac:dyDescent="0.15">
      <c r="A49" s="48"/>
      <c r="B49" s="1234"/>
      <c r="C49" s="1235"/>
      <c r="D49" s="62"/>
      <c r="E49" s="1216" t="s">
        <v>16</v>
      </c>
      <c r="F49" s="1216"/>
      <c r="G49" s="1216"/>
      <c r="H49" s="1216"/>
      <c r="I49" s="1216"/>
      <c r="J49" s="1217"/>
      <c r="K49" s="63">
        <v>40</v>
      </c>
      <c r="L49" s="64">
        <v>41</v>
      </c>
      <c r="M49" s="64">
        <v>1</v>
      </c>
      <c r="N49" s="64">
        <v>2</v>
      </c>
      <c r="O49" s="65">
        <v>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537</v>
      </c>
      <c r="L50" s="64" t="s">
        <v>537</v>
      </c>
      <c r="M50" s="64" t="s">
        <v>537</v>
      </c>
      <c r="N50" s="64" t="s">
        <v>537</v>
      </c>
      <c r="O50" s="65" t="s">
        <v>537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537</v>
      </c>
      <c r="L51" s="64" t="s">
        <v>537</v>
      </c>
      <c r="M51" s="64" t="s">
        <v>537</v>
      </c>
      <c r="N51" s="64" t="s">
        <v>537</v>
      </c>
      <c r="O51" s="65" t="s">
        <v>537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1641</v>
      </c>
      <c r="L52" s="64">
        <v>1561</v>
      </c>
      <c r="M52" s="64">
        <v>1497</v>
      </c>
      <c r="N52" s="64">
        <v>1458</v>
      </c>
      <c r="O52" s="65">
        <v>1462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613</v>
      </c>
      <c r="L53" s="69">
        <v>588</v>
      </c>
      <c r="M53" s="69">
        <v>526</v>
      </c>
      <c r="N53" s="69">
        <v>502</v>
      </c>
      <c r="O53" s="70">
        <v>641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Ks8wwuHTyGvvVW2u3sND7svF8Lm2TMz2IGv/MF2H4Y4/OP+msEPajhgCJ1TcFG3GSu+lbUTod18je0neW+OQ==" saltValue="XaUKkYJOsdEd+Wp7ZYew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52" t="s">
        <v>30</v>
      </c>
      <c r="C41" s="1253"/>
      <c r="D41" s="102"/>
      <c r="E41" s="1254" t="s">
        <v>31</v>
      </c>
      <c r="F41" s="1254"/>
      <c r="G41" s="1254"/>
      <c r="H41" s="1255"/>
      <c r="I41" s="103">
        <v>13691</v>
      </c>
      <c r="J41" s="104">
        <v>15201</v>
      </c>
      <c r="K41" s="104">
        <v>15560</v>
      </c>
      <c r="L41" s="104">
        <v>16818</v>
      </c>
      <c r="M41" s="105">
        <v>17386</v>
      </c>
    </row>
    <row r="42" spans="2:13" ht="27.75" customHeight="1" x14ac:dyDescent="0.15">
      <c r="B42" s="1242"/>
      <c r="C42" s="1243"/>
      <c r="D42" s="106"/>
      <c r="E42" s="1246" t="s">
        <v>32</v>
      </c>
      <c r="F42" s="1246"/>
      <c r="G42" s="1246"/>
      <c r="H42" s="1247"/>
      <c r="I42" s="107" t="s">
        <v>537</v>
      </c>
      <c r="J42" s="108" t="s">
        <v>537</v>
      </c>
      <c r="K42" s="108" t="s">
        <v>537</v>
      </c>
      <c r="L42" s="108" t="s">
        <v>537</v>
      </c>
      <c r="M42" s="109" t="s">
        <v>537</v>
      </c>
    </row>
    <row r="43" spans="2:13" ht="27.75" customHeight="1" x14ac:dyDescent="0.15">
      <c r="B43" s="1242"/>
      <c r="C43" s="1243"/>
      <c r="D43" s="106"/>
      <c r="E43" s="1246" t="s">
        <v>33</v>
      </c>
      <c r="F43" s="1246"/>
      <c r="G43" s="1246"/>
      <c r="H43" s="1247"/>
      <c r="I43" s="107">
        <v>4226</v>
      </c>
      <c r="J43" s="108">
        <v>3207</v>
      </c>
      <c r="K43" s="108">
        <v>3634</v>
      </c>
      <c r="L43" s="108">
        <v>3693</v>
      </c>
      <c r="M43" s="109">
        <v>3867</v>
      </c>
    </row>
    <row r="44" spans="2:13" ht="27.75" customHeight="1" x14ac:dyDescent="0.15">
      <c r="B44" s="1242"/>
      <c r="C44" s="1243"/>
      <c r="D44" s="106"/>
      <c r="E44" s="1246" t="s">
        <v>34</v>
      </c>
      <c r="F44" s="1246"/>
      <c r="G44" s="1246"/>
      <c r="H44" s="1247"/>
      <c r="I44" s="107">
        <v>25</v>
      </c>
      <c r="J44" s="108">
        <v>8</v>
      </c>
      <c r="K44" s="108">
        <v>6</v>
      </c>
      <c r="L44" s="108">
        <v>12</v>
      </c>
      <c r="M44" s="109">
        <v>9</v>
      </c>
    </row>
    <row r="45" spans="2:13" ht="27.75" customHeight="1" x14ac:dyDescent="0.15">
      <c r="B45" s="1242"/>
      <c r="C45" s="1243"/>
      <c r="D45" s="106"/>
      <c r="E45" s="1246" t="s">
        <v>35</v>
      </c>
      <c r="F45" s="1246"/>
      <c r="G45" s="1246"/>
      <c r="H45" s="1247"/>
      <c r="I45" s="107">
        <v>1300</v>
      </c>
      <c r="J45" s="108">
        <v>1364</v>
      </c>
      <c r="K45" s="108">
        <v>1118</v>
      </c>
      <c r="L45" s="108">
        <v>1067</v>
      </c>
      <c r="M45" s="109">
        <v>966</v>
      </c>
    </row>
    <row r="46" spans="2:13" ht="27.75" customHeight="1" x14ac:dyDescent="0.15">
      <c r="B46" s="1242"/>
      <c r="C46" s="1243"/>
      <c r="D46" s="110"/>
      <c r="E46" s="1246" t="s">
        <v>36</v>
      </c>
      <c r="F46" s="1246"/>
      <c r="G46" s="1246"/>
      <c r="H46" s="1247"/>
      <c r="I46" s="107" t="s">
        <v>537</v>
      </c>
      <c r="J46" s="108" t="s">
        <v>537</v>
      </c>
      <c r="K46" s="108" t="s">
        <v>537</v>
      </c>
      <c r="L46" s="108" t="s">
        <v>537</v>
      </c>
      <c r="M46" s="109" t="s">
        <v>537</v>
      </c>
    </row>
    <row r="47" spans="2:13" ht="27.75" customHeight="1" x14ac:dyDescent="0.15">
      <c r="B47" s="1242"/>
      <c r="C47" s="1243"/>
      <c r="D47" s="111"/>
      <c r="E47" s="1256" t="s">
        <v>37</v>
      </c>
      <c r="F47" s="1257"/>
      <c r="G47" s="1257"/>
      <c r="H47" s="1258"/>
      <c r="I47" s="107" t="s">
        <v>537</v>
      </c>
      <c r="J47" s="108" t="s">
        <v>537</v>
      </c>
      <c r="K47" s="108" t="s">
        <v>537</v>
      </c>
      <c r="L47" s="108" t="s">
        <v>537</v>
      </c>
      <c r="M47" s="109" t="s">
        <v>537</v>
      </c>
    </row>
    <row r="48" spans="2:13" ht="27.75" customHeight="1" x14ac:dyDescent="0.15">
      <c r="B48" s="1242"/>
      <c r="C48" s="1243"/>
      <c r="D48" s="106"/>
      <c r="E48" s="1246" t="s">
        <v>38</v>
      </c>
      <c r="F48" s="1246"/>
      <c r="G48" s="1246"/>
      <c r="H48" s="1247"/>
      <c r="I48" s="107" t="s">
        <v>537</v>
      </c>
      <c r="J48" s="108" t="s">
        <v>537</v>
      </c>
      <c r="K48" s="108" t="s">
        <v>537</v>
      </c>
      <c r="L48" s="108" t="s">
        <v>537</v>
      </c>
      <c r="M48" s="109" t="s">
        <v>537</v>
      </c>
    </row>
    <row r="49" spans="2:13" ht="27.75" customHeight="1" x14ac:dyDescent="0.15">
      <c r="B49" s="1244"/>
      <c r="C49" s="1245"/>
      <c r="D49" s="106"/>
      <c r="E49" s="1246" t="s">
        <v>39</v>
      </c>
      <c r="F49" s="1246"/>
      <c r="G49" s="1246"/>
      <c r="H49" s="1247"/>
      <c r="I49" s="107" t="s">
        <v>537</v>
      </c>
      <c r="J49" s="108" t="s">
        <v>537</v>
      </c>
      <c r="K49" s="108" t="s">
        <v>537</v>
      </c>
      <c r="L49" s="108" t="s">
        <v>537</v>
      </c>
      <c r="M49" s="109" t="s">
        <v>537</v>
      </c>
    </row>
    <row r="50" spans="2:13" ht="27.75" customHeight="1" x14ac:dyDescent="0.15">
      <c r="B50" s="1240" t="s">
        <v>40</v>
      </c>
      <c r="C50" s="1241"/>
      <c r="D50" s="112"/>
      <c r="E50" s="1246" t="s">
        <v>41</v>
      </c>
      <c r="F50" s="1246"/>
      <c r="G50" s="1246"/>
      <c r="H50" s="1247"/>
      <c r="I50" s="107">
        <v>9900</v>
      </c>
      <c r="J50" s="108">
        <v>9741</v>
      </c>
      <c r="K50" s="108">
        <v>8777</v>
      </c>
      <c r="L50" s="108">
        <v>8034</v>
      </c>
      <c r="M50" s="109">
        <v>7900</v>
      </c>
    </row>
    <row r="51" spans="2:13" ht="27.75" customHeight="1" x14ac:dyDescent="0.15">
      <c r="B51" s="1242"/>
      <c r="C51" s="1243"/>
      <c r="D51" s="106"/>
      <c r="E51" s="1246" t="s">
        <v>42</v>
      </c>
      <c r="F51" s="1246"/>
      <c r="G51" s="1246"/>
      <c r="H51" s="1247"/>
      <c r="I51" s="107">
        <v>44</v>
      </c>
      <c r="J51" s="108">
        <v>37</v>
      </c>
      <c r="K51" s="108">
        <v>30</v>
      </c>
      <c r="L51" s="108">
        <v>22</v>
      </c>
      <c r="M51" s="109">
        <v>15</v>
      </c>
    </row>
    <row r="52" spans="2:13" ht="27.75" customHeight="1" x14ac:dyDescent="0.15">
      <c r="B52" s="1244"/>
      <c r="C52" s="1245"/>
      <c r="D52" s="106"/>
      <c r="E52" s="1246" t="s">
        <v>43</v>
      </c>
      <c r="F52" s="1246"/>
      <c r="G52" s="1246"/>
      <c r="H52" s="1247"/>
      <c r="I52" s="107">
        <v>14683</v>
      </c>
      <c r="J52" s="108">
        <v>15364</v>
      </c>
      <c r="K52" s="108">
        <v>15020</v>
      </c>
      <c r="L52" s="108">
        <v>15743</v>
      </c>
      <c r="M52" s="109">
        <v>15707</v>
      </c>
    </row>
    <row r="53" spans="2:13" ht="27.75" customHeight="1" thickBot="1" x14ac:dyDescent="0.2">
      <c r="B53" s="1248" t="s">
        <v>44</v>
      </c>
      <c r="C53" s="1249"/>
      <c r="D53" s="113"/>
      <c r="E53" s="1250" t="s">
        <v>45</v>
      </c>
      <c r="F53" s="1250"/>
      <c r="G53" s="1250"/>
      <c r="H53" s="1251"/>
      <c r="I53" s="114">
        <v>-5386</v>
      </c>
      <c r="J53" s="115">
        <v>-5362</v>
      </c>
      <c r="K53" s="115">
        <v>-3508</v>
      </c>
      <c r="L53" s="115">
        <v>-2210</v>
      </c>
      <c r="M53" s="116">
        <v>-1394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xbJZNHNYRtbP8NZVKK+HmaTzBSmfKtUpby4lXdVXzmE7tEI1WUayHWoKm0uqc/n9f2g73HW14pOtEmqWfUSg==" saltValue="dDv0nwS2oHncmCKtYR2n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7" t="s">
        <v>48</v>
      </c>
      <c r="D55" s="1267"/>
      <c r="E55" s="1268"/>
      <c r="F55" s="128">
        <v>1740</v>
      </c>
      <c r="G55" s="128">
        <v>1382</v>
      </c>
      <c r="H55" s="129">
        <v>1491</v>
      </c>
    </row>
    <row r="56" spans="2:8" ht="52.5" customHeight="1" x14ac:dyDescent="0.15">
      <c r="B56" s="130"/>
      <c r="C56" s="1269" t="s">
        <v>49</v>
      </c>
      <c r="D56" s="1269"/>
      <c r="E56" s="1270"/>
      <c r="F56" s="131">
        <v>2838</v>
      </c>
      <c r="G56" s="131">
        <v>2565</v>
      </c>
      <c r="H56" s="132">
        <v>2473</v>
      </c>
    </row>
    <row r="57" spans="2:8" ht="53.25" customHeight="1" x14ac:dyDescent="0.15">
      <c r="B57" s="130"/>
      <c r="C57" s="1271" t="s">
        <v>50</v>
      </c>
      <c r="D57" s="1271"/>
      <c r="E57" s="1272"/>
      <c r="F57" s="133">
        <v>5612</v>
      </c>
      <c r="G57" s="133">
        <v>5417</v>
      </c>
      <c r="H57" s="134">
        <v>5286</v>
      </c>
    </row>
    <row r="58" spans="2:8" ht="45.75" customHeight="1" x14ac:dyDescent="0.15">
      <c r="B58" s="135"/>
      <c r="C58" s="1259" t="s">
        <v>603</v>
      </c>
      <c r="D58" s="1260"/>
      <c r="E58" s="1261"/>
      <c r="F58" s="136">
        <v>1627</v>
      </c>
      <c r="G58" s="136">
        <v>1627</v>
      </c>
      <c r="H58" s="137">
        <v>1627</v>
      </c>
    </row>
    <row r="59" spans="2:8" ht="45.75" customHeight="1" x14ac:dyDescent="0.15">
      <c r="B59" s="135"/>
      <c r="C59" s="1259" t="s">
        <v>604</v>
      </c>
      <c r="D59" s="1260"/>
      <c r="E59" s="1261"/>
      <c r="F59" s="136">
        <v>1356</v>
      </c>
      <c r="G59" s="136">
        <v>1149</v>
      </c>
      <c r="H59" s="137">
        <v>1074</v>
      </c>
    </row>
    <row r="60" spans="2:8" ht="45.75" customHeight="1" x14ac:dyDescent="0.15">
      <c r="B60" s="135"/>
      <c r="C60" s="1259" t="s">
        <v>605</v>
      </c>
      <c r="D60" s="1260"/>
      <c r="E60" s="1261"/>
      <c r="F60" s="136">
        <v>671</v>
      </c>
      <c r="G60" s="136">
        <v>675</v>
      </c>
      <c r="H60" s="137">
        <v>682</v>
      </c>
    </row>
    <row r="61" spans="2:8" ht="45.75" customHeight="1" x14ac:dyDescent="0.15">
      <c r="B61" s="135"/>
      <c r="C61" s="1259" t="s">
        <v>606</v>
      </c>
      <c r="D61" s="1260"/>
      <c r="E61" s="1261"/>
      <c r="F61" s="136">
        <v>529</v>
      </c>
      <c r="G61" s="136">
        <v>529</v>
      </c>
      <c r="H61" s="137">
        <v>529</v>
      </c>
    </row>
    <row r="62" spans="2:8" ht="45.75" customHeight="1" thickBot="1" x14ac:dyDescent="0.2">
      <c r="B62" s="138"/>
      <c r="C62" s="1262" t="s">
        <v>607</v>
      </c>
      <c r="D62" s="1263"/>
      <c r="E62" s="1264"/>
      <c r="F62" s="139">
        <v>443</v>
      </c>
      <c r="G62" s="139">
        <v>444</v>
      </c>
      <c r="H62" s="140">
        <v>367</v>
      </c>
    </row>
    <row r="63" spans="2:8" ht="52.5" customHeight="1" thickBot="1" x14ac:dyDescent="0.2">
      <c r="B63" s="141"/>
      <c r="C63" s="1265" t="s">
        <v>51</v>
      </c>
      <c r="D63" s="1265"/>
      <c r="E63" s="1266"/>
      <c r="F63" s="142">
        <v>10189</v>
      </c>
      <c r="G63" s="142">
        <v>9364</v>
      </c>
      <c r="H63" s="143">
        <v>9249</v>
      </c>
    </row>
    <row r="64" spans="2:8" ht="15" customHeight="1" x14ac:dyDescent="0.15"/>
  </sheetData>
  <sheetProtection algorithmName="SHA-512" hashValue="c9CIBMtWcmXgqtc8v2H/HAM7rsUU4858JSBxooQyWf6eWEx1gFD8RfBFyjcpxoN/fQSvku4134qkE4LgNIpkBQ==" saltValue="XMdDlXoIx3wJXJBOyiGc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80491</v>
      </c>
      <c r="E3" s="162"/>
      <c r="F3" s="163">
        <v>47738</v>
      </c>
      <c r="G3" s="164"/>
      <c r="H3" s="165"/>
    </row>
    <row r="4" spans="1:8" x14ac:dyDescent="0.15">
      <c r="A4" s="166"/>
      <c r="B4" s="167"/>
      <c r="C4" s="168"/>
      <c r="D4" s="169">
        <v>34693</v>
      </c>
      <c r="E4" s="170"/>
      <c r="F4" s="171">
        <v>24937</v>
      </c>
      <c r="G4" s="172"/>
      <c r="H4" s="173"/>
    </row>
    <row r="5" spans="1:8" x14ac:dyDescent="0.15">
      <c r="A5" s="154" t="s">
        <v>570</v>
      </c>
      <c r="B5" s="159"/>
      <c r="C5" s="160"/>
      <c r="D5" s="161">
        <v>166069</v>
      </c>
      <c r="E5" s="162"/>
      <c r="F5" s="163">
        <v>52191</v>
      </c>
      <c r="G5" s="164"/>
      <c r="H5" s="165"/>
    </row>
    <row r="6" spans="1:8" x14ac:dyDescent="0.15">
      <c r="A6" s="166"/>
      <c r="B6" s="167"/>
      <c r="C6" s="168"/>
      <c r="D6" s="169">
        <v>46625</v>
      </c>
      <c r="E6" s="170"/>
      <c r="F6" s="171">
        <v>24843</v>
      </c>
      <c r="G6" s="172"/>
      <c r="H6" s="173"/>
    </row>
    <row r="7" spans="1:8" x14ac:dyDescent="0.15">
      <c r="A7" s="154" t="s">
        <v>571</v>
      </c>
      <c r="B7" s="159"/>
      <c r="C7" s="160"/>
      <c r="D7" s="161">
        <v>130646</v>
      </c>
      <c r="E7" s="162"/>
      <c r="F7" s="163">
        <v>47387</v>
      </c>
      <c r="G7" s="164"/>
      <c r="H7" s="165"/>
    </row>
    <row r="8" spans="1:8" x14ac:dyDescent="0.15">
      <c r="A8" s="166"/>
      <c r="B8" s="167"/>
      <c r="C8" s="168"/>
      <c r="D8" s="169">
        <v>42092</v>
      </c>
      <c r="E8" s="170"/>
      <c r="F8" s="171">
        <v>24928</v>
      </c>
      <c r="G8" s="172"/>
      <c r="H8" s="173"/>
    </row>
    <row r="9" spans="1:8" x14ac:dyDescent="0.15">
      <c r="A9" s="154" t="s">
        <v>572</v>
      </c>
      <c r="B9" s="159"/>
      <c r="C9" s="160"/>
      <c r="D9" s="161">
        <v>198048</v>
      </c>
      <c r="E9" s="162"/>
      <c r="F9" s="163">
        <v>51264</v>
      </c>
      <c r="G9" s="164"/>
      <c r="H9" s="165"/>
    </row>
    <row r="10" spans="1:8" x14ac:dyDescent="0.15">
      <c r="A10" s="166"/>
      <c r="B10" s="167"/>
      <c r="C10" s="168"/>
      <c r="D10" s="169">
        <v>83416</v>
      </c>
      <c r="E10" s="170"/>
      <c r="F10" s="171">
        <v>26040</v>
      </c>
      <c r="G10" s="172"/>
      <c r="H10" s="173"/>
    </row>
    <row r="11" spans="1:8" x14ac:dyDescent="0.15">
      <c r="A11" s="154" t="s">
        <v>573</v>
      </c>
      <c r="B11" s="159"/>
      <c r="C11" s="160"/>
      <c r="D11" s="161">
        <v>160827</v>
      </c>
      <c r="E11" s="162"/>
      <c r="F11" s="163">
        <v>52068</v>
      </c>
      <c r="G11" s="164"/>
      <c r="H11" s="165"/>
    </row>
    <row r="12" spans="1:8" x14ac:dyDescent="0.15">
      <c r="A12" s="166"/>
      <c r="B12" s="167"/>
      <c r="C12" s="174"/>
      <c r="D12" s="169">
        <v>71881</v>
      </c>
      <c r="E12" s="170"/>
      <c r="F12" s="171">
        <v>26936</v>
      </c>
      <c r="G12" s="172"/>
      <c r="H12" s="173"/>
    </row>
    <row r="13" spans="1:8" x14ac:dyDescent="0.15">
      <c r="A13" s="154"/>
      <c r="B13" s="159"/>
      <c r="C13" s="175"/>
      <c r="D13" s="176">
        <v>147216</v>
      </c>
      <c r="E13" s="177"/>
      <c r="F13" s="178">
        <v>50130</v>
      </c>
      <c r="G13" s="179"/>
      <c r="H13" s="165"/>
    </row>
    <row r="14" spans="1:8" x14ac:dyDescent="0.15">
      <c r="A14" s="166"/>
      <c r="B14" s="167"/>
      <c r="C14" s="168"/>
      <c r="D14" s="169">
        <v>55741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3.69</v>
      </c>
      <c r="C19" s="180">
        <f>ROUND(VALUE(SUBSTITUTE(実質収支比率等に係る経年分析!G$48,"▲","-")),2)</f>
        <v>1.76</v>
      </c>
      <c r="D19" s="180">
        <f>ROUND(VALUE(SUBSTITUTE(実質収支比率等に係る経年分析!H$48,"▲","-")),2)</f>
        <v>2.65</v>
      </c>
      <c r="E19" s="180">
        <f>ROUND(VALUE(SUBSTITUTE(実質収支比率等に係る経年分析!I$48,"▲","-")),2)</f>
        <v>3.11</v>
      </c>
      <c r="F19" s="180">
        <f>ROUND(VALUE(SUBSTITUTE(実質収支比率等に係る経年分析!J$48,"▲","-")),2)</f>
        <v>2.3199999999999998</v>
      </c>
    </row>
    <row r="20" spans="1:11" x14ac:dyDescent="0.15">
      <c r="A20" s="180" t="s">
        <v>55</v>
      </c>
      <c r="B20" s="180">
        <f>ROUND(VALUE(SUBSTITUTE(実質収支比率等に係る経年分析!F$47,"▲","-")),2)</f>
        <v>23.02</v>
      </c>
      <c r="C20" s="180">
        <f>ROUND(VALUE(SUBSTITUTE(実質収支比率等に係る経年分析!G$47,"▲","-")),2)</f>
        <v>25.83</v>
      </c>
      <c r="D20" s="180">
        <f>ROUND(VALUE(SUBSTITUTE(実質収支比率等に係る経年分析!H$47,"▲","-")),2)</f>
        <v>21.92</v>
      </c>
      <c r="E20" s="180">
        <f>ROUND(VALUE(SUBSTITUTE(実質収支比率等に係る経年分析!I$47,"▲","-")),2)</f>
        <v>19.190000000000001</v>
      </c>
      <c r="F20" s="180">
        <f>ROUND(VALUE(SUBSTITUTE(実質収支比率等に係る経年分析!J$47,"▲","-")),2)</f>
        <v>18.23</v>
      </c>
    </row>
    <row r="21" spans="1:11" x14ac:dyDescent="0.15">
      <c r="A21" s="180" t="s">
        <v>56</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-3.59</v>
      </c>
      <c r="E21" s="180">
        <f>IF(ISNUMBER(VALUE(SUBSTITUTE(実質収支比率等に係る経年分析!I$49,"▲","-"))),ROUND(VALUE(SUBSTITUTE(実質収支比率等に係る経年分析!I$49,"▲","-")),2),NA())</f>
        <v>-6.25</v>
      </c>
      <c r="F21" s="180">
        <f>IF(ISNUMBER(VALUE(SUBSTITUTE(実質収支比率等に係る経年分析!J$49,"▲","-"))),ROUND(VALUE(SUBSTITUTE(実質収支比率等に係る経年分析!J$49,"▲","-")),2),NA())</f>
        <v>-0.34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水資源対策特別会計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天王地区汚水処理施設事業特別会計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9.4499999999999993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1641</v>
      </c>
      <c r="E42" s="182"/>
      <c r="F42" s="182"/>
      <c r="G42" s="182">
        <f>'実質公債費比率（分子）の構造'!L$52</f>
        <v>1561</v>
      </c>
      <c r="H42" s="182"/>
      <c r="I42" s="182"/>
      <c r="J42" s="182">
        <f>'実質公債費比率（分子）の構造'!M$52</f>
        <v>1497</v>
      </c>
      <c r="K42" s="182"/>
      <c r="L42" s="182"/>
      <c r="M42" s="182">
        <f>'実質公債費比率（分子）の構造'!N$52</f>
        <v>1458</v>
      </c>
      <c r="N42" s="182"/>
      <c r="O42" s="182"/>
      <c r="P42" s="182">
        <f>'実質公債費比率（分子）の構造'!O$52</f>
        <v>1462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40</v>
      </c>
      <c r="C45" s="182"/>
      <c r="D45" s="182"/>
      <c r="E45" s="182">
        <f>'実質公債費比率（分子）の構造'!L$49</f>
        <v>41</v>
      </c>
      <c r="F45" s="182"/>
      <c r="G45" s="182"/>
      <c r="H45" s="182">
        <f>'実質公債費比率（分子）の構造'!M$49</f>
        <v>1</v>
      </c>
      <c r="I45" s="182"/>
      <c r="J45" s="182"/>
      <c r="K45" s="182">
        <f>'実質公債費比率（分子）の構造'!N$49</f>
        <v>2</v>
      </c>
      <c r="L45" s="182"/>
      <c r="M45" s="182"/>
      <c r="N45" s="182">
        <f>'実質公債費比率（分子）の構造'!O$49</f>
        <v>3</v>
      </c>
      <c r="O45" s="182"/>
      <c r="P45" s="182"/>
    </row>
    <row r="46" spans="1:16" x14ac:dyDescent="0.15">
      <c r="A46" s="182" t="s">
        <v>67</v>
      </c>
      <c r="B46" s="182">
        <f>'実質公債費比率（分子）の構造'!K$48</f>
        <v>416</v>
      </c>
      <c r="C46" s="182"/>
      <c r="D46" s="182"/>
      <c r="E46" s="182">
        <f>'実質公債費比率（分子）の構造'!L$48</f>
        <v>368</v>
      </c>
      <c r="F46" s="182"/>
      <c r="G46" s="182"/>
      <c r="H46" s="182">
        <f>'実質公債費比率（分子）の構造'!M$48</f>
        <v>354</v>
      </c>
      <c r="I46" s="182"/>
      <c r="J46" s="182"/>
      <c r="K46" s="182">
        <f>'実質公債費比率（分子）の構造'!N$48</f>
        <v>343</v>
      </c>
      <c r="L46" s="182"/>
      <c r="M46" s="182"/>
      <c r="N46" s="182">
        <f>'実質公債費比率（分子）の構造'!O$48</f>
        <v>353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1798</v>
      </c>
      <c r="C49" s="182"/>
      <c r="D49" s="182"/>
      <c r="E49" s="182">
        <f>'実質公債費比率（分子）の構造'!L$45</f>
        <v>1740</v>
      </c>
      <c r="F49" s="182"/>
      <c r="G49" s="182"/>
      <c r="H49" s="182">
        <f>'実質公債費比率（分子）の構造'!M$45</f>
        <v>1668</v>
      </c>
      <c r="I49" s="182"/>
      <c r="J49" s="182"/>
      <c r="K49" s="182">
        <f>'実質公債費比率（分子）の構造'!N$45</f>
        <v>1615</v>
      </c>
      <c r="L49" s="182"/>
      <c r="M49" s="182"/>
      <c r="N49" s="182">
        <f>'実質公債費比率（分子）の構造'!O$45</f>
        <v>1747</v>
      </c>
      <c r="O49" s="182"/>
      <c r="P49" s="182"/>
    </row>
    <row r="50" spans="1:16" x14ac:dyDescent="0.15">
      <c r="A50" s="182" t="s">
        <v>71</v>
      </c>
      <c r="B50" s="182" t="e">
        <f>NA()</f>
        <v>#N/A</v>
      </c>
      <c r="C50" s="182">
        <f>IF(ISNUMBER('実質公債費比率（分子）の構造'!K$53),'実質公債費比率（分子）の構造'!K$53,NA())</f>
        <v>613</v>
      </c>
      <c r="D50" s="182" t="e">
        <f>NA()</f>
        <v>#N/A</v>
      </c>
      <c r="E50" s="182" t="e">
        <f>NA()</f>
        <v>#N/A</v>
      </c>
      <c r="F50" s="182">
        <f>IF(ISNUMBER('実質公債費比率（分子）の構造'!L$53),'実質公債費比率（分子）の構造'!L$53,NA())</f>
        <v>588</v>
      </c>
      <c r="G50" s="182" t="e">
        <f>NA()</f>
        <v>#N/A</v>
      </c>
      <c r="H50" s="182" t="e">
        <f>NA()</f>
        <v>#N/A</v>
      </c>
      <c r="I50" s="182">
        <f>IF(ISNUMBER('実質公債費比率（分子）の構造'!M$53),'実質公債費比率（分子）の構造'!M$53,NA())</f>
        <v>526</v>
      </c>
      <c r="J50" s="182" t="e">
        <f>NA()</f>
        <v>#N/A</v>
      </c>
      <c r="K50" s="182" t="e">
        <f>NA()</f>
        <v>#N/A</v>
      </c>
      <c r="L50" s="182">
        <f>IF(ISNUMBER('実質公債費比率（分子）の構造'!N$53),'実質公債費比率（分子）の構造'!N$53,NA())</f>
        <v>502</v>
      </c>
      <c r="M50" s="182" t="e">
        <f>NA()</f>
        <v>#N/A</v>
      </c>
      <c r="N50" s="182" t="e">
        <f>NA()</f>
        <v>#N/A</v>
      </c>
      <c r="O50" s="182">
        <f>IF(ISNUMBER('実質公債費比率（分子）の構造'!O$53),'実質公債費比率（分子）の構造'!O$53,NA())</f>
        <v>641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14683</v>
      </c>
      <c r="E56" s="181"/>
      <c r="F56" s="181"/>
      <c r="G56" s="181">
        <f>'将来負担比率（分子）の構造'!J$52</f>
        <v>15364</v>
      </c>
      <c r="H56" s="181"/>
      <c r="I56" s="181"/>
      <c r="J56" s="181">
        <f>'将来負担比率（分子）の構造'!K$52</f>
        <v>15020</v>
      </c>
      <c r="K56" s="181"/>
      <c r="L56" s="181"/>
      <c r="M56" s="181">
        <f>'将来負担比率（分子）の構造'!L$52</f>
        <v>15743</v>
      </c>
      <c r="N56" s="181"/>
      <c r="O56" s="181"/>
      <c r="P56" s="181">
        <f>'将来負担比率（分子）の構造'!M$52</f>
        <v>15707</v>
      </c>
    </row>
    <row r="57" spans="1:16" x14ac:dyDescent="0.15">
      <c r="A57" s="181" t="s">
        <v>42</v>
      </c>
      <c r="B57" s="181"/>
      <c r="C57" s="181"/>
      <c r="D57" s="181">
        <f>'将来負担比率（分子）の構造'!I$51</f>
        <v>44</v>
      </c>
      <c r="E57" s="181"/>
      <c r="F57" s="181"/>
      <c r="G57" s="181">
        <f>'将来負担比率（分子）の構造'!J$51</f>
        <v>37</v>
      </c>
      <c r="H57" s="181"/>
      <c r="I57" s="181"/>
      <c r="J57" s="181">
        <f>'将来負担比率（分子）の構造'!K$51</f>
        <v>30</v>
      </c>
      <c r="K57" s="181"/>
      <c r="L57" s="181"/>
      <c r="M57" s="181">
        <f>'将来負担比率（分子）の構造'!L$51</f>
        <v>22</v>
      </c>
      <c r="N57" s="181"/>
      <c r="O57" s="181"/>
      <c r="P57" s="181">
        <f>'将来負担比率（分子）の構造'!M$51</f>
        <v>15</v>
      </c>
    </row>
    <row r="58" spans="1:16" x14ac:dyDescent="0.15">
      <c r="A58" s="181" t="s">
        <v>41</v>
      </c>
      <c r="B58" s="181"/>
      <c r="C58" s="181"/>
      <c r="D58" s="181">
        <f>'将来負担比率（分子）の構造'!I$50</f>
        <v>9900</v>
      </c>
      <c r="E58" s="181"/>
      <c r="F58" s="181"/>
      <c r="G58" s="181">
        <f>'将来負担比率（分子）の構造'!J$50</f>
        <v>9741</v>
      </c>
      <c r="H58" s="181"/>
      <c r="I58" s="181"/>
      <c r="J58" s="181">
        <f>'将来負担比率（分子）の構造'!K$50</f>
        <v>8777</v>
      </c>
      <c r="K58" s="181"/>
      <c r="L58" s="181"/>
      <c r="M58" s="181">
        <f>'将来負担比率（分子）の構造'!L$50</f>
        <v>8034</v>
      </c>
      <c r="N58" s="181"/>
      <c r="O58" s="181"/>
      <c r="P58" s="181">
        <f>'将来負担比率（分子）の構造'!M$50</f>
        <v>7900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1300</v>
      </c>
      <c r="C62" s="181"/>
      <c r="D62" s="181"/>
      <c r="E62" s="181">
        <f>'将来負担比率（分子）の構造'!J$45</f>
        <v>1364</v>
      </c>
      <c r="F62" s="181"/>
      <c r="G62" s="181"/>
      <c r="H62" s="181">
        <f>'将来負担比率（分子）の構造'!K$45</f>
        <v>1118</v>
      </c>
      <c r="I62" s="181"/>
      <c r="J62" s="181"/>
      <c r="K62" s="181">
        <f>'将来負担比率（分子）の構造'!L$45</f>
        <v>1067</v>
      </c>
      <c r="L62" s="181"/>
      <c r="M62" s="181"/>
      <c r="N62" s="181">
        <f>'将来負担比率（分子）の構造'!M$45</f>
        <v>966</v>
      </c>
      <c r="O62" s="181"/>
      <c r="P62" s="181"/>
    </row>
    <row r="63" spans="1:16" x14ac:dyDescent="0.15">
      <c r="A63" s="181" t="s">
        <v>34</v>
      </c>
      <c r="B63" s="181">
        <f>'将来負担比率（分子）の構造'!I$44</f>
        <v>25</v>
      </c>
      <c r="C63" s="181"/>
      <c r="D63" s="181"/>
      <c r="E63" s="181">
        <f>'将来負担比率（分子）の構造'!J$44</f>
        <v>8</v>
      </c>
      <c r="F63" s="181"/>
      <c r="G63" s="181"/>
      <c r="H63" s="181">
        <f>'将来負担比率（分子）の構造'!K$44</f>
        <v>6</v>
      </c>
      <c r="I63" s="181"/>
      <c r="J63" s="181"/>
      <c r="K63" s="181">
        <f>'将来負担比率（分子）の構造'!L$44</f>
        <v>12</v>
      </c>
      <c r="L63" s="181"/>
      <c r="M63" s="181"/>
      <c r="N63" s="181">
        <f>'将来負担比率（分子）の構造'!M$44</f>
        <v>9</v>
      </c>
      <c r="O63" s="181"/>
      <c r="P63" s="181"/>
    </row>
    <row r="64" spans="1:16" x14ac:dyDescent="0.15">
      <c r="A64" s="181" t="s">
        <v>33</v>
      </c>
      <c r="B64" s="181">
        <f>'将来負担比率（分子）の構造'!I$43</f>
        <v>4226</v>
      </c>
      <c r="C64" s="181"/>
      <c r="D64" s="181"/>
      <c r="E64" s="181">
        <f>'将来負担比率（分子）の構造'!J$43</f>
        <v>3207</v>
      </c>
      <c r="F64" s="181"/>
      <c r="G64" s="181"/>
      <c r="H64" s="181">
        <f>'将来負担比率（分子）の構造'!K$43</f>
        <v>3634</v>
      </c>
      <c r="I64" s="181"/>
      <c r="J64" s="181"/>
      <c r="K64" s="181">
        <f>'将来負担比率（分子）の構造'!L$43</f>
        <v>3693</v>
      </c>
      <c r="L64" s="181"/>
      <c r="M64" s="181"/>
      <c r="N64" s="181">
        <f>'将来負担比率（分子）の構造'!M$43</f>
        <v>3867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13691</v>
      </c>
      <c r="C66" s="181"/>
      <c r="D66" s="181"/>
      <c r="E66" s="181">
        <f>'将来負担比率（分子）の構造'!J$41</f>
        <v>15201</v>
      </c>
      <c r="F66" s="181"/>
      <c r="G66" s="181"/>
      <c r="H66" s="181">
        <f>'将来負担比率（分子）の構造'!K$41</f>
        <v>15560</v>
      </c>
      <c r="I66" s="181"/>
      <c r="J66" s="181"/>
      <c r="K66" s="181">
        <f>'将来負担比率（分子）の構造'!L$41</f>
        <v>16818</v>
      </c>
      <c r="L66" s="181"/>
      <c r="M66" s="181"/>
      <c r="N66" s="181">
        <f>'将来負担比率（分子）の構造'!M$41</f>
        <v>17386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1740</v>
      </c>
      <c r="C72" s="185">
        <f>基金残高に係る経年分析!G55</f>
        <v>1382</v>
      </c>
      <c r="D72" s="185">
        <f>基金残高に係る経年分析!H55</f>
        <v>1491</v>
      </c>
    </row>
    <row r="73" spans="1:16" x14ac:dyDescent="0.15">
      <c r="A73" s="184" t="s">
        <v>78</v>
      </c>
      <c r="B73" s="185">
        <f>基金残高に係る経年分析!F56</f>
        <v>2838</v>
      </c>
      <c r="C73" s="185">
        <f>基金残高に係る経年分析!G56</f>
        <v>2565</v>
      </c>
      <c r="D73" s="185">
        <f>基金残高に係る経年分析!H56</f>
        <v>2473</v>
      </c>
    </row>
    <row r="74" spans="1:16" x14ac:dyDescent="0.15">
      <c r="A74" s="184" t="s">
        <v>79</v>
      </c>
      <c r="B74" s="185">
        <f>基金残高に係る経年分析!F57</f>
        <v>5612</v>
      </c>
      <c r="C74" s="185">
        <f>基金残高に係る経年分析!G57</f>
        <v>5417</v>
      </c>
      <c r="D74" s="185">
        <f>基金残高に係る経年分析!H57</f>
        <v>5286</v>
      </c>
    </row>
  </sheetData>
  <sheetProtection algorithmName="SHA-512" hashValue="HxQKtReCnl+GaIr1PYnG235VmjPVYvANdrDX0yomZ+VPdERNtVrekSqoUUTl2eC6UF19/acNXPUJp+Ea0yNBbQ==" saltValue="Dl+o6rZiJ6+OamhSJ1/K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230</v>
      </c>
      <c r="C5" s="711"/>
      <c r="D5" s="711"/>
      <c r="E5" s="711"/>
      <c r="F5" s="711"/>
      <c r="G5" s="711"/>
      <c r="H5" s="711"/>
      <c r="I5" s="711"/>
      <c r="J5" s="711"/>
      <c r="K5" s="711"/>
      <c r="L5" s="711"/>
      <c r="M5" s="711"/>
      <c r="N5" s="711"/>
      <c r="O5" s="711"/>
      <c r="P5" s="711"/>
      <c r="Q5" s="712"/>
      <c r="R5" s="697">
        <v>2557328</v>
      </c>
      <c r="S5" s="698"/>
      <c r="T5" s="698"/>
      <c r="U5" s="698"/>
      <c r="V5" s="698"/>
      <c r="W5" s="698"/>
      <c r="X5" s="698"/>
      <c r="Y5" s="741"/>
      <c r="Z5" s="759">
        <v>14.2</v>
      </c>
      <c r="AA5" s="759"/>
      <c r="AB5" s="759"/>
      <c r="AC5" s="759"/>
      <c r="AD5" s="760">
        <v>2557328</v>
      </c>
      <c r="AE5" s="760"/>
      <c r="AF5" s="760"/>
      <c r="AG5" s="760"/>
      <c r="AH5" s="760"/>
      <c r="AI5" s="760"/>
      <c r="AJ5" s="760"/>
      <c r="AK5" s="760"/>
      <c r="AL5" s="742">
        <v>32.200000000000003</v>
      </c>
      <c r="AM5" s="715"/>
      <c r="AN5" s="715"/>
      <c r="AO5" s="743"/>
      <c r="AP5" s="710" t="s">
        <v>231</v>
      </c>
      <c r="AQ5" s="711"/>
      <c r="AR5" s="711"/>
      <c r="AS5" s="711"/>
      <c r="AT5" s="711"/>
      <c r="AU5" s="711"/>
      <c r="AV5" s="711"/>
      <c r="AW5" s="711"/>
      <c r="AX5" s="711"/>
      <c r="AY5" s="711"/>
      <c r="AZ5" s="711"/>
      <c r="BA5" s="711"/>
      <c r="BB5" s="711"/>
      <c r="BC5" s="711"/>
      <c r="BD5" s="711"/>
      <c r="BE5" s="711"/>
      <c r="BF5" s="712"/>
      <c r="BG5" s="642">
        <v>2555274</v>
      </c>
      <c r="BH5" s="643"/>
      <c r="BI5" s="643"/>
      <c r="BJ5" s="643"/>
      <c r="BK5" s="643"/>
      <c r="BL5" s="643"/>
      <c r="BM5" s="643"/>
      <c r="BN5" s="644"/>
      <c r="BO5" s="675">
        <v>99.9</v>
      </c>
      <c r="BP5" s="675"/>
      <c r="BQ5" s="675"/>
      <c r="BR5" s="675"/>
      <c r="BS5" s="676">
        <v>29420</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203420</v>
      </c>
      <c r="S6" s="643"/>
      <c r="T6" s="643"/>
      <c r="U6" s="643"/>
      <c r="V6" s="643"/>
      <c r="W6" s="643"/>
      <c r="X6" s="643"/>
      <c r="Y6" s="644"/>
      <c r="Z6" s="675">
        <v>1.1000000000000001</v>
      </c>
      <c r="AA6" s="675"/>
      <c r="AB6" s="675"/>
      <c r="AC6" s="675"/>
      <c r="AD6" s="676">
        <v>203420</v>
      </c>
      <c r="AE6" s="676"/>
      <c r="AF6" s="676"/>
      <c r="AG6" s="676"/>
      <c r="AH6" s="676"/>
      <c r="AI6" s="676"/>
      <c r="AJ6" s="676"/>
      <c r="AK6" s="676"/>
      <c r="AL6" s="645">
        <v>2.6</v>
      </c>
      <c r="AM6" s="646"/>
      <c r="AN6" s="646"/>
      <c r="AO6" s="677"/>
      <c r="AP6" s="639" t="s">
        <v>236</v>
      </c>
      <c r="AQ6" s="640"/>
      <c r="AR6" s="640"/>
      <c r="AS6" s="640"/>
      <c r="AT6" s="640"/>
      <c r="AU6" s="640"/>
      <c r="AV6" s="640"/>
      <c r="AW6" s="640"/>
      <c r="AX6" s="640"/>
      <c r="AY6" s="640"/>
      <c r="AZ6" s="640"/>
      <c r="BA6" s="640"/>
      <c r="BB6" s="640"/>
      <c r="BC6" s="640"/>
      <c r="BD6" s="640"/>
      <c r="BE6" s="640"/>
      <c r="BF6" s="641"/>
      <c r="BG6" s="642">
        <v>2555274</v>
      </c>
      <c r="BH6" s="643"/>
      <c r="BI6" s="643"/>
      <c r="BJ6" s="643"/>
      <c r="BK6" s="643"/>
      <c r="BL6" s="643"/>
      <c r="BM6" s="643"/>
      <c r="BN6" s="644"/>
      <c r="BO6" s="675">
        <v>99.9</v>
      </c>
      <c r="BP6" s="675"/>
      <c r="BQ6" s="675"/>
      <c r="BR6" s="675"/>
      <c r="BS6" s="676">
        <v>29420</v>
      </c>
      <c r="BT6" s="676"/>
      <c r="BU6" s="676"/>
      <c r="BV6" s="676"/>
      <c r="BW6" s="676"/>
      <c r="BX6" s="676"/>
      <c r="BY6" s="676"/>
      <c r="BZ6" s="676"/>
      <c r="CA6" s="676"/>
      <c r="CB6" s="730"/>
      <c r="CD6" s="700" t="s">
        <v>237</v>
      </c>
      <c r="CE6" s="701"/>
      <c r="CF6" s="701"/>
      <c r="CG6" s="701"/>
      <c r="CH6" s="701"/>
      <c r="CI6" s="701"/>
      <c r="CJ6" s="701"/>
      <c r="CK6" s="701"/>
      <c r="CL6" s="701"/>
      <c r="CM6" s="701"/>
      <c r="CN6" s="701"/>
      <c r="CO6" s="701"/>
      <c r="CP6" s="701"/>
      <c r="CQ6" s="702"/>
      <c r="CR6" s="642">
        <v>98097</v>
      </c>
      <c r="CS6" s="643"/>
      <c r="CT6" s="643"/>
      <c r="CU6" s="643"/>
      <c r="CV6" s="643"/>
      <c r="CW6" s="643"/>
      <c r="CX6" s="643"/>
      <c r="CY6" s="644"/>
      <c r="CZ6" s="742">
        <v>0.6</v>
      </c>
      <c r="DA6" s="715"/>
      <c r="DB6" s="715"/>
      <c r="DC6" s="745"/>
      <c r="DD6" s="648" t="s">
        <v>138</v>
      </c>
      <c r="DE6" s="643"/>
      <c r="DF6" s="643"/>
      <c r="DG6" s="643"/>
      <c r="DH6" s="643"/>
      <c r="DI6" s="643"/>
      <c r="DJ6" s="643"/>
      <c r="DK6" s="643"/>
      <c r="DL6" s="643"/>
      <c r="DM6" s="643"/>
      <c r="DN6" s="643"/>
      <c r="DO6" s="643"/>
      <c r="DP6" s="644"/>
      <c r="DQ6" s="648">
        <v>98097</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5151</v>
      </c>
      <c r="S7" s="643"/>
      <c r="T7" s="643"/>
      <c r="U7" s="643"/>
      <c r="V7" s="643"/>
      <c r="W7" s="643"/>
      <c r="X7" s="643"/>
      <c r="Y7" s="644"/>
      <c r="Z7" s="675">
        <v>0</v>
      </c>
      <c r="AA7" s="675"/>
      <c r="AB7" s="675"/>
      <c r="AC7" s="675"/>
      <c r="AD7" s="676">
        <v>5151</v>
      </c>
      <c r="AE7" s="676"/>
      <c r="AF7" s="676"/>
      <c r="AG7" s="676"/>
      <c r="AH7" s="676"/>
      <c r="AI7" s="676"/>
      <c r="AJ7" s="676"/>
      <c r="AK7" s="676"/>
      <c r="AL7" s="645">
        <v>0.1</v>
      </c>
      <c r="AM7" s="646"/>
      <c r="AN7" s="646"/>
      <c r="AO7" s="677"/>
      <c r="AP7" s="639" t="s">
        <v>239</v>
      </c>
      <c r="AQ7" s="640"/>
      <c r="AR7" s="640"/>
      <c r="AS7" s="640"/>
      <c r="AT7" s="640"/>
      <c r="AU7" s="640"/>
      <c r="AV7" s="640"/>
      <c r="AW7" s="640"/>
      <c r="AX7" s="640"/>
      <c r="AY7" s="640"/>
      <c r="AZ7" s="640"/>
      <c r="BA7" s="640"/>
      <c r="BB7" s="640"/>
      <c r="BC7" s="640"/>
      <c r="BD7" s="640"/>
      <c r="BE7" s="640"/>
      <c r="BF7" s="641"/>
      <c r="BG7" s="642">
        <v>1056350</v>
      </c>
      <c r="BH7" s="643"/>
      <c r="BI7" s="643"/>
      <c r="BJ7" s="643"/>
      <c r="BK7" s="643"/>
      <c r="BL7" s="643"/>
      <c r="BM7" s="643"/>
      <c r="BN7" s="644"/>
      <c r="BO7" s="675">
        <v>41.3</v>
      </c>
      <c r="BP7" s="675"/>
      <c r="BQ7" s="675"/>
      <c r="BR7" s="675"/>
      <c r="BS7" s="676">
        <v>29420</v>
      </c>
      <c r="BT7" s="676"/>
      <c r="BU7" s="676"/>
      <c r="BV7" s="676"/>
      <c r="BW7" s="676"/>
      <c r="BX7" s="676"/>
      <c r="BY7" s="676"/>
      <c r="BZ7" s="676"/>
      <c r="CA7" s="676"/>
      <c r="CB7" s="730"/>
      <c r="CD7" s="681" t="s">
        <v>240</v>
      </c>
      <c r="CE7" s="682"/>
      <c r="CF7" s="682"/>
      <c r="CG7" s="682"/>
      <c r="CH7" s="682"/>
      <c r="CI7" s="682"/>
      <c r="CJ7" s="682"/>
      <c r="CK7" s="682"/>
      <c r="CL7" s="682"/>
      <c r="CM7" s="682"/>
      <c r="CN7" s="682"/>
      <c r="CO7" s="682"/>
      <c r="CP7" s="682"/>
      <c r="CQ7" s="683"/>
      <c r="CR7" s="642">
        <v>4054096</v>
      </c>
      <c r="CS7" s="643"/>
      <c r="CT7" s="643"/>
      <c r="CU7" s="643"/>
      <c r="CV7" s="643"/>
      <c r="CW7" s="643"/>
      <c r="CX7" s="643"/>
      <c r="CY7" s="644"/>
      <c r="CZ7" s="675">
        <v>22.9</v>
      </c>
      <c r="DA7" s="675"/>
      <c r="DB7" s="675"/>
      <c r="DC7" s="675"/>
      <c r="DD7" s="648">
        <v>231689</v>
      </c>
      <c r="DE7" s="643"/>
      <c r="DF7" s="643"/>
      <c r="DG7" s="643"/>
      <c r="DH7" s="643"/>
      <c r="DI7" s="643"/>
      <c r="DJ7" s="643"/>
      <c r="DK7" s="643"/>
      <c r="DL7" s="643"/>
      <c r="DM7" s="643"/>
      <c r="DN7" s="643"/>
      <c r="DO7" s="643"/>
      <c r="DP7" s="644"/>
      <c r="DQ7" s="648">
        <v>1286555</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8542</v>
      </c>
      <c r="S8" s="643"/>
      <c r="T8" s="643"/>
      <c r="U8" s="643"/>
      <c r="V8" s="643"/>
      <c r="W8" s="643"/>
      <c r="X8" s="643"/>
      <c r="Y8" s="644"/>
      <c r="Z8" s="675">
        <v>0</v>
      </c>
      <c r="AA8" s="675"/>
      <c r="AB8" s="675"/>
      <c r="AC8" s="675"/>
      <c r="AD8" s="676">
        <v>8542</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39214</v>
      </c>
      <c r="BH8" s="643"/>
      <c r="BI8" s="643"/>
      <c r="BJ8" s="643"/>
      <c r="BK8" s="643"/>
      <c r="BL8" s="643"/>
      <c r="BM8" s="643"/>
      <c r="BN8" s="644"/>
      <c r="BO8" s="675">
        <v>1.5</v>
      </c>
      <c r="BP8" s="675"/>
      <c r="BQ8" s="675"/>
      <c r="BR8" s="675"/>
      <c r="BS8" s="648" t="s">
        <v>138</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3854298</v>
      </c>
      <c r="CS8" s="643"/>
      <c r="CT8" s="643"/>
      <c r="CU8" s="643"/>
      <c r="CV8" s="643"/>
      <c r="CW8" s="643"/>
      <c r="CX8" s="643"/>
      <c r="CY8" s="644"/>
      <c r="CZ8" s="675">
        <v>21.8</v>
      </c>
      <c r="DA8" s="675"/>
      <c r="DB8" s="675"/>
      <c r="DC8" s="675"/>
      <c r="DD8" s="648">
        <v>214694</v>
      </c>
      <c r="DE8" s="643"/>
      <c r="DF8" s="643"/>
      <c r="DG8" s="643"/>
      <c r="DH8" s="643"/>
      <c r="DI8" s="643"/>
      <c r="DJ8" s="643"/>
      <c r="DK8" s="643"/>
      <c r="DL8" s="643"/>
      <c r="DM8" s="643"/>
      <c r="DN8" s="643"/>
      <c r="DO8" s="643"/>
      <c r="DP8" s="644"/>
      <c r="DQ8" s="648">
        <v>2336761</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10530</v>
      </c>
      <c r="S9" s="643"/>
      <c r="T9" s="643"/>
      <c r="U9" s="643"/>
      <c r="V9" s="643"/>
      <c r="W9" s="643"/>
      <c r="X9" s="643"/>
      <c r="Y9" s="644"/>
      <c r="Z9" s="675">
        <v>0.1</v>
      </c>
      <c r="AA9" s="675"/>
      <c r="AB9" s="675"/>
      <c r="AC9" s="675"/>
      <c r="AD9" s="676">
        <v>10530</v>
      </c>
      <c r="AE9" s="676"/>
      <c r="AF9" s="676"/>
      <c r="AG9" s="676"/>
      <c r="AH9" s="676"/>
      <c r="AI9" s="676"/>
      <c r="AJ9" s="676"/>
      <c r="AK9" s="676"/>
      <c r="AL9" s="645">
        <v>0.1</v>
      </c>
      <c r="AM9" s="646"/>
      <c r="AN9" s="646"/>
      <c r="AO9" s="677"/>
      <c r="AP9" s="639" t="s">
        <v>245</v>
      </c>
      <c r="AQ9" s="640"/>
      <c r="AR9" s="640"/>
      <c r="AS9" s="640"/>
      <c r="AT9" s="640"/>
      <c r="AU9" s="640"/>
      <c r="AV9" s="640"/>
      <c r="AW9" s="640"/>
      <c r="AX9" s="640"/>
      <c r="AY9" s="640"/>
      <c r="AZ9" s="640"/>
      <c r="BA9" s="640"/>
      <c r="BB9" s="640"/>
      <c r="BC9" s="640"/>
      <c r="BD9" s="640"/>
      <c r="BE9" s="640"/>
      <c r="BF9" s="641"/>
      <c r="BG9" s="642">
        <v>888090</v>
      </c>
      <c r="BH9" s="643"/>
      <c r="BI9" s="643"/>
      <c r="BJ9" s="643"/>
      <c r="BK9" s="643"/>
      <c r="BL9" s="643"/>
      <c r="BM9" s="643"/>
      <c r="BN9" s="644"/>
      <c r="BO9" s="675">
        <v>34.700000000000003</v>
      </c>
      <c r="BP9" s="675"/>
      <c r="BQ9" s="675"/>
      <c r="BR9" s="675"/>
      <c r="BS9" s="648" t="s">
        <v>177</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1323118</v>
      </c>
      <c r="CS9" s="643"/>
      <c r="CT9" s="643"/>
      <c r="CU9" s="643"/>
      <c r="CV9" s="643"/>
      <c r="CW9" s="643"/>
      <c r="CX9" s="643"/>
      <c r="CY9" s="644"/>
      <c r="CZ9" s="675">
        <v>7.5</v>
      </c>
      <c r="DA9" s="675"/>
      <c r="DB9" s="675"/>
      <c r="DC9" s="675"/>
      <c r="DD9" s="648">
        <v>48263</v>
      </c>
      <c r="DE9" s="643"/>
      <c r="DF9" s="643"/>
      <c r="DG9" s="643"/>
      <c r="DH9" s="643"/>
      <c r="DI9" s="643"/>
      <c r="DJ9" s="643"/>
      <c r="DK9" s="643"/>
      <c r="DL9" s="643"/>
      <c r="DM9" s="643"/>
      <c r="DN9" s="643"/>
      <c r="DO9" s="643"/>
      <c r="DP9" s="644"/>
      <c r="DQ9" s="648">
        <v>1074132</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177</v>
      </c>
      <c r="S10" s="643"/>
      <c r="T10" s="643"/>
      <c r="U10" s="643"/>
      <c r="V10" s="643"/>
      <c r="W10" s="643"/>
      <c r="X10" s="643"/>
      <c r="Y10" s="644"/>
      <c r="Z10" s="675" t="s">
        <v>138</v>
      </c>
      <c r="AA10" s="675"/>
      <c r="AB10" s="675"/>
      <c r="AC10" s="675"/>
      <c r="AD10" s="676" t="s">
        <v>248</v>
      </c>
      <c r="AE10" s="676"/>
      <c r="AF10" s="676"/>
      <c r="AG10" s="676"/>
      <c r="AH10" s="676"/>
      <c r="AI10" s="676"/>
      <c r="AJ10" s="676"/>
      <c r="AK10" s="676"/>
      <c r="AL10" s="645" t="s">
        <v>138</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61880</v>
      </c>
      <c r="BH10" s="643"/>
      <c r="BI10" s="643"/>
      <c r="BJ10" s="643"/>
      <c r="BK10" s="643"/>
      <c r="BL10" s="643"/>
      <c r="BM10" s="643"/>
      <c r="BN10" s="644"/>
      <c r="BO10" s="675">
        <v>2.4</v>
      </c>
      <c r="BP10" s="675"/>
      <c r="BQ10" s="675"/>
      <c r="BR10" s="675"/>
      <c r="BS10" s="648">
        <v>10230</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13002</v>
      </c>
      <c r="CS10" s="643"/>
      <c r="CT10" s="643"/>
      <c r="CU10" s="643"/>
      <c r="CV10" s="643"/>
      <c r="CW10" s="643"/>
      <c r="CX10" s="643"/>
      <c r="CY10" s="644"/>
      <c r="CZ10" s="675">
        <v>0.1</v>
      </c>
      <c r="DA10" s="675"/>
      <c r="DB10" s="675"/>
      <c r="DC10" s="675"/>
      <c r="DD10" s="648" t="s">
        <v>138</v>
      </c>
      <c r="DE10" s="643"/>
      <c r="DF10" s="643"/>
      <c r="DG10" s="643"/>
      <c r="DH10" s="643"/>
      <c r="DI10" s="643"/>
      <c r="DJ10" s="643"/>
      <c r="DK10" s="643"/>
      <c r="DL10" s="643"/>
      <c r="DM10" s="643"/>
      <c r="DN10" s="643"/>
      <c r="DO10" s="643"/>
      <c r="DP10" s="644"/>
      <c r="DQ10" s="648">
        <v>13001</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480029</v>
      </c>
      <c r="S11" s="643"/>
      <c r="T11" s="643"/>
      <c r="U11" s="643"/>
      <c r="V11" s="643"/>
      <c r="W11" s="643"/>
      <c r="X11" s="643"/>
      <c r="Y11" s="644"/>
      <c r="Z11" s="645">
        <v>2.7</v>
      </c>
      <c r="AA11" s="646"/>
      <c r="AB11" s="646"/>
      <c r="AC11" s="647"/>
      <c r="AD11" s="648">
        <v>480029</v>
      </c>
      <c r="AE11" s="643"/>
      <c r="AF11" s="643"/>
      <c r="AG11" s="643"/>
      <c r="AH11" s="643"/>
      <c r="AI11" s="643"/>
      <c r="AJ11" s="643"/>
      <c r="AK11" s="644"/>
      <c r="AL11" s="645">
        <v>6</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67166</v>
      </c>
      <c r="BH11" s="643"/>
      <c r="BI11" s="643"/>
      <c r="BJ11" s="643"/>
      <c r="BK11" s="643"/>
      <c r="BL11" s="643"/>
      <c r="BM11" s="643"/>
      <c r="BN11" s="644"/>
      <c r="BO11" s="675">
        <v>2.6</v>
      </c>
      <c r="BP11" s="675"/>
      <c r="BQ11" s="675"/>
      <c r="BR11" s="675"/>
      <c r="BS11" s="648">
        <v>19190</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1051211</v>
      </c>
      <c r="CS11" s="643"/>
      <c r="CT11" s="643"/>
      <c r="CU11" s="643"/>
      <c r="CV11" s="643"/>
      <c r="CW11" s="643"/>
      <c r="CX11" s="643"/>
      <c r="CY11" s="644"/>
      <c r="CZ11" s="675">
        <v>5.9</v>
      </c>
      <c r="DA11" s="675"/>
      <c r="DB11" s="675"/>
      <c r="DC11" s="675"/>
      <c r="DD11" s="648">
        <v>668477</v>
      </c>
      <c r="DE11" s="643"/>
      <c r="DF11" s="643"/>
      <c r="DG11" s="643"/>
      <c r="DH11" s="643"/>
      <c r="DI11" s="643"/>
      <c r="DJ11" s="643"/>
      <c r="DK11" s="643"/>
      <c r="DL11" s="643"/>
      <c r="DM11" s="643"/>
      <c r="DN11" s="643"/>
      <c r="DO11" s="643"/>
      <c r="DP11" s="644"/>
      <c r="DQ11" s="648">
        <v>359499</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t="s">
        <v>177</v>
      </c>
      <c r="S12" s="643"/>
      <c r="T12" s="643"/>
      <c r="U12" s="643"/>
      <c r="V12" s="643"/>
      <c r="W12" s="643"/>
      <c r="X12" s="643"/>
      <c r="Y12" s="644"/>
      <c r="Z12" s="675" t="s">
        <v>138</v>
      </c>
      <c r="AA12" s="675"/>
      <c r="AB12" s="675"/>
      <c r="AC12" s="675"/>
      <c r="AD12" s="676" t="s">
        <v>248</v>
      </c>
      <c r="AE12" s="676"/>
      <c r="AF12" s="676"/>
      <c r="AG12" s="676"/>
      <c r="AH12" s="676"/>
      <c r="AI12" s="676"/>
      <c r="AJ12" s="676"/>
      <c r="AK12" s="676"/>
      <c r="AL12" s="645" t="s">
        <v>248</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1284579</v>
      </c>
      <c r="BH12" s="643"/>
      <c r="BI12" s="643"/>
      <c r="BJ12" s="643"/>
      <c r="BK12" s="643"/>
      <c r="BL12" s="643"/>
      <c r="BM12" s="643"/>
      <c r="BN12" s="644"/>
      <c r="BO12" s="675">
        <v>50.2</v>
      </c>
      <c r="BP12" s="675"/>
      <c r="BQ12" s="675"/>
      <c r="BR12" s="675"/>
      <c r="BS12" s="648" t="s">
        <v>248</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1025532</v>
      </c>
      <c r="CS12" s="643"/>
      <c r="CT12" s="643"/>
      <c r="CU12" s="643"/>
      <c r="CV12" s="643"/>
      <c r="CW12" s="643"/>
      <c r="CX12" s="643"/>
      <c r="CY12" s="644"/>
      <c r="CZ12" s="675">
        <v>5.8</v>
      </c>
      <c r="DA12" s="675"/>
      <c r="DB12" s="675"/>
      <c r="DC12" s="675"/>
      <c r="DD12" s="648">
        <v>455185</v>
      </c>
      <c r="DE12" s="643"/>
      <c r="DF12" s="643"/>
      <c r="DG12" s="643"/>
      <c r="DH12" s="643"/>
      <c r="DI12" s="643"/>
      <c r="DJ12" s="643"/>
      <c r="DK12" s="643"/>
      <c r="DL12" s="643"/>
      <c r="DM12" s="643"/>
      <c r="DN12" s="643"/>
      <c r="DO12" s="643"/>
      <c r="DP12" s="644"/>
      <c r="DQ12" s="648">
        <v>309732</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248</v>
      </c>
      <c r="AA13" s="675"/>
      <c r="AB13" s="675"/>
      <c r="AC13" s="675"/>
      <c r="AD13" s="676" t="s">
        <v>248</v>
      </c>
      <c r="AE13" s="676"/>
      <c r="AF13" s="676"/>
      <c r="AG13" s="676"/>
      <c r="AH13" s="676"/>
      <c r="AI13" s="676"/>
      <c r="AJ13" s="676"/>
      <c r="AK13" s="676"/>
      <c r="AL13" s="645" t="s">
        <v>138</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1275348</v>
      </c>
      <c r="BH13" s="643"/>
      <c r="BI13" s="643"/>
      <c r="BJ13" s="643"/>
      <c r="BK13" s="643"/>
      <c r="BL13" s="643"/>
      <c r="BM13" s="643"/>
      <c r="BN13" s="644"/>
      <c r="BO13" s="675">
        <v>49.9</v>
      </c>
      <c r="BP13" s="675"/>
      <c r="BQ13" s="675"/>
      <c r="BR13" s="675"/>
      <c r="BS13" s="648" t="s">
        <v>248</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1952993</v>
      </c>
      <c r="CS13" s="643"/>
      <c r="CT13" s="643"/>
      <c r="CU13" s="643"/>
      <c r="CV13" s="643"/>
      <c r="CW13" s="643"/>
      <c r="CX13" s="643"/>
      <c r="CY13" s="644"/>
      <c r="CZ13" s="675">
        <v>11</v>
      </c>
      <c r="DA13" s="675"/>
      <c r="DB13" s="675"/>
      <c r="DC13" s="675"/>
      <c r="DD13" s="648">
        <v>1318102</v>
      </c>
      <c r="DE13" s="643"/>
      <c r="DF13" s="643"/>
      <c r="DG13" s="643"/>
      <c r="DH13" s="643"/>
      <c r="DI13" s="643"/>
      <c r="DJ13" s="643"/>
      <c r="DK13" s="643"/>
      <c r="DL13" s="643"/>
      <c r="DM13" s="643"/>
      <c r="DN13" s="643"/>
      <c r="DO13" s="643"/>
      <c r="DP13" s="644"/>
      <c r="DQ13" s="648">
        <v>571373</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138</v>
      </c>
      <c r="AA14" s="675"/>
      <c r="AB14" s="675"/>
      <c r="AC14" s="675"/>
      <c r="AD14" s="676" t="s">
        <v>177</v>
      </c>
      <c r="AE14" s="676"/>
      <c r="AF14" s="676"/>
      <c r="AG14" s="676"/>
      <c r="AH14" s="676"/>
      <c r="AI14" s="676"/>
      <c r="AJ14" s="676"/>
      <c r="AK14" s="676"/>
      <c r="AL14" s="645" t="s">
        <v>177</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91214</v>
      </c>
      <c r="BH14" s="643"/>
      <c r="BI14" s="643"/>
      <c r="BJ14" s="643"/>
      <c r="BK14" s="643"/>
      <c r="BL14" s="643"/>
      <c r="BM14" s="643"/>
      <c r="BN14" s="644"/>
      <c r="BO14" s="675">
        <v>3.6</v>
      </c>
      <c r="BP14" s="675"/>
      <c r="BQ14" s="675"/>
      <c r="BR14" s="675"/>
      <c r="BS14" s="648" t="s">
        <v>138</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919147</v>
      </c>
      <c r="CS14" s="643"/>
      <c r="CT14" s="643"/>
      <c r="CU14" s="643"/>
      <c r="CV14" s="643"/>
      <c r="CW14" s="643"/>
      <c r="CX14" s="643"/>
      <c r="CY14" s="644"/>
      <c r="CZ14" s="675">
        <v>5.2</v>
      </c>
      <c r="DA14" s="675"/>
      <c r="DB14" s="675"/>
      <c r="DC14" s="675"/>
      <c r="DD14" s="648">
        <v>431694</v>
      </c>
      <c r="DE14" s="643"/>
      <c r="DF14" s="643"/>
      <c r="DG14" s="643"/>
      <c r="DH14" s="643"/>
      <c r="DI14" s="643"/>
      <c r="DJ14" s="643"/>
      <c r="DK14" s="643"/>
      <c r="DL14" s="643"/>
      <c r="DM14" s="643"/>
      <c r="DN14" s="643"/>
      <c r="DO14" s="643"/>
      <c r="DP14" s="644"/>
      <c r="DQ14" s="648">
        <v>497044</v>
      </c>
      <c r="DR14" s="643"/>
      <c r="DS14" s="643"/>
      <c r="DT14" s="643"/>
      <c r="DU14" s="643"/>
      <c r="DV14" s="643"/>
      <c r="DW14" s="643"/>
      <c r="DX14" s="643"/>
      <c r="DY14" s="643"/>
      <c r="DZ14" s="643"/>
      <c r="EA14" s="643"/>
      <c r="EB14" s="643"/>
      <c r="EC14" s="689"/>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248</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123131</v>
      </c>
      <c r="BH15" s="643"/>
      <c r="BI15" s="643"/>
      <c r="BJ15" s="643"/>
      <c r="BK15" s="643"/>
      <c r="BL15" s="643"/>
      <c r="BM15" s="643"/>
      <c r="BN15" s="644"/>
      <c r="BO15" s="675">
        <v>4.8</v>
      </c>
      <c r="BP15" s="675"/>
      <c r="BQ15" s="675"/>
      <c r="BR15" s="675"/>
      <c r="BS15" s="648" t="s">
        <v>138</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1410283</v>
      </c>
      <c r="CS15" s="643"/>
      <c r="CT15" s="643"/>
      <c r="CU15" s="643"/>
      <c r="CV15" s="643"/>
      <c r="CW15" s="643"/>
      <c r="CX15" s="643"/>
      <c r="CY15" s="644"/>
      <c r="CZ15" s="675">
        <v>8</v>
      </c>
      <c r="DA15" s="675"/>
      <c r="DB15" s="675"/>
      <c r="DC15" s="675"/>
      <c r="DD15" s="648">
        <v>207878</v>
      </c>
      <c r="DE15" s="643"/>
      <c r="DF15" s="643"/>
      <c r="DG15" s="643"/>
      <c r="DH15" s="643"/>
      <c r="DI15" s="643"/>
      <c r="DJ15" s="643"/>
      <c r="DK15" s="643"/>
      <c r="DL15" s="643"/>
      <c r="DM15" s="643"/>
      <c r="DN15" s="643"/>
      <c r="DO15" s="643"/>
      <c r="DP15" s="644"/>
      <c r="DQ15" s="648">
        <v>919366</v>
      </c>
      <c r="DR15" s="643"/>
      <c r="DS15" s="643"/>
      <c r="DT15" s="643"/>
      <c r="DU15" s="643"/>
      <c r="DV15" s="643"/>
      <c r="DW15" s="643"/>
      <c r="DX15" s="643"/>
      <c r="DY15" s="643"/>
      <c r="DZ15" s="643"/>
      <c r="EA15" s="643"/>
      <c r="EB15" s="643"/>
      <c r="EC15" s="689"/>
    </row>
    <row r="16" spans="2:143" ht="11.25" customHeight="1" x14ac:dyDescent="0.15">
      <c r="B16" s="639" t="s">
        <v>266</v>
      </c>
      <c r="C16" s="640"/>
      <c r="D16" s="640"/>
      <c r="E16" s="640"/>
      <c r="F16" s="640"/>
      <c r="G16" s="640"/>
      <c r="H16" s="640"/>
      <c r="I16" s="640"/>
      <c r="J16" s="640"/>
      <c r="K16" s="640"/>
      <c r="L16" s="640"/>
      <c r="M16" s="640"/>
      <c r="N16" s="640"/>
      <c r="O16" s="640"/>
      <c r="P16" s="640"/>
      <c r="Q16" s="641"/>
      <c r="R16" s="642">
        <v>6890</v>
      </c>
      <c r="S16" s="643"/>
      <c r="T16" s="643"/>
      <c r="U16" s="643"/>
      <c r="V16" s="643"/>
      <c r="W16" s="643"/>
      <c r="X16" s="643"/>
      <c r="Y16" s="644"/>
      <c r="Z16" s="675">
        <v>0</v>
      </c>
      <c r="AA16" s="675"/>
      <c r="AB16" s="675"/>
      <c r="AC16" s="675"/>
      <c r="AD16" s="676">
        <v>6890</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236570</v>
      </c>
      <c r="CS16" s="643"/>
      <c r="CT16" s="643"/>
      <c r="CU16" s="643"/>
      <c r="CV16" s="643"/>
      <c r="CW16" s="643"/>
      <c r="CX16" s="643"/>
      <c r="CY16" s="644"/>
      <c r="CZ16" s="675">
        <v>1.3</v>
      </c>
      <c r="DA16" s="675"/>
      <c r="DB16" s="675"/>
      <c r="DC16" s="675"/>
      <c r="DD16" s="648" t="s">
        <v>177</v>
      </c>
      <c r="DE16" s="643"/>
      <c r="DF16" s="643"/>
      <c r="DG16" s="643"/>
      <c r="DH16" s="643"/>
      <c r="DI16" s="643"/>
      <c r="DJ16" s="643"/>
      <c r="DK16" s="643"/>
      <c r="DL16" s="643"/>
      <c r="DM16" s="643"/>
      <c r="DN16" s="643"/>
      <c r="DO16" s="643"/>
      <c r="DP16" s="644"/>
      <c r="DQ16" s="648">
        <v>40317</v>
      </c>
      <c r="DR16" s="643"/>
      <c r="DS16" s="643"/>
      <c r="DT16" s="643"/>
      <c r="DU16" s="643"/>
      <c r="DV16" s="643"/>
      <c r="DW16" s="643"/>
      <c r="DX16" s="643"/>
      <c r="DY16" s="643"/>
      <c r="DZ16" s="643"/>
      <c r="EA16" s="643"/>
      <c r="EB16" s="643"/>
      <c r="EC16" s="689"/>
    </row>
    <row r="17" spans="2:133" ht="11.25" customHeight="1" x14ac:dyDescent="0.15">
      <c r="B17" s="639" t="s">
        <v>269</v>
      </c>
      <c r="C17" s="640"/>
      <c r="D17" s="640"/>
      <c r="E17" s="640"/>
      <c r="F17" s="640"/>
      <c r="G17" s="640"/>
      <c r="H17" s="640"/>
      <c r="I17" s="640"/>
      <c r="J17" s="640"/>
      <c r="K17" s="640"/>
      <c r="L17" s="640"/>
      <c r="M17" s="640"/>
      <c r="N17" s="640"/>
      <c r="O17" s="640"/>
      <c r="P17" s="640"/>
      <c r="Q17" s="641"/>
      <c r="R17" s="642">
        <v>11002</v>
      </c>
      <c r="S17" s="643"/>
      <c r="T17" s="643"/>
      <c r="U17" s="643"/>
      <c r="V17" s="643"/>
      <c r="W17" s="643"/>
      <c r="X17" s="643"/>
      <c r="Y17" s="644"/>
      <c r="Z17" s="675">
        <v>0.1</v>
      </c>
      <c r="AA17" s="675"/>
      <c r="AB17" s="675"/>
      <c r="AC17" s="675"/>
      <c r="AD17" s="676">
        <v>11002</v>
      </c>
      <c r="AE17" s="676"/>
      <c r="AF17" s="676"/>
      <c r="AG17" s="676"/>
      <c r="AH17" s="676"/>
      <c r="AI17" s="676"/>
      <c r="AJ17" s="676"/>
      <c r="AK17" s="676"/>
      <c r="AL17" s="645">
        <v>0.1</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248</v>
      </c>
      <c r="BH17" s="643"/>
      <c r="BI17" s="643"/>
      <c r="BJ17" s="643"/>
      <c r="BK17" s="643"/>
      <c r="BL17" s="643"/>
      <c r="BM17" s="643"/>
      <c r="BN17" s="644"/>
      <c r="BO17" s="675" t="s">
        <v>177</v>
      </c>
      <c r="BP17" s="675"/>
      <c r="BQ17" s="675"/>
      <c r="BR17" s="675"/>
      <c r="BS17" s="648" t="s">
        <v>177</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1747033</v>
      </c>
      <c r="CS17" s="643"/>
      <c r="CT17" s="643"/>
      <c r="CU17" s="643"/>
      <c r="CV17" s="643"/>
      <c r="CW17" s="643"/>
      <c r="CX17" s="643"/>
      <c r="CY17" s="644"/>
      <c r="CZ17" s="675">
        <v>9.9</v>
      </c>
      <c r="DA17" s="675"/>
      <c r="DB17" s="675"/>
      <c r="DC17" s="675"/>
      <c r="DD17" s="648" t="s">
        <v>177</v>
      </c>
      <c r="DE17" s="643"/>
      <c r="DF17" s="643"/>
      <c r="DG17" s="643"/>
      <c r="DH17" s="643"/>
      <c r="DI17" s="643"/>
      <c r="DJ17" s="643"/>
      <c r="DK17" s="643"/>
      <c r="DL17" s="643"/>
      <c r="DM17" s="643"/>
      <c r="DN17" s="643"/>
      <c r="DO17" s="643"/>
      <c r="DP17" s="644"/>
      <c r="DQ17" s="648">
        <v>1738192</v>
      </c>
      <c r="DR17" s="643"/>
      <c r="DS17" s="643"/>
      <c r="DT17" s="643"/>
      <c r="DU17" s="643"/>
      <c r="DV17" s="643"/>
      <c r="DW17" s="643"/>
      <c r="DX17" s="643"/>
      <c r="DY17" s="643"/>
      <c r="DZ17" s="643"/>
      <c r="EA17" s="643"/>
      <c r="EB17" s="643"/>
      <c r="EC17" s="689"/>
    </row>
    <row r="18" spans="2:133" ht="11.25" customHeight="1" x14ac:dyDescent="0.15">
      <c r="B18" s="639" t="s">
        <v>272</v>
      </c>
      <c r="C18" s="640"/>
      <c r="D18" s="640"/>
      <c r="E18" s="640"/>
      <c r="F18" s="640"/>
      <c r="G18" s="640"/>
      <c r="H18" s="640"/>
      <c r="I18" s="640"/>
      <c r="J18" s="640"/>
      <c r="K18" s="640"/>
      <c r="L18" s="640"/>
      <c r="M18" s="640"/>
      <c r="N18" s="640"/>
      <c r="O18" s="640"/>
      <c r="P18" s="640"/>
      <c r="Q18" s="641"/>
      <c r="R18" s="642">
        <v>13640</v>
      </c>
      <c r="S18" s="643"/>
      <c r="T18" s="643"/>
      <c r="U18" s="643"/>
      <c r="V18" s="643"/>
      <c r="W18" s="643"/>
      <c r="X18" s="643"/>
      <c r="Y18" s="644"/>
      <c r="Z18" s="675">
        <v>0.1</v>
      </c>
      <c r="AA18" s="675"/>
      <c r="AB18" s="675"/>
      <c r="AC18" s="675"/>
      <c r="AD18" s="676">
        <v>13640</v>
      </c>
      <c r="AE18" s="676"/>
      <c r="AF18" s="676"/>
      <c r="AG18" s="676"/>
      <c r="AH18" s="676"/>
      <c r="AI18" s="676"/>
      <c r="AJ18" s="676"/>
      <c r="AK18" s="676"/>
      <c r="AL18" s="645">
        <v>0.2</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138</v>
      </c>
      <c r="BP18" s="675"/>
      <c r="BQ18" s="675"/>
      <c r="BR18" s="675"/>
      <c r="BS18" s="648" t="s">
        <v>177</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177</v>
      </c>
      <c r="CS18" s="643"/>
      <c r="CT18" s="643"/>
      <c r="CU18" s="643"/>
      <c r="CV18" s="643"/>
      <c r="CW18" s="643"/>
      <c r="CX18" s="643"/>
      <c r="CY18" s="644"/>
      <c r="CZ18" s="675" t="s">
        <v>248</v>
      </c>
      <c r="DA18" s="675"/>
      <c r="DB18" s="675"/>
      <c r="DC18" s="675"/>
      <c r="DD18" s="648" t="s">
        <v>177</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275</v>
      </c>
      <c r="C19" s="640"/>
      <c r="D19" s="640"/>
      <c r="E19" s="640"/>
      <c r="F19" s="640"/>
      <c r="G19" s="640"/>
      <c r="H19" s="640"/>
      <c r="I19" s="640"/>
      <c r="J19" s="640"/>
      <c r="K19" s="640"/>
      <c r="L19" s="640"/>
      <c r="M19" s="640"/>
      <c r="N19" s="640"/>
      <c r="O19" s="640"/>
      <c r="P19" s="640"/>
      <c r="Q19" s="641"/>
      <c r="R19" s="642">
        <v>8808</v>
      </c>
      <c r="S19" s="643"/>
      <c r="T19" s="643"/>
      <c r="U19" s="643"/>
      <c r="V19" s="643"/>
      <c r="W19" s="643"/>
      <c r="X19" s="643"/>
      <c r="Y19" s="644"/>
      <c r="Z19" s="675">
        <v>0</v>
      </c>
      <c r="AA19" s="675"/>
      <c r="AB19" s="675"/>
      <c r="AC19" s="675"/>
      <c r="AD19" s="676">
        <v>8808</v>
      </c>
      <c r="AE19" s="676"/>
      <c r="AF19" s="676"/>
      <c r="AG19" s="676"/>
      <c r="AH19" s="676"/>
      <c r="AI19" s="676"/>
      <c r="AJ19" s="676"/>
      <c r="AK19" s="676"/>
      <c r="AL19" s="645">
        <v>0.1</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v>2054</v>
      </c>
      <c r="BH19" s="643"/>
      <c r="BI19" s="643"/>
      <c r="BJ19" s="643"/>
      <c r="BK19" s="643"/>
      <c r="BL19" s="643"/>
      <c r="BM19" s="643"/>
      <c r="BN19" s="644"/>
      <c r="BO19" s="675">
        <v>0.1</v>
      </c>
      <c r="BP19" s="675"/>
      <c r="BQ19" s="675"/>
      <c r="BR19" s="675"/>
      <c r="BS19" s="648" t="s">
        <v>138</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138</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278</v>
      </c>
      <c r="C20" s="640"/>
      <c r="D20" s="640"/>
      <c r="E20" s="640"/>
      <c r="F20" s="640"/>
      <c r="G20" s="640"/>
      <c r="H20" s="640"/>
      <c r="I20" s="640"/>
      <c r="J20" s="640"/>
      <c r="K20" s="640"/>
      <c r="L20" s="640"/>
      <c r="M20" s="640"/>
      <c r="N20" s="640"/>
      <c r="O20" s="640"/>
      <c r="P20" s="640"/>
      <c r="Q20" s="641"/>
      <c r="R20" s="642">
        <v>2990</v>
      </c>
      <c r="S20" s="643"/>
      <c r="T20" s="643"/>
      <c r="U20" s="643"/>
      <c r="V20" s="643"/>
      <c r="W20" s="643"/>
      <c r="X20" s="643"/>
      <c r="Y20" s="644"/>
      <c r="Z20" s="675">
        <v>0</v>
      </c>
      <c r="AA20" s="675"/>
      <c r="AB20" s="675"/>
      <c r="AC20" s="675"/>
      <c r="AD20" s="676">
        <v>2990</v>
      </c>
      <c r="AE20" s="676"/>
      <c r="AF20" s="676"/>
      <c r="AG20" s="676"/>
      <c r="AH20" s="676"/>
      <c r="AI20" s="676"/>
      <c r="AJ20" s="676"/>
      <c r="AK20" s="676"/>
      <c r="AL20" s="645">
        <v>0</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v>2054</v>
      </c>
      <c r="BH20" s="643"/>
      <c r="BI20" s="643"/>
      <c r="BJ20" s="643"/>
      <c r="BK20" s="643"/>
      <c r="BL20" s="643"/>
      <c r="BM20" s="643"/>
      <c r="BN20" s="644"/>
      <c r="BO20" s="675">
        <v>0.1</v>
      </c>
      <c r="BP20" s="675"/>
      <c r="BQ20" s="675"/>
      <c r="BR20" s="675"/>
      <c r="BS20" s="648" t="s">
        <v>248</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17685380</v>
      </c>
      <c r="CS20" s="643"/>
      <c r="CT20" s="643"/>
      <c r="CU20" s="643"/>
      <c r="CV20" s="643"/>
      <c r="CW20" s="643"/>
      <c r="CX20" s="643"/>
      <c r="CY20" s="644"/>
      <c r="CZ20" s="675">
        <v>100</v>
      </c>
      <c r="DA20" s="675"/>
      <c r="DB20" s="675"/>
      <c r="DC20" s="675"/>
      <c r="DD20" s="648">
        <v>3575982</v>
      </c>
      <c r="DE20" s="643"/>
      <c r="DF20" s="643"/>
      <c r="DG20" s="643"/>
      <c r="DH20" s="643"/>
      <c r="DI20" s="643"/>
      <c r="DJ20" s="643"/>
      <c r="DK20" s="643"/>
      <c r="DL20" s="643"/>
      <c r="DM20" s="643"/>
      <c r="DN20" s="643"/>
      <c r="DO20" s="643"/>
      <c r="DP20" s="644"/>
      <c r="DQ20" s="648">
        <v>9244069</v>
      </c>
      <c r="DR20" s="643"/>
      <c r="DS20" s="643"/>
      <c r="DT20" s="643"/>
      <c r="DU20" s="643"/>
      <c r="DV20" s="643"/>
      <c r="DW20" s="643"/>
      <c r="DX20" s="643"/>
      <c r="DY20" s="643"/>
      <c r="DZ20" s="643"/>
      <c r="EA20" s="643"/>
      <c r="EB20" s="643"/>
      <c r="EC20" s="689"/>
    </row>
    <row r="21" spans="2:133" ht="11.25" customHeight="1" x14ac:dyDescent="0.15">
      <c r="B21" s="639" t="s">
        <v>281</v>
      </c>
      <c r="C21" s="640"/>
      <c r="D21" s="640"/>
      <c r="E21" s="640"/>
      <c r="F21" s="640"/>
      <c r="G21" s="640"/>
      <c r="H21" s="640"/>
      <c r="I21" s="640"/>
      <c r="J21" s="640"/>
      <c r="K21" s="640"/>
      <c r="L21" s="640"/>
      <c r="M21" s="640"/>
      <c r="N21" s="640"/>
      <c r="O21" s="640"/>
      <c r="P21" s="640"/>
      <c r="Q21" s="641"/>
      <c r="R21" s="642">
        <v>1842</v>
      </c>
      <c r="S21" s="643"/>
      <c r="T21" s="643"/>
      <c r="U21" s="643"/>
      <c r="V21" s="643"/>
      <c r="W21" s="643"/>
      <c r="X21" s="643"/>
      <c r="Y21" s="644"/>
      <c r="Z21" s="675">
        <v>0</v>
      </c>
      <c r="AA21" s="675"/>
      <c r="AB21" s="675"/>
      <c r="AC21" s="675"/>
      <c r="AD21" s="676">
        <v>1842</v>
      </c>
      <c r="AE21" s="676"/>
      <c r="AF21" s="676"/>
      <c r="AG21" s="676"/>
      <c r="AH21" s="676"/>
      <c r="AI21" s="676"/>
      <c r="AJ21" s="676"/>
      <c r="AK21" s="676"/>
      <c r="AL21" s="645">
        <v>0</v>
      </c>
      <c r="AM21" s="646"/>
      <c r="AN21" s="646"/>
      <c r="AO21" s="677"/>
      <c r="AP21" s="737" t="s">
        <v>282</v>
      </c>
      <c r="AQ21" s="744"/>
      <c r="AR21" s="744"/>
      <c r="AS21" s="744"/>
      <c r="AT21" s="744"/>
      <c r="AU21" s="744"/>
      <c r="AV21" s="744"/>
      <c r="AW21" s="744"/>
      <c r="AX21" s="744"/>
      <c r="AY21" s="744"/>
      <c r="AZ21" s="744"/>
      <c r="BA21" s="744"/>
      <c r="BB21" s="744"/>
      <c r="BC21" s="744"/>
      <c r="BD21" s="744"/>
      <c r="BE21" s="744"/>
      <c r="BF21" s="739"/>
      <c r="BG21" s="642">
        <v>1704</v>
      </c>
      <c r="BH21" s="643"/>
      <c r="BI21" s="643"/>
      <c r="BJ21" s="643"/>
      <c r="BK21" s="643"/>
      <c r="BL21" s="643"/>
      <c r="BM21" s="643"/>
      <c r="BN21" s="644"/>
      <c r="BO21" s="675">
        <v>0.1</v>
      </c>
      <c r="BP21" s="675"/>
      <c r="BQ21" s="675"/>
      <c r="BR21" s="675"/>
      <c r="BS21" s="648" t="s">
        <v>248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5114507</v>
      </c>
      <c r="S22" s="643"/>
      <c r="T22" s="643"/>
      <c r="U22" s="643"/>
      <c r="V22" s="643"/>
      <c r="W22" s="643"/>
      <c r="X22" s="643"/>
      <c r="Y22" s="644"/>
      <c r="Z22" s="675">
        <v>28.5</v>
      </c>
      <c r="AA22" s="675"/>
      <c r="AB22" s="675"/>
      <c r="AC22" s="675"/>
      <c r="AD22" s="676">
        <v>4636517</v>
      </c>
      <c r="AE22" s="676"/>
      <c r="AF22" s="676"/>
      <c r="AG22" s="676"/>
      <c r="AH22" s="676"/>
      <c r="AI22" s="676"/>
      <c r="AJ22" s="676"/>
      <c r="AK22" s="676"/>
      <c r="AL22" s="645">
        <v>58.3</v>
      </c>
      <c r="AM22" s="646"/>
      <c r="AN22" s="646"/>
      <c r="AO22" s="677"/>
      <c r="AP22" s="737" t="s">
        <v>284</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177</v>
      </c>
      <c r="BP22" s="675"/>
      <c r="BQ22" s="675"/>
      <c r="BR22" s="675"/>
      <c r="BS22" s="648" t="s">
        <v>138</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4636517</v>
      </c>
      <c r="S23" s="643"/>
      <c r="T23" s="643"/>
      <c r="U23" s="643"/>
      <c r="V23" s="643"/>
      <c r="W23" s="643"/>
      <c r="X23" s="643"/>
      <c r="Y23" s="644"/>
      <c r="Z23" s="675">
        <v>25.8</v>
      </c>
      <c r="AA23" s="675"/>
      <c r="AB23" s="675"/>
      <c r="AC23" s="675"/>
      <c r="AD23" s="676">
        <v>4636517</v>
      </c>
      <c r="AE23" s="676"/>
      <c r="AF23" s="676"/>
      <c r="AG23" s="676"/>
      <c r="AH23" s="676"/>
      <c r="AI23" s="676"/>
      <c r="AJ23" s="676"/>
      <c r="AK23" s="676"/>
      <c r="AL23" s="645">
        <v>58.3</v>
      </c>
      <c r="AM23" s="646"/>
      <c r="AN23" s="646"/>
      <c r="AO23" s="677"/>
      <c r="AP23" s="737" t="s">
        <v>287</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138</v>
      </c>
      <c r="BP23" s="675"/>
      <c r="BQ23" s="675"/>
      <c r="BR23" s="675"/>
      <c r="BS23" s="648" t="s">
        <v>177</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477990</v>
      </c>
      <c r="S24" s="643"/>
      <c r="T24" s="643"/>
      <c r="U24" s="643"/>
      <c r="V24" s="643"/>
      <c r="W24" s="643"/>
      <c r="X24" s="643"/>
      <c r="Y24" s="644"/>
      <c r="Z24" s="675">
        <v>2.7</v>
      </c>
      <c r="AA24" s="675"/>
      <c r="AB24" s="675"/>
      <c r="AC24" s="675"/>
      <c r="AD24" s="676" t="s">
        <v>138</v>
      </c>
      <c r="AE24" s="676"/>
      <c r="AF24" s="676"/>
      <c r="AG24" s="676"/>
      <c r="AH24" s="676"/>
      <c r="AI24" s="676"/>
      <c r="AJ24" s="676"/>
      <c r="AK24" s="676"/>
      <c r="AL24" s="645" t="s">
        <v>248</v>
      </c>
      <c r="AM24" s="646"/>
      <c r="AN24" s="646"/>
      <c r="AO24" s="677"/>
      <c r="AP24" s="737" t="s">
        <v>294</v>
      </c>
      <c r="AQ24" s="744"/>
      <c r="AR24" s="744"/>
      <c r="AS24" s="744"/>
      <c r="AT24" s="744"/>
      <c r="AU24" s="744"/>
      <c r="AV24" s="744"/>
      <c r="AW24" s="744"/>
      <c r="AX24" s="744"/>
      <c r="AY24" s="744"/>
      <c r="AZ24" s="744"/>
      <c r="BA24" s="744"/>
      <c r="BB24" s="744"/>
      <c r="BC24" s="744"/>
      <c r="BD24" s="744"/>
      <c r="BE24" s="744"/>
      <c r="BF24" s="739"/>
      <c r="BG24" s="642">
        <v>350</v>
      </c>
      <c r="BH24" s="643"/>
      <c r="BI24" s="643"/>
      <c r="BJ24" s="643"/>
      <c r="BK24" s="643"/>
      <c r="BL24" s="643"/>
      <c r="BM24" s="643"/>
      <c r="BN24" s="644"/>
      <c r="BO24" s="675">
        <v>0</v>
      </c>
      <c r="BP24" s="675"/>
      <c r="BQ24" s="675"/>
      <c r="BR24" s="675"/>
      <c r="BS24" s="648" t="s">
        <v>177</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5669424</v>
      </c>
      <c r="CS24" s="698"/>
      <c r="CT24" s="698"/>
      <c r="CU24" s="698"/>
      <c r="CV24" s="698"/>
      <c r="CW24" s="698"/>
      <c r="CX24" s="698"/>
      <c r="CY24" s="741"/>
      <c r="CZ24" s="742">
        <v>32.1</v>
      </c>
      <c r="DA24" s="715"/>
      <c r="DB24" s="715"/>
      <c r="DC24" s="745"/>
      <c r="DD24" s="740">
        <v>4446461</v>
      </c>
      <c r="DE24" s="698"/>
      <c r="DF24" s="698"/>
      <c r="DG24" s="698"/>
      <c r="DH24" s="698"/>
      <c r="DI24" s="698"/>
      <c r="DJ24" s="698"/>
      <c r="DK24" s="741"/>
      <c r="DL24" s="740">
        <v>4328514</v>
      </c>
      <c r="DM24" s="698"/>
      <c r="DN24" s="698"/>
      <c r="DO24" s="698"/>
      <c r="DP24" s="698"/>
      <c r="DQ24" s="698"/>
      <c r="DR24" s="698"/>
      <c r="DS24" s="698"/>
      <c r="DT24" s="698"/>
      <c r="DU24" s="698"/>
      <c r="DV24" s="741"/>
      <c r="DW24" s="742">
        <v>52.5</v>
      </c>
      <c r="DX24" s="715"/>
      <c r="DY24" s="715"/>
      <c r="DZ24" s="715"/>
      <c r="EA24" s="715"/>
      <c r="EB24" s="715"/>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138</v>
      </c>
      <c r="AA25" s="675"/>
      <c r="AB25" s="675"/>
      <c r="AC25" s="675"/>
      <c r="AD25" s="676" t="s">
        <v>138</v>
      </c>
      <c r="AE25" s="676"/>
      <c r="AF25" s="676"/>
      <c r="AG25" s="676"/>
      <c r="AH25" s="676"/>
      <c r="AI25" s="676"/>
      <c r="AJ25" s="676"/>
      <c r="AK25" s="676"/>
      <c r="AL25" s="645" t="s">
        <v>248</v>
      </c>
      <c r="AM25" s="646"/>
      <c r="AN25" s="646"/>
      <c r="AO25" s="677"/>
      <c r="AP25" s="737" t="s">
        <v>297</v>
      </c>
      <c r="AQ25" s="744"/>
      <c r="AR25" s="744"/>
      <c r="AS25" s="744"/>
      <c r="AT25" s="744"/>
      <c r="AU25" s="744"/>
      <c r="AV25" s="744"/>
      <c r="AW25" s="744"/>
      <c r="AX25" s="744"/>
      <c r="AY25" s="744"/>
      <c r="AZ25" s="744"/>
      <c r="BA25" s="744"/>
      <c r="BB25" s="744"/>
      <c r="BC25" s="744"/>
      <c r="BD25" s="744"/>
      <c r="BE25" s="744"/>
      <c r="BF25" s="739"/>
      <c r="BG25" s="642" t="s">
        <v>248</v>
      </c>
      <c r="BH25" s="643"/>
      <c r="BI25" s="643"/>
      <c r="BJ25" s="643"/>
      <c r="BK25" s="643"/>
      <c r="BL25" s="643"/>
      <c r="BM25" s="643"/>
      <c r="BN25" s="644"/>
      <c r="BO25" s="675" t="s">
        <v>138</v>
      </c>
      <c r="BP25" s="675"/>
      <c r="BQ25" s="675"/>
      <c r="BR25" s="675"/>
      <c r="BS25" s="648" t="s">
        <v>138</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2489424</v>
      </c>
      <c r="CS25" s="661"/>
      <c r="CT25" s="661"/>
      <c r="CU25" s="661"/>
      <c r="CV25" s="661"/>
      <c r="CW25" s="661"/>
      <c r="CX25" s="661"/>
      <c r="CY25" s="662"/>
      <c r="CZ25" s="645">
        <v>14.1</v>
      </c>
      <c r="DA25" s="663"/>
      <c r="DB25" s="663"/>
      <c r="DC25" s="664"/>
      <c r="DD25" s="648">
        <v>2227463</v>
      </c>
      <c r="DE25" s="661"/>
      <c r="DF25" s="661"/>
      <c r="DG25" s="661"/>
      <c r="DH25" s="661"/>
      <c r="DI25" s="661"/>
      <c r="DJ25" s="661"/>
      <c r="DK25" s="662"/>
      <c r="DL25" s="648">
        <v>2110419</v>
      </c>
      <c r="DM25" s="661"/>
      <c r="DN25" s="661"/>
      <c r="DO25" s="661"/>
      <c r="DP25" s="661"/>
      <c r="DQ25" s="661"/>
      <c r="DR25" s="661"/>
      <c r="DS25" s="661"/>
      <c r="DT25" s="661"/>
      <c r="DU25" s="661"/>
      <c r="DV25" s="662"/>
      <c r="DW25" s="645">
        <v>25.6</v>
      </c>
      <c r="DX25" s="663"/>
      <c r="DY25" s="663"/>
      <c r="DZ25" s="663"/>
      <c r="EA25" s="663"/>
      <c r="EB25" s="663"/>
      <c r="EC25" s="684"/>
    </row>
    <row r="26" spans="2:133" ht="11.25" customHeight="1" x14ac:dyDescent="0.15">
      <c r="B26" s="639" t="s">
        <v>299</v>
      </c>
      <c r="C26" s="640"/>
      <c r="D26" s="640"/>
      <c r="E26" s="640"/>
      <c r="F26" s="640"/>
      <c r="G26" s="640"/>
      <c r="H26" s="640"/>
      <c r="I26" s="640"/>
      <c r="J26" s="640"/>
      <c r="K26" s="640"/>
      <c r="L26" s="640"/>
      <c r="M26" s="640"/>
      <c r="N26" s="640"/>
      <c r="O26" s="640"/>
      <c r="P26" s="640"/>
      <c r="Q26" s="641"/>
      <c r="R26" s="642">
        <v>8411039</v>
      </c>
      <c r="S26" s="643"/>
      <c r="T26" s="643"/>
      <c r="U26" s="643"/>
      <c r="V26" s="643"/>
      <c r="W26" s="643"/>
      <c r="X26" s="643"/>
      <c r="Y26" s="644"/>
      <c r="Z26" s="675">
        <v>46.8</v>
      </c>
      <c r="AA26" s="675"/>
      <c r="AB26" s="675"/>
      <c r="AC26" s="675"/>
      <c r="AD26" s="676">
        <v>7933049</v>
      </c>
      <c r="AE26" s="676"/>
      <c r="AF26" s="676"/>
      <c r="AG26" s="676"/>
      <c r="AH26" s="676"/>
      <c r="AI26" s="676"/>
      <c r="AJ26" s="676"/>
      <c r="AK26" s="676"/>
      <c r="AL26" s="645">
        <v>99.8</v>
      </c>
      <c r="AM26" s="646"/>
      <c r="AN26" s="646"/>
      <c r="AO26" s="677"/>
      <c r="AP26" s="737" t="s">
        <v>300</v>
      </c>
      <c r="AQ26" s="738"/>
      <c r="AR26" s="738"/>
      <c r="AS26" s="738"/>
      <c r="AT26" s="738"/>
      <c r="AU26" s="738"/>
      <c r="AV26" s="738"/>
      <c r="AW26" s="738"/>
      <c r="AX26" s="738"/>
      <c r="AY26" s="738"/>
      <c r="AZ26" s="738"/>
      <c r="BA26" s="738"/>
      <c r="BB26" s="738"/>
      <c r="BC26" s="738"/>
      <c r="BD26" s="738"/>
      <c r="BE26" s="738"/>
      <c r="BF26" s="739"/>
      <c r="BG26" s="642" t="s">
        <v>248</v>
      </c>
      <c r="BH26" s="643"/>
      <c r="BI26" s="643"/>
      <c r="BJ26" s="643"/>
      <c r="BK26" s="643"/>
      <c r="BL26" s="643"/>
      <c r="BM26" s="643"/>
      <c r="BN26" s="644"/>
      <c r="BO26" s="675" t="s">
        <v>177</v>
      </c>
      <c r="BP26" s="675"/>
      <c r="BQ26" s="675"/>
      <c r="BR26" s="675"/>
      <c r="BS26" s="648" t="s">
        <v>138</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1356520</v>
      </c>
      <c r="CS26" s="643"/>
      <c r="CT26" s="643"/>
      <c r="CU26" s="643"/>
      <c r="CV26" s="643"/>
      <c r="CW26" s="643"/>
      <c r="CX26" s="643"/>
      <c r="CY26" s="644"/>
      <c r="CZ26" s="645">
        <v>7.7</v>
      </c>
      <c r="DA26" s="663"/>
      <c r="DB26" s="663"/>
      <c r="DC26" s="664"/>
      <c r="DD26" s="648">
        <v>1304482</v>
      </c>
      <c r="DE26" s="643"/>
      <c r="DF26" s="643"/>
      <c r="DG26" s="643"/>
      <c r="DH26" s="643"/>
      <c r="DI26" s="643"/>
      <c r="DJ26" s="643"/>
      <c r="DK26" s="644"/>
      <c r="DL26" s="648" t="s">
        <v>248</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302</v>
      </c>
      <c r="C27" s="640"/>
      <c r="D27" s="640"/>
      <c r="E27" s="640"/>
      <c r="F27" s="640"/>
      <c r="G27" s="640"/>
      <c r="H27" s="640"/>
      <c r="I27" s="640"/>
      <c r="J27" s="640"/>
      <c r="K27" s="640"/>
      <c r="L27" s="640"/>
      <c r="M27" s="640"/>
      <c r="N27" s="640"/>
      <c r="O27" s="640"/>
      <c r="P27" s="640"/>
      <c r="Q27" s="641"/>
      <c r="R27" s="642">
        <v>2429</v>
      </c>
      <c r="S27" s="643"/>
      <c r="T27" s="643"/>
      <c r="U27" s="643"/>
      <c r="V27" s="643"/>
      <c r="W27" s="643"/>
      <c r="X27" s="643"/>
      <c r="Y27" s="644"/>
      <c r="Z27" s="675">
        <v>0</v>
      </c>
      <c r="AA27" s="675"/>
      <c r="AB27" s="675"/>
      <c r="AC27" s="675"/>
      <c r="AD27" s="676">
        <v>2429</v>
      </c>
      <c r="AE27" s="676"/>
      <c r="AF27" s="676"/>
      <c r="AG27" s="676"/>
      <c r="AH27" s="676"/>
      <c r="AI27" s="676"/>
      <c r="AJ27" s="676"/>
      <c r="AK27" s="676"/>
      <c r="AL27" s="645">
        <v>0</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2557328</v>
      </c>
      <c r="BH27" s="643"/>
      <c r="BI27" s="643"/>
      <c r="BJ27" s="643"/>
      <c r="BK27" s="643"/>
      <c r="BL27" s="643"/>
      <c r="BM27" s="643"/>
      <c r="BN27" s="644"/>
      <c r="BO27" s="675">
        <v>100</v>
      </c>
      <c r="BP27" s="675"/>
      <c r="BQ27" s="675"/>
      <c r="BR27" s="675"/>
      <c r="BS27" s="648">
        <v>29420</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1432967</v>
      </c>
      <c r="CS27" s="661"/>
      <c r="CT27" s="661"/>
      <c r="CU27" s="661"/>
      <c r="CV27" s="661"/>
      <c r="CW27" s="661"/>
      <c r="CX27" s="661"/>
      <c r="CY27" s="662"/>
      <c r="CZ27" s="645">
        <v>8.1</v>
      </c>
      <c r="DA27" s="663"/>
      <c r="DB27" s="663"/>
      <c r="DC27" s="664"/>
      <c r="DD27" s="648">
        <v>480806</v>
      </c>
      <c r="DE27" s="661"/>
      <c r="DF27" s="661"/>
      <c r="DG27" s="661"/>
      <c r="DH27" s="661"/>
      <c r="DI27" s="661"/>
      <c r="DJ27" s="661"/>
      <c r="DK27" s="662"/>
      <c r="DL27" s="648">
        <v>479903</v>
      </c>
      <c r="DM27" s="661"/>
      <c r="DN27" s="661"/>
      <c r="DO27" s="661"/>
      <c r="DP27" s="661"/>
      <c r="DQ27" s="661"/>
      <c r="DR27" s="661"/>
      <c r="DS27" s="661"/>
      <c r="DT27" s="661"/>
      <c r="DU27" s="661"/>
      <c r="DV27" s="662"/>
      <c r="DW27" s="645">
        <v>5.8</v>
      </c>
      <c r="DX27" s="663"/>
      <c r="DY27" s="663"/>
      <c r="DZ27" s="663"/>
      <c r="EA27" s="663"/>
      <c r="EB27" s="663"/>
      <c r="EC27" s="684"/>
    </row>
    <row r="28" spans="2:133" ht="11.25" customHeight="1" x14ac:dyDescent="0.15">
      <c r="B28" s="639" t="s">
        <v>305</v>
      </c>
      <c r="C28" s="640"/>
      <c r="D28" s="640"/>
      <c r="E28" s="640"/>
      <c r="F28" s="640"/>
      <c r="G28" s="640"/>
      <c r="H28" s="640"/>
      <c r="I28" s="640"/>
      <c r="J28" s="640"/>
      <c r="K28" s="640"/>
      <c r="L28" s="640"/>
      <c r="M28" s="640"/>
      <c r="N28" s="640"/>
      <c r="O28" s="640"/>
      <c r="P28" s="640"/>
      <c r="Q28" s="641"/>
      <c r="R28" s="642">
        <v>32474</v>
      </c>
      <c r="S28" s="643"/>
      <c r="T28" s="643"/>
      <c r="U28" s="643"/>
      <c r="V28" s="643"/>
      <c r="W28" s="643"/>
      <c r="X28" s="643"/>
      <c r="Y28" s="644"/>
      <c r="Z28" s="675">
        <v>0.2</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1747033</v>
      </c>
      <c r="CS28" s="643"/>
      <c r="CT28" s="643"/>
      <c r="CU28" s="643"/>
      <c r="CV28" s="643"/>
      <c r="CW28" s="643"/>
      <c r="CX28" s="643"/>
      <c r="CY28" s="644"/>
      <c r="CZ28" s="645">
        <v>9.9</v>
      </c>
      <c r="DA28" s="663"/>
      <c r="DB28" s="663"/>
      <c r="DC28" s="664"/>
      <c r="DD28" s="648">
        <v>1738192</v>
      </c>
      <c r="DE28" s="643"/>
      <c r="DF28" s="643"/>
      <c r="DG28" s="643"/>
      <c r="DH28" s="643"/>
      <c r="DI28" s="643"/>
      <c r="DJ28" s="643"/>
      <c r="DK28" s="644"/>
      <c r="DL28" s="648">
        <v>1738192</v>
      </c>
      <c r="DM28" s="643"/>
      <c r="DN28" s="643"/>
      <c r="DO28" s="643"/>
      <c r="DP28" s="643"/>
      <c r="DQ28" s="643"/>
      <c r="DR28" s="643"/>
      <c r="DS28" s="643"/>
      <c r="DT28" s="643"/>
      <c r="DU28" s="643"/>
      <c r="DV28" s="644"/>
      <c r="DW28" s="645">
        <v>21.1</v>
      </c>
      <c r="DX28" s="663"/>
      <c r="DY28" s="663"/>
      <c r="DZ28" s="663"/>
      <c r="EA28" s="663"/>
      <c r="EB28" s="663"/>
      <c r="EC28" s="684"/>
    </row>
    <row r="29" spans="2:133" ht="11.25" customHeight="1" x14ac:dyDescent="0.15">
      <c r="B29" s="639" t="s">
        <v>307</v>
      </c>
      <c r="C29" s="640"/>
      <c r="D29" s="640"/>
      <c r="E29" s="640"/>
      <c r="F29" s="640"/>
      <c r="G29" s="640"/>
      <c r="H29" s="640"/>
      <c r="I29" s="640"/>
      <c r="J29" s="640"/>
      <c r="K29" s="640"/>
      <c r="L29" s="640"/>
      <c r="M29" s="640"/>
      <c r="N29" s="640"/>
      <c r="O29" s="640"/>
      <c r="P29" s="640"/>
      <c r="Q29" s="641"/>
      <c r="R29" s="642">
        <v>115379</v>
      </c>
      <c r="S29" s="643"/>
      <c r="T29" s="643"/>
      <c r="U29" s="643"/>
      <c r="V29" s="643"/>
      <c r="W29" s="643"/>
      <c r="X29" s="643"/>
      <c r="Y29" s="644"/>
      <c r="Z29" s="675">
        <v>0.6</v>
      </c>
      <c r="AA29" s="675"/>
      <c r="AB29" s="675"/>
      <c r="AC29" s="675"/>
      <c r="AD29" s="676">
        <v>1670</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308</v>
      </c>
      <c r="CE29" s="732"/>
      <c r="CF29" s="681" t="s">
        <v>309</v>
      </c>
      <c r="CG29" s="682"/>
      <c r="CH29" s="682"/>
      <c r="CI29" s="682"/>
      <c r="CJ29" s="682"/>
      <c r="CK29" s="682"/>
      <c r="CL29" s="682"/>
      <c r="CM29" s="682"/>
      <c r="CN29" s="682"/>
      <c r="CO29" s="682"/>
      <c r="CP29" s="682"/>
      <c r="CQ29" s="683"/>
      <c r="CR29" s="642">
        <v>1747033</v>
      </c>
      <c r="CS29" s="661"/>
      <c r="CT29" s="661"/>
      <c r="CU29" s="661"/>
      <c r="CV29" s="661"/>
      <c r="CW29" s="661"/>
      <c r="CX29" s="661"/>
      <c r="CY29" s="662"/>
      <c r="CZ29" s="645">
        <v>9.9</v>
      </c>
      <c r="DA29" s="663"/>
      <c r="DB29" s="663"/>
      <c r="DC29" s="664"/>
      <c r="DD29" s="648">
        <v>1738192</v>
      </c>
      <c r="DE29" s="661"/>
      <c r="DF29" s="661"/>
      <c r="DG29" s="661"/>
      <c r="DH29" s="661"/>
      <c r="DI29" s="661"/>
      <c r="DJ29" s="661"/>
      <c r="DK29" s="662"/>
      <c r="DL29" s="648">
        <v>1738192</v>
      </c>
      <c r="DM29" s="661"/>
      <c r="DN29" s="661"/>
      <c r="DO29" s="661"/>
      <c r="DP29" s="661"/>
      <c r="DQ29" s="661"/>
      <c r="DR29" s="661"/>
      <c r="DS29" s="661"/>
      <c r="DT29" s="661"/>
      <c r="DU29" s="661"/>
      <c r="DV29" s="662"/>
      <c r="DW29" s="645">
        <v>21.1</v>
      </c>
      <c r="DX29" s="663"/>
      <c r="DY29" s="663"/>
      <c r="DZ29" s="663"/>
      <c r="EA29" s="663"/>
      <c r="EB29" s="663"/>
      <c r="EC29" s="684"/>
    </row>
    <row r="30" spans="2:133" ht="11.25" customHeight="1" x14ac:dyDescent="0.15">
      <c r="B30" s="639" t="s">
        <v>310</v>
      </c>
      <c r="C30" s="640"/>
      <c r="D30" s="640"/>
      <c r="E30" s="640"/>
      <c r="F30" s="640"/>
      <c r="G30" s="640"/>
      <c r="H30" s="640"/>
      <c r="I30" s="640"/>
      <c r="J30" s="640"/>
      <c r="K30" s="640"/>
      <c r="L30" s="640"/>
      <c r="M30" s="640"/>
      <c r="N30" s="640"/>
      <c r="O30" s="640"/>
      <c r="P30" s="640"/>
      <c r="Q30" s="641"/>
      <c r="R30" s="642">
        <v>54731</v>
      </c>
      <c r="S30" s="643"/>
      <c r="T30" s="643"/>
      <c r="U30" s="643"/>
      <c r="V30" s="643"/>
      <c r="W30" s="643"/>
      <c r="X30" s="643"/>
      <c r="Y30" s="644"/>
      <c r="Z30" s="675">
        <v>0.3</v>
      </c>
      <c r="AA30" s="675"/>
      <c r="AB30" s="675"/>
      <c r="AC30" s="675"/>
      <c r="AD30" s="676">
        <v>407</v>
      </c>
      <c r="AE30" s="676"/>
      <c r="AF30" s="676"/>
      <c r="AG30" s="676"/>
      <c r="AH30" s="676"/>
      <c r="AI30" s="676"/>
      <c r="AJ30" s="676"/>
      <c r="AK30" s="676"/>
      <c r="AL30" s="645">
        <v>0</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3"/>
      <c r="CE30" s="734"/>
      <c r="CF30" s="681" t="s">
        <v>313</v>
      </c>
      <c r="CG30" s="682"/>
      <c r="CH30" s="682"/>
      <c r="CI30" s="682"/>
      <c r="CJ30" s="682"/>
      <c r="CK30" s="682"/>
      <c r="CL30" s="682"/>
      <c r="CM30" s="682"/>
      <c r="CN30" s="682"/>
      <c r="CO30" s="682"/>
      <c r="CP30" s="682"/>
      <c r="CQ30" s="683"/>
      <c r="CR30" s="642">
        <v>1695982</v>
      </c>
      <c r="CS30" s="643"/>
      <c r="CT30" s="643"/>
      <c r="CU30" s="643"/>
      <c r="CV30" s="643"/>
      <c r="CW30" s="643"/>
      <c r="CX30" s="643"/>
      <c r="CY30" s="644"/>
      <c r="CZ30" s="645">
        <v>9.6</v>
      </c>
      <c r="DA30" s="663"/>
      <c r="DB30" s="663"/>
      <c r="DC30" s="664"/>
      <c r="DD30" s="648">
        <v>1687582</v>
      </c>
      <c r="DE30" s="643"/>
      <c r="DF30" s="643"/>
      <c r="DG30" s="643"/>
      <c r="DH30" s="643"/>
      <c r="DI30" s="643"/>
      <c r="DJ30" s="643"/>
      <c r="DK30" s="644"/>
      <c r="DL30" s="648">
        <v>1687582</v>
      </c>
      <c r="DM30" s="643"/>
      <c r="DN30" s="643"/>
      <c r="DO30" s="643"/>
      <c r="DP30" s="643"/>
      <c r="DQ30" s="643"/>
      <c r="DR30" s="643"/>
      <c r="DS30" s="643"/>
      <c r="DT30" s="643"/>
      <c r="DU30" s="643"/>
      <c r="DV30" s="644"/>
      <c r="DW30" s="645">
        <v>20.5</v>
      </c>
      <c r="DX30" s="663"/>
      <c r="DY30" s="663"/>
      <c r="DZ30" s="663"/>
      <c r="EA30" s="663"/>
      <c r="EB30" s="663"/>
      <c r="EC30" s="684"/>
    </row>
    <row r="31" spans="2:133" ht="11.25" customHeight="1" x14ac:dyDescent="0.15">
      <c r="B31" s="639" t="s">
        <v>314</v>
      </c>
      <c r="C31" s="640"/>
      <c r="D31" s="640"/>
      <c r="E31" s="640"/>
      <c r="F31" s="640"/>
      <c r="G31" s="640"/>
      <c r="H31" s="640"/>
      <c r="I31" s="640"/>
      <c r="J31" s="640"/>
      <c r="K31" s="640"/>
      <c r="L31" s="640"/>
      <c r="M31" s="640"/>
      <c r="N31" s="640"/>
      <c r="O31" s="640"/>
      <c r="P31" s="640"/>
      <c r="Q31" s="641"/>
      <c r="R31" s="642">
        <v>4203869</v>
      </c>
      <c r="S31" s="643"/>
      <c r="T31" s="643"/>
      <c r="U31" s="643"/>
      <c r="V31" s="643"/>
      <c r="W31" s="643"/>
      <c r="X31" s="643"/>
      <c r="Y31" s="644"/>
      <c r="Z31" s="675">
        <v>23.4</v>
      </c>
      <c r="AA31" s="675"/>
      <c r="AB31" s="675"/>
      <c r="AC31" s="675"/>
      <c r="AD31" s="676" t="s">
        <v>138</v>
      </c>
      <c r="AE31" s="676"/>
      <c r="AF31" s="676"/>
      <c r="AG31" s="676"/>
      <c r="AH31" s="676"/>
      <c r="AI31" s="676"/>
      <c r="AJ31" s="676"/>
      <c r="AK31" s="676"/>
      <c r="AL31" s="645" t="s">
        <v>177</v>
      </c>
      <c r="AM31" s="646"/>
      <c r="AN31" s="646"/>
      <c r="AO31" s="677"/>
      <c r="AP31" s="717" t="s">
        <v>315</v>
      </c>
      <c r="AQ31" s="718"/>
      <c r="AR31" s="718"/>
      <c r="AS31" s="718"/>
      <c r="AT31" s="723" t="s">
        <v>316</v>
      </c>
      <c r="AU31" s="231"/>
      <c r="AV31" s="231"/>
      <c r="AW31" s="231"/>
      <c r="AX31" s="710" t="s">
        <v>190</v>
      </c>
      <c r="AY31" s="711"/>
      <c r="AZ31" s="711"/>
      <c r="BA31" s="711"/>
      <c r="BB31" s="711"/>
      <c r="BC31" s="711"/>
      <c r="BD31" s="711"/>
      <c r="BE31" s="711"/>
      <c r="BF31" s="712"/>
      <c r="BG31" s="713">
        <v>99.6</v>
      </c>
      <c r="BH31" s="714"/>
      <c r="BI31" s="714"/>
      <c r="BJ31" s="714"/>
      <c r="BK31" s="714"/>
      <c r="BL31" s="714"/>
      <c r="BM31" s="715">
        <v>99.4</v>
      </c>
      <c r="BN31" s="714"/>
      <c r="BO31" s="714"/>
      <c r="BP31" s="714"/>
      <c r="BQ31" s="716"/>
      <c r="BR31" s="713">
        <v>99.7</v>
      </c>
      <c r="BS31" s="714"/>
      <c r="BT31" s="714"/>
      <c r="BU31" s="714"/>
      <c r="BV31" s="714"/>
      <c r="BW31" s="714"/>
      <c r="BX31" s="715">
        <v>99.5</v>
      </c>
      <c r="BY31" s="714"/>
      <c r="BZ31" s="714"/>
      <c r="CA31" s="714"/>
      <c r="CB31" s="716"/>
      <c r="CD31" s="733"/>
      <c r="CE31" s="734"/>
      <c r="CF31" s="681" t="s">
        <v>317</v>
      </c>
      <c r="CG31" s="682"/>
      <c r="CH31" s="682"/>
      <c r="CI31" s="682"/>
      <c r="CJ31" s="682"/>
      <c r="CK31" s="682"/>
      <c r="CL31" s="682"/>
      <c r="CM31" s="682"/>
      <c r="CN31" s="682"/>
      <c r="CO31" s="682"/>
      <c r="CP31" s="682"/>
      <c r="CQ31" s="683"/>
      <c r="CR31" s="642">
        <v>51051</v>
      </c>
      <c r="CS31" s="661"/>
      <c r="CT31" s="661"/>
      <c r="CU31" s="661"/>
      <c r="CV31" s="661"/>
      <c r="CW31" s="661"/>
      <c r="CX31" s="661"/>
      <c r="CY31" s="662"/>
      <c r="CZ31" s="645">
        <v>0.3</v>
      </c>
      <c r="DA31" s="663"/>
      <c r="DB31" s="663"/>
      <c r="DC31" s="664"/>
      <c r="DD31" s="648">
        <v>50610</v>
      </c>
      <c r="DE31" s="661"/>
      <c r="DF31" s="661"/>
      <c r="DG31" s="661"/>
      <c r="DH31" s="661"/>
      <c r="DI31" s="661"/>
      <c r="DJ31" s="661"/>
      <c r="DK31" s="662"/>
      <c r="DL31" s="648">
        <v>50610</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06" t="s">
        <v>318</v>
      </c>
      <c r="C32" s="707"/>
      <c r="D32" s="707"/>
      <c r="E32" s="707"/>
      <c r="F32" s="707"/>
      <c r="G32" s="707"/>
      <c r="H32" s="707"/>
      <c r="I32" s="707"/>
      <c r="J32" s="707"/>
      <c r="K32" s="707"/>
      <c r="L32" s="707"/>
      <c r="M32" s="707"/>
      <c r="N32" s="707"/>
      <c r="O32" s="707"/>
      <c r="P32" s="707"/>
      <c r="Q32" s="708"/>
      <c r="R32" s="642" t="s">
        <v>248</v>
      </c>
      <c r="S32" s="643"/>
      <c r="T32" s="643"/>
      <c r="U32" s="643"/>
      <c r="V32" s="643"/>
      <c r="W32" s="643"/>
      <c r="X32" s="643"/>
      <c r="Y32" s="644"/>
      <c r="Z32" s="675" t="s">
        <v>177</v>
      </c>
      <c r="AA32" s="675"/>
      <c r="AB32" s="675"/>
      <c r="AC32" s="675"/>
      <c r="AD32" s="676" t="s">
        <v>138</v>
      </c>
      <c r="AE32" s="676"/>
      <c r="AF32" s="676"/>
      <c r="AG32" s="676"/>
      <c r="AH32" s="676"/>
      <c r="AI32" s="676"/>
      <c r="AJ32" s="676"/>
      <c r="AK32" s="676"/>
      <c r="AL32" s="645" t="s">
        <v>138</v>
      </c>
      <c r="AM32" s="646"/>
      <c r="AN32" s="646"/>
      <c r="AO32" s="677"/>
      <c r="AP32" s="719"/>
      <c r="AQ32" s="720"/>
      <c r="AR32" s="720"/>
      <c r="AS32" s="720"/>
      <c r="AT32" s="724"/>
      <c r="AU32" s="230" t="s">
        <v>319</v>
      </c>
      <c r="AV32" s="230"/>
      <c r="AW32" s="230"/>
      <c r="AX32" s="639" t="s">
        <v>320</v>
      </c>
      <c r="AY32" s="640"/>
      <c r="AZ32" s="640"/>
      <c r="BA32" s="640"/>
      <c r="BB32" s="640"/>
      <c r="BC32" s="640"/>
      <c r="BD32" s="640"/>
      <c r="BE32" s="640"/>
      <c r="BF32" s="641"/>
      <c r="BG32" s="726">
        <v>99.7</v>
      </c>
      <c r="BH32" s="661"/>
      <c r="BI32" s="661"/>
      <c r="BJ32" s="661"/>
      <c r="BK32" s="661"/>
      <c r="BL32" s="661"/>
      <c r="BM32" s="646">
        <v>99.3</v>
      </c>
      <c r="BN32" s="727"/>
      <c r="BO32" s="727"/>
      <c r="BP32" s="727"/>
      <c r="BQ32" s="688"/>
      <c r="BR32" s="726">
        <v>99.7</v>
      </c>
      <c r="BS32" s="661"/>
      <c r="BT32" s="661"/>
      <c r="BU32" s="661"/>
      <c r="BV32" s="661"/>
      <c r="BW32" s="661"/>
      <c r="BX32" s="646">
        <v>99.2</v>
      </c>
      <c r="BY32" s="727"/>
      <c r="BZ32" s="727"/>
      <c r="CA32" s="727"/>
      <c r="CB32" s="688"/>
      <c r="CD32" s="735"/>
      <c r="CE32" s="736"/>
      <c r="CF32" s="681" t="s">
        <v>321</v>
      </c>
      <c r="CG32" s="682"/>
      <c r="CH32" s="682"/>
      <c r="CI32" s="682"/>
      <c r="CJ32" s="682"/>
      <c r="CK32" s="682"/>
      <c r="CL32" s="682"/>
      <c r="CM32" s="682"/>
      <c r="CN32" s="682"/>
      <c r="CO32" s="682"/>
      <c r="CP32" s="682"/>
      <c r="CQ32" s="683"/>
      <c r="CR32" s="642" t="s">
        <v>138</v>
      </c>
      <c r="CS32" s="643"/>
      <c r="CT32" s="643"/>
      <c r="CU32" s="643"/>
      <c r="CV32" s="643"/>
      <c r="CW32" s="643"/>
      <c r="CX32" s="643"/>
      <c r="CY32" s="644"/>
      <c r="CZ32" s="645" t="s">
        <v>138</v>
      </c>
      <c r="DA32" s="663"/>
      <c r="DB32" s="663"/>
      <c r="DC32" s="664"/>
      <c r="DD32" s="648" t="s">
        <v>177</v>
      </c>
      <c r="DE32" s="643"/>
      <c r="DF32" s="643"/>
      <c r="DG32" s="643"/>
      <c r="DH32" s="643"/>
      <c r="DI32" s="643"/>
      <c r="DJ32" s="643"/>
      <c r="DK32" s="644"/>
      <c r="DL32" s="648" t="s">
        <v>138</v>
      </c>
      <c r="DM32" s="643"/>
      <c r="DN32" s="643"/>
      <c r="DO32" s="643"/>
      <c r="DP32" s="643"/>
      <c r="DQ32" s="643"/>
      <c r="DR32" s="643"/>
      <c r="DS32" s="643"/>
      <c r="DT32" s="643"/>
      <c r="DU32" s="643"/>
      <c r="DV32" s="644"/>
      <c r="DW32" s="645" t="s">
        <v>138</v>
      </c>
      <c r="DX32" s="663"/>
      <c r="DY32" s="663"/>
      <c r="DZ32" s="663"/>
      <c r="EA32" s="663"/>
      <c r="EB32" s="663"/>
      <c r="EC32" s="684"/>
    </row>
    <row r="33" spans="2:133" ht="11.25" customHeight="1" x14ac:dyDescent="0.15">
      <c r="B33" s="639" t="s">
        <v>322</v>
      </c>
      <c r="C33" s="640"/>
      <c r="D33" s="640"/>
      <c r="E33" s="640"/>
      <c r="F33" s="640"/>
      <c r="G33" s="640"/>
      <c r="H33" s="640"/>
      <c r="I33" s="640"/>
      <c r="J33" s="640"/>
      <c r="K33" s="640"/>
      <c r="L33" s="640"/>
      <c r="M33" s="640"/>
      <c r="N33" s="640"/>
      <c r="O33" s="640"/>
      <c r="P33" s="640"/>
      <c r="Q33" s="641"/>
      <c r="R33" s="642">
        <v>1379074</v>
      </c>
      <c r="S33" s="643"/>
      <c r="T33" s="643"/>
      <c r="U33" s="643"/>
      <c r="V33" s="643"/>
      <c r="W33" s="643"/>
      <c r="X33" s="643"/>
      <c r="Y33" s="644"/>
      <c r="Z33" s="675">
        <v>7.7</v>
      </c>
      <c r="AA33" s="675"/>
      <c r="AB33" s="675"/>
      <c r="AC33" s="675"/>
      <c r="AD33" s="676" t="s">
        <v>248</v>
      </c>
      <c r="AE33" s="676"/>
      <c r="AF33" s="676"/>
      <c r="AG33" s="676"/>
      <c r="AH33" s="676"/>
      <c r="AI33" s="676"/>
      <c r="AJ33" s="676"/>
      <c r="AK33" s="676"/>
      <c r="AL33" s="645" t="s">
        <v>177</v>
      </c>
      <c r="AM33" s="646"/>
      <c r="AN33" s="646"/>
      <c r="AO33" s="677"/>
      <c r="AP33" s="721"/>
      <c r="AQ33" s="722"/>
      <c r="AR33" s="722"/>
      <c r="AS33" s="722"/>
      <c r="AT33" s="725"/>
      <c r="AU33" s="232"/>
      <c r="AV33" s="232"/>
      <c r="AW33" s="232"/>
      <c r="AX33" s="623" t="s">
        <v>323</v>
      </c>
      <c r="AY33" s="624"/>
      <c r="AZ33" s="624"/>
      <c r="BA33" s="624"/>
      <c r="BB33" s="624"/>
      <c r="BC33" s="624"/>
      <c r="BD33" s="624"/>
      <c r="BE33" s="624"/>
      <c r="BF33" s="625"/>
      <c r="BG33" s="709">
        <v>99.4</v>
      </c>
      <c r="BH33" s="627"/>
      <c r="BI33" s="627"/>
      <c r="BJ33" s="627"/>
      <c r="BK33" s="627"/>
      <c r="BL33" s="627"/>
      <c r="BM33" s="669">
        <v>99.3</v>
      </c>
      <c r="BN33" s="627"/>
      <c r="BO33" s="627"/>
      <c r="BP33" s="627"/>
      <c r="BQ33" s="671"/>
      <c r="BR33" s="709">
        <v>99.8</v>
      </c>
      <c r="BS33" s="627"/>
      <c r="BT33" s="627"/>
      <c r="BU33" s="627"/>
      <c r="BV33" s="627"/>
      <c r="BW33" s="627"/>
      <c r="BX33" s="669">
        <v>99.7</v>
      </c>
      <c r="BY33" s="627"/>
      <c r="BZ33" s="627"/>
      <c r="CA33" s="627"/>
      <c r="CB33" s="671"/>
      <c r="CD33" s="681" t="s">
        <v>324</v>
      </c>
      <c r="CE33" s="682"/>
      <c r="CF33" s="682"/>
      <c r="CG33" s="682"/>
      <c r="CH33" s="682"/>
      <c r="CI33" s="682"/>
      <c r="CJ33" s="682"/>
      <c r="CK33" s="682"/>
      <c r="CL33" s="682"/>
      <c r="CM33" s="682"/>
      <c r="CN33" s="682"/>
      <c r="CO33" s="682"/>
      <c r="CP33" s="682"/>
      <c r="CQ33" s="683"/>
      <c r="CR33" s="642">
        <v>8203404</v>
      </c>
      <c r="CS33" s="661"/>
      <c r="CT33" s="661"/>
      <c r="CU33" s="661"/>
      <c r="CV33" s="661"/>
      <c r="CW33" s="661"/>
      <c r="CX33" s="661"/>
      <c r="CY33" s="662"/>
      <c r="CZ33" s="645">
        <v>46.4</v>
      </c>
      <c r="DA33" s="663"/>
      <c r="DB33" s="663"/>
      <c r="DC33" s="664"/>
      <c r="DD33" s="648">
        <v>4381382</v>
      </c>
      <c r="DE33" s="661"/>
      <c r="DF33" s="661"/>
      <c r="DG33" s="661"/>
      <c r="DH33" s="661"/>
      <c r="DI33" s="661"/>
      <c r="DJ33" s="661"/>
      <c r="DK33" s="662"/>
      <c r="DL33" s="648">
        <v>3273933</v>
      </c>
      <c r="DM33" s="661"/>
      <c r="DN33" s="661"/>
      <c r="DO33" s="661"/>
      <c r="DP33" s="661"/>
      <c r="DQ33" s="661"/>
      <c r="DR33" s="661"/>
      <c r="DS33" s="661"/>
      <c r="DT33" s="661"/>
      <c r="DU33" s="661"/>
      <c r="DV33" s="662"/>
      <c r="DW33" s="645">
        <v>39.700000000000003</v>
      </c>
      <c r="DX33" s="663"/>
      <c r="DY33" s="663"/>
      <c r="DZ33" s="663"/>
      <c r="EA33" s="663"/>
      <c r="EB33" s="663"/>
      <c r="EC33" s="684"/>
    </row>
    <row r="34" spans="2:133" ht="11.25" customHeight="1" x14ac:dyDescent="0.15">
      <c r="B34" s="639" t="s">
        <v>325</v>
      </c>
      <c r="C34" s="640"/>
      <c r="D34" s="640"/>
      <c r="E34" s="640"/>
      <c r="F34" s="640"/>
      <c r="G34" s="640"/>
      <c r="H34" s="640"/>
      <c r="I34" s="640"/>
      <c r="J34" s="640"/>
      <c r="K34" s="640"/>
      <c r="L34" s="640"/>
      <c r="M34" s="640"/>
      <c r="N34" s="640"/>
      <c r="O34" s="640"/>
      <c r="P34" s="640"/>
      <c r="Q34" s="641"/>
      <c r="R34" s="642">
        <v>87853</v>
      </c>
      <c r="S34" s="643"/>
      <c r="T34" s="643"/>
      <c r="U34" s="643"/>
      <c r="V34" s="643"/>
      <c r="W34" s="643"/>
      <c r="X34" s="643"/>
      <c r="Y34" s="644"/>
      <c r="Z34" s="675">
        <v>0.5</v>
      </c>
      <c r="AA34" s="675"/>
      <c r="AB34" s="675"/>
      <c r="AC34" s="675"/>
      <c r="AD34" s="676">
        <v>13036</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1869837</v>
      </c>
      <c r="CS34" s="643"/>
      <c r="CT34" s="643"/>
      <c r="CU34" s="643"/>
      <c r="CV34" s="643"/>
      <c r="CW34" s="643"/>
      <c r="CX34" s="643"/>
      <c r="CY34" s="644"/>
      <c r="CZ34" s="645">
        <v>10.6</v>
      </c>
      <c r="DA34" s="663"/>
      <c r="DB34" s="663"/>
      <c r="DC34" s="664"/>
      <c r="DD34" s="648">
        <v>1200887</v>
      </c>
      <c r="DE34" s="643"/>
      <c r="DF34" s="643"/>
      <c r="DG34" s="643"/>
      <c r="DH34" s="643"/>
      <c r="DI34" s="643"/>
      <c r="DJ34" s="643"/>
      <c r="DK34" s="644"/>
      <c r="DL34" s="648">
        <v>839759</v>
      </c>
      <c r="DM34" s="643"/>
      <c r="DN34" s="643"/>
      <c r="DO34" s="643"/>
      <c r="DP34" s="643"/>
      <c r="DQ34" s="643"/>
      <c r="DR34" s="643"/>
      <c r="DS34" s="643"/>
      <c r="DT34" s="643"/>
      <c r="DU34" s="643"/>
      <c r="DV34" s="644"/>
      <c r="DW34" s="645">
        <v>10.199999999999999</v>
      </c>
      <c r="DX34" s="663"/>
      <c r="DY34" s="663"/>
      <c r="DZ34" s="663"/>
      <c r="EA34" s="663"/>
      <c r="EB34" s="663"/>
      <c r="EC34" s="684"/>
    </row>
    <row r="35" spans="2:133" ht="11.25" customHeight="1" x14ac:dyDescent="0.15">
      <c r="B35" s="639" t="s">
        <v>327</v>
      </c>
      <c r="C35" s="640"/>
      <c r="D35" s="640"/>
      <c r="E35" s="640"/>
      <c r="F35" s="640"/>
      <c r="G35" s="640"/>
      <c r="H35" s="640"/>
      <c r="I35" s="640"/>
      <c r="J35" s="640"/>
      <c r="K35" s="640"/>
      <c r="L35" s="640"/>
      <c r="M35" s="640"/>
      <c r="N35" s="640"/>
      <c r="O35" s="640"/>
      <c r="P35" s="640"/>
      <c r="Q35" s="641"/>
      <c r="R35" s="642">
        <v>203491</v>
      </c>
      <c r="S35" s="643"/>
      <c r="T35" s="643"/>
      <c r="U35" s="643"/>
      <c r="V35" s="643"/>
      <c r="W35" s="643"/>
      <c r="X35" s="643"/>
      <c r="Y35" s="644"/>
      <c r="Z35" s="675">
        <v>1.1000000000000001</v>
      </c>
      <c r="AA35" s="675"/>
      <c r="AB35" s="675"/>
      <c r="AC35" s="675"/>
      <c r="AD35" s="676" t="s">
        <v>138</v>
      </c>
      <c r="AE35" s="676"/>
      <c r="AF35" s="676"/>
      <c r="AG35" s="676"/>
      <c r="AH35" s="676"/>
      <c r="AI35" s="676"/>
      <c r="AJ35" s="676"/>
      <c r="AK35" s="676"/>
      <c r="AL35" s="645" t="s">
        <v>138</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166761</v>
      </c>
      <c r="CS35" s="661"/>
      <c r="CT35" s="661"/>
      <c r="CU35" s="661"/>
      <c r="CV35" s="661"/>
      <c r="CW35" s="661"/>
      <c r="CX35" s="661"/>
      <c r="CY35" s="662"/>
      <c r="CZ35" s="645">
        <v>0.9</v>
      </c>
      <c r="DA35" s="663"/>
      <c r="DB35" s="663"/>
      <c r="DC35" s="664"/>
      <c r="DD35" s="648">
        <v>125994</v>
      </c>
      <c r="DE35" s="661"/>
      <c r="DF35" s="661"/>
      <c r="DG35" s="661"/>
      <c r="DH35" s="661"/>
      <c r="DI35" s="661"/>
      <c r="DJ35" s="661"/>
      <c r="DK35" s="662"/>
      <c r="DL35" s="648">
        <v>125994</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331</v>
      </c>
      <c r="C36" s="640"/>
      <c r="D36" s="640"/>
      <c r="E36" s="640"/>
      <c r="F36" s="640"/>
      <c r="G36" s="640"/>
      <c r="H36" s="640"/>
      <c r="I36" s="640"/>
      <c r="J36" s="640"/>
      <c r="K36" s="640"/>
      <c r="L36" s="640"/>
      <c r="M36" s="640"/>
      <c r="N36" s="640"/>
      <c r="O36" s="640"/>
      <c r="P36" s="640"/>
      <c r="Q36" s="641"/>
      <c r="R36" s="642">
        <v>496524</v>
      </c>
      <c r="S36" s="643"/>
      <c r="T36" s="643"/>
      <c r="U36" s="643"/>
      <c r="V36" s="643"/>
      <c r="W36" s="643"/>
      <c r="X36" s="643"/>
      <c r="Y36" s="644"/>
      <c r="Z36" s="675">
        <v>2.8</v>
      </c>
      <c r="AA36" s="675"/>
      <c r="AB36" s="675"/>
      <c r="AC36" s="675"/>
      <c r="AD36" s="676" t="s">
        <v>138</v>
      </c>
      <c r="AE36" s="676"/>
      <c r="AF36" s="676"/>
      <c r="AG36" s="676"/>
      <c r="AH36" s="676"/>
      <c r="AI36" s="676"/>
      <c r="AJ36" s="676"/>
      <c r="AK36" s="676"/>
      <c r="AL36" s="645" t="s">
        <v>138</v>
      </c>
      <c r="AM36" s="646"/>
      <c r="AN36" s="646"/>
      <c r="AO36" s="677"/>
      <c r="AP36" s="235"/>
      <c r="AQ36" s="694" t="s">
        <v>332</v>
      </c>
      <c r="AR36" s="695"/>
      <c r="AS36" s="695"/>
      <c r="AT36" s="695"/>
      <c r="AU36" s="695"/>
      <c r="AV36" s="695"/>
      <c r="AW36" s="695"/>
      <c r="AX36" s="695"/>
      <c r="AY36" s="696"/>
      <c r="AZ36" s="697">
        <v>2042751</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1716</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4258943</v>
      </c>
      <c r="CS36" s="643"/>
      <c r="CT36" s="643"/>
      <c r="CU36" s="643"/>
      <c r="CV36" s="643"/>
      <c r="CW36" s="643"/>
      <c r="CX36" s="643"/>
      <c r="CY36" s="644"/>
      <c r="CZ36" s="645">
        <v>24.1</v>
      </c>
      <c r="DA36" s="663"/>
      <c r="DB36" s="663"/>
      <c r="DC36" s="664"/>
      <c r="DD36" s="648">
        <v>1615891</v>
      </c>
      <c r="DE36" s="643"/>
      <c r="DF36" s="643"/>
      <c r="DG36" s="643"/>
      <c r="DH36" s="643"/>
      <c r="DI36" s="643"/>
      <c r="DJ36" s="643"/>
      <c r="DK36" s="644"/>
      <c r="DL36" s="648">
        <v>1224333</v>
      </c>
      <c r="DM36" s="643"/>
      <c r="DN36" s="643"/>
      <c r="DO36" s="643"/>
      <c r="DP36" s="643"/>
      <c r="DQ36" s="643"/>
      <c r="DR36" s="643"/>
      <c r="DS36" s="643"/>
      <c r="DT36" s="643"/>
      <c r="DU36" s="643"/>
      <c r="DV36" s="644"/>
      <c r="DW36" s="645">
        <v>14.8</v>
      </c>
      <c r="DX36" s="663"/>
      <c r="DY36" s="663"/>
      <c r="DZ36" s="663"/>
      <c r="EA36" s="663"/>
      <c r="EB36" s="663"/>
      <c r="EC36" s="684"/>
    </row>
    <row r="37" spans="2:133" ht="11.25" customHeight="1" x14ac:dyDescent="0.15">
      <c r="B37" s="639" t="s">
        <v>335</v>
      </c>
      <c r="C37" s="640"/>
      <c r="D37" s="640"/>
      <c r="E37" s="640"/>
      <c r="F37" s="640"/>
      <c r="G37" s="640"/>
      <c r="H37" s="640"/>
      <c r="I37" s="640"/>
      <c r="J37" s="640"/>
      <c r="K37" s="640"/>
      <c r="L37" s="640"/>
      <c r="M37" s="640"/>
      <c r="N37" s="640"/>
      <c r="O37" s="640"/>
      <c r="P37" s="640"/>
      <c r="Q37" s="641"/>
      <c r="R37" s="642">
        <v>260524</v>
      </c>
      <c r="S37" s="643"/>
      <c r="T37" s="643"/>
      <c r="U37" s="643"/>
      <c r="V37" s="643"/>
      <c r="W37" s="643"/>
      <c r="X37" s="643"/>
      <c r="Y37" s="644"/>
      <c r="Z37" s="675">
        <v>1.4</v>
      </c>
      <c r="AA37" s="675"/>
      <c r="AB37" s="675"/>
      <c r="AC37" s="675"/>
      <c r="AD37" s="676" t="s">
        <v>138</v>
      </c>
      <c r="AE37" s="676"/>
      <c r="AF37" s="676"/>
      <c r="AG37" s="676"/>
      <c r="AH37" s="676"/>
      <c r="AI37" s="676"/>
      <c r="AJ37" s="676"/>
      <c r="AK37" s="676"/>
      <c r="AL37" s="645" t="s">
        <v>177</v>
      </c>
      <c r="AM37" s="646"/>
      <c r="AN37" s="646"/>
      <c r="AO37" s="677"/>
      <c r="AQ37" s="685" t="s">
        <v>336</v>
      </c>
      <c r="AR37" s="686"/>
      <c r="AS37" s="686"/>
      <c r="AT37" s="686"/>
      <c r="AU37" s="686"/>
      <c r="AV37" s="686"/>
      <c r="AW37" s="686"/>
      <c r="AX37" s="686"/>
      <c r="AY37" s="687"/>
      <c r="AZ37" s="642">
        <v>314484</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-41389</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632854</v>
      </c>
      <c r="CS37" s="661"/>
      <c r="CT37" s="661"/>
      <c r="CU37" s="661"/>
      <c r="CV37" s="661"/>
      <c r="CW37" s="661"/>
      <c r="CX37" s="661"/>
      <c r="CY37" s="662"/>
      <c r="CZ37" s="645">
        <v>3.6</v>
      </c>
      <c r="DA37" s="663"/>
      <c r="DB37" s="663"/>
      <c r="DC37" s="664"/>
      <c r="DD37" s="648">
        <v>619916</v>
      </c>
      <c r="DE37" s="661"/>
      <c r="DF37" s="661"/>
      <c r="DG37" s="661"/>
      <c r="DH37" s="661"/>
      <c r="DI37" s="661"/>
      <c r="DJ37" s="661"/>
      <c r="DK37" s="662"/>
      <c r="DL37" s="648">
        <v>576546</v>
      </c>
      <c r="DM37" s="661"/>
      <c r="DN37" s="661"/>
      <c r="DO37" s="661"/>
      <c r="DP37" s="661"/>
      <c r="DQ37" s="661"/>
      <c r="DR37" s="661"/>
      <c r="DS37" s="661"/>
      <c r="DT37" s="661"/>
      <c r="DU37" s="661"/>
      <c r="DV37" s="662"/>
      <c r="DW37" s="645">
        <v>7</v>
      </c>
      <c r="DX37" s="663"/>
      <c r="DY37" s="663"/>
      <c r="DZ37" s="663"/>
      <c r="EA37" s="663"/>
      <c r="EB37" s="663"/>
      <c r="EC37" s="684"/>
    </row>
    <row r="38" spans="2:133" ht="11.25" customHeight="1" x14ac:dyDescent="0.15">
      <c r="B38" s="639" t="s">
        <v>339</v>
      </c>
      <c r="C38" s="640"/>
      <c r="D38" s="640"/>
      <c r="E38" s="640"/>
      <c r="F38" s="640"/>
      <c r="G38" s="640"/>
      <c r="H38" s="640"/>
      <c r="I38" s="640"/>
      <c r="J38" s="640"/>
      <c r="K38" s="640"/>
      <c r="L38" s="640"/>
      <c r="M38" s="640"/>
      <c r="N38" s="640"/>
      <c r="O38" s="640"/>
      <c r="P38" s="640"/>
      <c r="Q38" s="641"/>
      <c r="R38" s="642">
        <v>461199</v>
      </c>
      <c r="S38" s="643"/>
      <c r="T38" s="643"/>
      <c r="U38" s="643"/>
      <c r="V38" s="643"/>
      <c r="W38" s="643"/>
      <c r="X38" s="643"/>
      <c r="Y38" s="644"/>
      <c r="Z38" s="675">
        <v>2.6</v>
      </c>
      <c r="AA38" s="675"/>
      <c r="AB38" s="675"/>
      <c r="AC38" s="675"/>
      <c r="AD38" s="676">
        <v>23</v>
      </c>
      <c r="AE38" s="676"/>
      <c r="AF38" s="676"/>
      <c r="AG38" s="676"/>
      <c r="AH38" s="676"/>
      <c r="AI38" s="676"/>
      <c r="AJ38" s="676"/>
      <c r="AK38" s="676"/>
      <c r="AL38" s="645">
        <v>0</v>
      </c>
      <c r="AM38" s="646"/>
      <c r="AN38" s="646"/>
      <c r="AO38" s="677"/>
      <c r="AQ38" s="685" t="s">
        <v>340</v>
      </c>
      <c r="AR38" s="686"/>
      <c r="AS38" s="686"/>
      <c r="AT38" s="686"/>
      <c r="AU38" s="686"/>
      <c r="AV38" s="686"/>
      <c r="AW38" s="686"/>
      <c r="AX38" s="686"/>
      <c r="AY38" s="687"/>
      <c r="AZ38" s="642">
        <v>297672</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3493</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1642011</v>
      </c>
      <c r="CS38" s="643"/>
      <c r="CT38" s="643"/>
      <c r="CU38" s="643"/>
      <c r="CV38" s="643"/>
      <c r="CW38" s="643"/>
      <c r="CX38" s="643"/>
      <c r="CY38" s="644"/>
      <c r="CZ38" s="645">
        <v>9.3000000000000007</v>
      </c>
      <c r="DA38" s="663"/>
      <c r="DB38" s="663"/>
      <c r="DC38" s="664"/>
      <c r="DD38" s="648">
        <v>1335377</v>
      </c>
      <c r="DE38" s="643"/>
      <c r="DF38" s="643"/>
      <c r="DG38" s="643"/>
      <c r="DH38" s="643"/>
      <c r="DI38" s="643"/>
      <c r="DJ38" s="643"/>
      <c r="DK38" s="644"/>
      <c r="DL38" s="648">
        <v>1083847</v>
      </c>
      <c r="DM38" s="643"/>
      <c r="DN38" s="643"/>
      <c r="DO38" s="643"/>
      <c r="DP38" s="643"/>
      <c r="DQ38" s="643"/>
      <c r="DR38" s="643"/>
      <c r="DS38" s="643"/>
      <c r="DT38" s="643"/>
      <c r="DU38" s="643"/>
      <c r="DV38" s="644"/>
      <c r="DW38" s="645">
        <v>13.1</v>
      </c>
      <c r="DX38" s="663"/>
      <c r="DY38" s="663"/>
      <c r="DZ38" s="663"/>
      <c r="EA38" s="663"/>
      <c r="EB38" s="663"/>
      <c r="EC38" s="684"/>
    </row>
    <row r="39" spans="2:133" ht="11.25" customHeight="1" x14ac:dyDescent="0.15">
      <c r="B39" s="639" t="s">
        <v>343</v>
      </c>
      <c r="C39" s="640"/>
      <c r="D39" s="640"/>
      <c r="E39" s="640"/>
      <c r="F39" s="640"/>
      <c r="G39" s="640"/>
      <c r="H39" s="640"/>
      <c r="I39" s="640"/>
      <c r="J39" s="640"/>
      <c r="K39" s="640"/>
      <c r="L39" s="640"/>
      <c r="M39" s="640"/>
      <c r="N39" s="640"/>
      <c r="O39" s="640"/>
      <c r="P39" s="640"/>
      <c r="Q39" s="641"/>
      <c r="R39" s="642">
        <v>2263900</v>
      </c>
      <c r="S39" s="643"/>
      <c r="T39" s="643"/>
      <c r="U39" s="643"/>
      <c r="V39" s="643"/>
      <c r="W39" s="643"/>
      <c r="X39" s="643"/>
      <c r="Y39" s="644"/>
      <c r="Z39" s="675">
        <v>12.6</v>
      </c>
      <c r="AA39" s="675"/>
      <c r="AB39" s="675"/>
      <c r="AC39" s="675"/>
      <c r="AD39" s="676" t="s">
        <v>177</v>
      </c>
      <c r="AE39" s="676"/>
      <c r="AF39" s="676"/>
      <c r="AG39" s="676"/>
      <c r="AH39" s="676"/>
      <c r="AI39" s="676"/>
      <c r="AJ39" s="676"/>
      <c r="AK39" s="676"/>
      <c r="AL39" s="645" t="s">
        <v>138</v>
      </c>
      <c r="AM39" s="646"/>
      <c r="AN39" s="646"/>
      <c r="AO39" s="677"/>
      <c r="AQ39" s="685" t="s">
        <v>344</v>
      </c>
      <c r="AR39" s="686"/>
      <c r="AS39" s="686"/>
      <c r="AT39" s="686"/>
      <c r="AU39" s="686"/>
      <c r="AV39" s="686"/>
      <c r="AW39" s="686"/>
      <c r="AX39" s="686"/>
      <c r="AY39" s="687"/>
      <c r="AZ39" s="642">
        <v>122360</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5304</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265822</v>
      </c>
      <c r="CS39" s="661"/>
      <c r="CT39" s="661"/>
      <c r="CU39" s="661"/>
      <c r="CV39" s="661"/>
      <c r="CW39" s="661"/>
      <c r="CX39" s="661"/>
      <c r="CY39" s="662"/>
      <c r="CZ39" s="645">
        <v>1.5</v>
      </c>
      <c r="DA39" s="663"/>
      <c r="DB39" s="663"/>
      <c r="DC39" s="664"/>
      <c r="DD39" s="648">
        <v>103233</v>
      </c>
      <c r="DE39" s="661"/>
      <c r="DF39" s="661"/>
      <c r="DG39" s="661"/>
      <c r="DH39" s="661"/>
      <c r="DI39" s="661"/>
      <c r="DJ39" s="661"/>
      <c r="DK39" s="662"/>
      <c r="DL39" s="648" t="s">
        <v>248</v>
      </c>
      <c r="DM39" s="661"/>
      <c r="DN39" s="661"/>
      <c r="DO39" s="661"/>
      <c r="DP39" s="661"/>
      <c r="DQ39" s="661"/>
      <c r="DR39" s="661"/>
      <c r="DS39" s="661"/>
      <c r="DT39" s="661"/>
      <c r="DU39" s="661"/>
      <c r="DV39" s="662"/>
      <c r="DW39" s="645" t="s">
        <v>177</v>
      </c>
      <c r="DX39" s="663"/>
      <c r="DY39" s="663"/>
      <c r="DZ39" s="663"/>
      <c r="EA39" s="663"/>
      <c r="EB39" s="663"/>
      <c r="EC39" s="684"/>
    </row>
    <row r="40" spans="2:133" ht="11.25" customHeight="1" x14ac:dyDescent="0.15">
      <c r="B40" s="639" t="s">
        <v>347</v>
      </c>
      <c r="C40" s="640"/>
      <c r="D40" s="640"/>
      <c r="E40" s="640"/>
      <c r="F40" s="640"/>
      <c r="G40" s="640"/>
      <c r="H40" s="640"/>
      <c r="I40" s="640"/>
      <c r="J40" s="640"/>
      <c r="K40" s="640"/>
      <c r="L40" s="640"/>
      <c r="M40" s="640"/>
      <c r="N40" s="640"/>
      <c r="O40" s="640"/>
      <c r="P40" s="640"/>
      <c r="Q40" s="641"/>
      <c r="R40" s="642">
        <v>7600</v>
      </c>
      <c r="S40" s="643"/>
      <c r="T40" s="643"/>
      <c r="U40" s="643"/>
      <c r="V40" s="643"/>
      <c r="W40" s="643"/>
      <c r="X40" s="643"/>
      <c r="Y40" s="644"/>
      <c r="Z40" s="675">
        <v>0</v>
      </c>
      <c r="AA40" s="675"/>
      <c r="AB40" s="675"/>
      <c r="AC40" s="675"/>
      <c r="AD40" s="676" t="s">
        <v>248</v>
      </c>
      <c r="AE40" s="676"/>
      <c r="AF40" s="676"/>
      <c r="AG40" s="676"/>
      <c r="AH40" s="676"/>
      <c r="AI40" s="676"/>
      <c r="AJ40" s="676"/>
      <c r="AK40" s="676"/>
      <c r="AL40" s="645" t="s">
        <v>138</v>
      </c>
      <c r="AM40" s="646"/>
      <c r="AN40" s="646"/>
      <c r="AO40" s="677"/>
      <c r="AQ40" s="685" t="s">
        <v>348</v>
      </c>
      <c r="AR40" s="686"/>
      <c r="AS40" s="686"/>
      <c r="AT40" s="686"/>
      <c r="AU40" s="686"/>
      <c r="AV40" s="686"/>
      <c r="AW40" s="686"/>
      <c r="AX40" s="686"/>
      <c r="AY40" s="687"/>
      <c r="AZ40" s="642">
        <v>103068</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84</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v>30</v>
      </c>
      <c r="CS40" s="643"/>
      <c r="CT40" s="643"/>
      <c r="CU40" s="643"/>
      <c r="CV40" s="643"/>
      <c r="CW40" s="643"/>
      <c r="CX40" s="643"/>
      <c r="CY40" s="644"/>
      <c r="CZ40" s="645">
        <v>0</v>
      </c>
      <c r="DA40" s="663"/>
      <c r="DB40" s="663"/>
      <c r="DC40" s="664"/>
      <c r="DD40" s="648" t="s">
        <v>138</v>
      </c>
      <c r="DE40" s="643"/>
      <c r="DF40" s="643"/>
      <c r="DG40" s="643"/>
      <c r="DH40" s="643"/>
      <c r="DI40" s="643"/>
      <c r="DJ40" s="643"/>
      <c r="DK40" s="644"/>
      <c r="DL40" s="648" t="s">
        <v>138</v>
      </c>
      <c r="DM40" s="643"/>
      <c r="DN40" s="643"/>
      <c r="DO40" s="643"/>
      <c r="DP40" s="643"/>
      <c r="DQ40" s="643"/>
      <c r="DR40" s="643"/>
      <c r="DS40" s="643"/>
      <c r="DT40" s="643"/>
      <c r="DU40" s="643"/>
      <c r="DV40" s="644"/>
      <c r="DW40" s="645" t="s">
        <v>177</v>
      </c>
      <c r="DX40" s="663"/>
      <c r="DY40" s="663"/>
      <c r="DZ40" s="663"/>
      <c r="EA40" s="663"/>
      <c r="EB40" s="663"/>
      <c r="EC40" s="684"/>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248</v>
      </c>
      <c r="S41" s="643"/>
      <c r="T41" s="643"/>
      <c r="U41" s="643"/>
      <c r="V41" s="643"/>
      <c r="W41" s="643"/>
      <c r="X41" s="643"/>
      <c r="Y41" s="644"/>
      <c r="Z41" s="675" t="s">
        <v>177</v>
      </c>
      <c r="AA41" s="675"/>
      <c r="AB41" s="675"/>
      <c r="AC41" s="675"/>
      <c r="AD41" s="676" t="s">
        <v>248</v>
      </c>
      <c r="AE41" s="676"/>
      <c r="AF41" s="676"/>
      <c r="AG41" s="676"/>
      <c r="AH41" s="676"/>
      <c r="AI41" s="676"/>
      <c r="AJ41" s="676"/>
      <c r="AK41" s="676"/>
      <c r="AL41" s="645" t="s">
        <v>138</v>
      </c>
      <c r="AM41" s="646"/>
      <c r="AN41" s="646"/>
      <c r="AO41" s="677"/>
      <c r="AQ41" s="685" t="s">
        <v>353</v>
      </c>
      <c r="AR41" s="686"/>
      <c r="AS41" s="686"/>
      <c r="AT41" s="686"/>
      <c r="AU41" s="686"/>
      <c r="AV41" s="686"/>
      <c r="AW41" s="686"/>
      <c r="AX41" s="686"/>
      <c r="AY41" s="687"/>
      <c r="AZ41" s="642">
        <v>266410</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2</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248</v>
      </c>
      <c r="CS41" s="661"/>
      <c r="CT41" s="661"/>
      <c r="CU41" s="661"/>
      <c r="CV41" s="661"/>
      <c r="CW41" s="661"/>
      <c r="CX41" s="661"/>
      <c r="CY41" s="662"/>
      <c r="CZ41" s="645" t="s">
        <v>138</v>
      </c>
      <c r="DA41" s="663"/>
      <c r="DB41" s="663"/>
      <c r="DC41" s="664"/>
      <c r="DD41" s="648" t="s">
        <v>248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356</v>
      </c>
      <c r="C42" s="640"/>
      <c r="D42" s="640"/>
      <c r="E42" s="640"/>
      <c r="F42" s="640"/>
      <c r="G42" s="640"/>
      <c r="H42" s="640"/>
      <c r="I42" s="640"/>
      <c r="J42" s="640"/>
      <c r="K42" s="640"/>
      <c r="L42" s="640"/>
      <c r="M42" s="640"/>
      <c r="N42" s="640"/>
      <c r="O42" s="640"/>
      <c r="P42" s="640"/>
      <c r="Q42" s="641"/>
      <c r="R42" s="642">
        <v>289500</v>
      </c>
      <c r="S42" s="643"/>
      <c r="T42" s="643"/>
      <c r="U42" s="643"/>
      <c r="V42" s="643"/>
      <c r="W42" s="643"/>
      <c r="X42" s="643"/>
      <c r="Y42" s="644"/>
      <c r="Z42" s="675">
        <v>1.6</v>
      </c>
      <c r="AA42" s="675"/>
      <c r="AB42" s="675"/>
      <c r="AC42" s="675"/>
      <c r="AD42" s="676" t="s">
        <v>177</v>
      </c>
      <c r="AE42" s="676"/>
      <c r="AF42" s="676"/>
      <c r="AG42" s="676"/>
      <c r="AH42" s="676"/>
      <c r="AI42" s="676"/>
      <c r="AJ42" s="676"/>
      <c r="AK42" s="676"/>
      <c r="AL42" s="645" t="s">
        <v>138</v>
      </c>
      <c r="AM42" s="646"/>
      <c r="AN42" s="646"/>
      <c r="AO42" s="677"/>
      <c r="AQ42" s="678" t="s">
        <v>357</v>
      </c>
      <c r="AR42" s="679"/>
      <c r="AS42" s="679"/>
      <c r="AT42" s="679"/>
      <c r="AU42" s="679"/>
      <c r="AV42" s="679"/>
      <c r="AW42" s="679"/>
      <c r="AX42" s="679"/>
      <c r="AY42" s="680"/>
      <c r="AZ42" s="626">
        <v>938757</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423</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3812552</v>
      </c>
      <c r="CS42" s="643"/>
      <c r="CT42" s="643"/>
      <c r="CU42" s="643"/>
      <c r="CV42" s="643"/>
      <c r="CW42" s="643"/>
      <c r="CX42" s="643"/>
      <c r="CY42" s="644"/>
      <c r="CZ42" s="645">
        <v>21.6</v>
      </c>
      <c r="DA42" s="646"/>
      <c r="DB42" s="646"/>
      <c r="DC42" s="647"/>
      <c r="DD42" s="648">
        <v>416226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17972486</v>
      </c>
      <c r="S43" s="665"/>
      <c r="T43" s="665"/>
      <c r="U43" s="665"/>
      <c r="V43" s="665"/>
      <c r="W43" s="665"/>
      <c r="X43" s="665"/>
      <c r="Y43" s="666"/>
      <c r="Z43" s="667">
        <v>100</v>
      </c>
      <c r="AA43" s="667"/>
      <c r="AB43" s="667"/>
      <c r="AC43" s="667"/>
      <c r="AD43" s="668">
        <v>7950614</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83448</v>
      </c>
      <c r="CS43" s="661"/>
      <c r="CT43" s="661"/>
      <c r="CU43" s="661"/>
      <c r="CV43" s="661"/>
      <c r="CW43" s="661"/>
      <c r="CX43" s="661"/>
      <c r="CY43" s="662"/>
      <c r="CZ43" s="645">
        <v>0.5</v>
      </c>
      <c r="DA43" s="663"/>
      <c r="DB43" s="663"/>
      <c r="DC43" s="664"/>
      <c r="DD43" s="648">
        <v>51585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362</v>
      </c>
      <c r="CG44" s="640"/>
      <c r="CH44" s="640"/>
      <c r="CI44" s="640"/>
      <c r="CJ44" s="640"/>
      <c r="CK44" s="640"/>
      <c r="CL44" s="640"/>
      <c r="CM44" s="640"/>
      <c r="CN44" s="640"/>
      <c r="CO44" s="640"/>
      <c r="CP44" s="640"/>
      <c r="CQ44" s="641"/>
      <c r="CR44" s="642">
        <v>3575982</v>
      </c>
      <c r="CS44" s="643"/>
      <c r="CT44" s="643"/>
      <c r="CU44" s="643"/>
      <c r="CV44" s="643"/>
      <c r="CW44" s="643"/>
      <c r="CX44" s="643"/>
      <c r="CY44" s="644"/>
      <c r="CZ44" s="645">
        <v>20.2</v>
      </c>
      <c r="DA44" s="646"/>
      <c r="DB44" s="646"/>
      <c r="DC44" s="647"/>
      <c r="DD44" s="648">
        <v>375909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1901780</v>
      </c>
      <c r="CS45" s="661"/>
      <c r="CT45" s="661"/>
      <c r="CU45" s="661"/>
      <c r="CV45" s="661"/>
      <c r="CW45" s="661"/>
      <c r="CX45" s="661"/>
      <c r="CY45" s="662"/>
      <c r="CZ45" s="645">
        <v>10.8</v>
      </c>
      <c r="DA45" s="663"/>
      <c r="DB45" s="663"/>
      <c r="DC45" s="664"/>
      <c r="DD45" s="648">
        <v>111697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1598278</v>
      </c>
      <c r="CS46" s="643"/>
      <c r="CT46" s="643"/>
      <c r="CU46" s="643"/>
      <c r="CV46" s="643"/>
      <c r="CW46" s="643"/>
      <c r="CX46" s="643"/>
      <c r="CY46" s="644"/>
      <c r="CZ46" s="645">
        <v>9</v>
      </c>
      <c r="DA46" s="646"/>
      <c r="DB46" s="646"/>
      <c r="DC46" s="647"/>
      <c r="DD46" s="648">
        <v>262714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236570</v>
      </c>
      <c r="CS47" s="661"/>
      <c r="CT47" s="661"/>
      <c r="CU47" s="661"/>
      <c r="CV47" s="661"/>
      <c r="CW47" s="661"/>
      <c r="CX47" s="661"/>
      <c r="CY47" s="662"/>
      <c r="CZ47" s="645">
        <v>1.3</v>
      </c>
      <c r="DA47" s="663"/>
      <c r="DB47" s="663"/>
      <c r="DC47" s="664"/>
      <c r="DD47" s="648">
        <v>40317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248</v>
      </c>
      <c r="CS48" s="643"/>
      <c r="CT48" s="643"/>
      <c r="CU48" s="643"/>
      <c r="CV48" s="643"/>
      <c r="CW48" s="643"/>
      <c r="CX48" s="643"/>
      <c r="CY48" s="644"/>
      <c r="CZ48" s="645" t="s">
        <v>248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17685380</v>
      </c>
      <c r="CS49" s="627"/>
      <c r="CT49" s="627"/>
      <c r="CU49" s="627"/>
      <c r="CV49" s="627"/>
      <c r="CW49" s="627"/>
      <c r="CX49" s="627"/>
      <c r="CY49" s="628"/>
      <c r="CZ49" s="629">
        <v>100</v>
      </c>
      <c r="DA49" s="630"/>
      <c r="DB49" s="630"/>
      <c r="DC49" s="631"/>
      <c r="DD49" s="632">
        <v>9244069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N5ZQVnoIltRKulREUWKoPP9MSEFhRXE6z39QiRMklGg7XUzZz96uYbkz/JVKIXq5U37o2u8YblE+f4gKvvzQw==" saltValue="7LmTqnj12ew2950GwrT86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35" sqref="AP35:AT3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17677</v>
      </c>
      <c r="R7" s="1162"/>
      <c r="S7" s="1162"/>
      <c r="T7" s="1162"/>
      <c r="U7" s="1162"/>
      <c r="V7" s="1162">
        <v>17467</v>
      </c>
      <c r="W7" s="1162"/>
      <c r="X7" s="1162"/>
      <c r="Y7" s="1162"/>
      <c r="Z7" s="1162"/>
      <c r="AA7" s="1162">
        <v>210</v>
      </c>
      <c r="AB7" s="1162"/>
      <c r="AC7" s="1162"/>
      <c r="AD7" s="1162"/>
      <c r="AE7" s="1163"/>
      <c r="AF7" s="1164">
        <v>113</v>
      </c>
      <c r="AG7" s="1165"/>
      <c r="AH7" s="1165"/>
      <c r="AI7" s="1165"/>
      <c r="AJ7" s="1166"/>
      <c r="AK7" s="1148">
        <v>347</v>
      </c>
      <c r="AL7" s="1149"/>
      <c r="AM7" s="1149"/>
      <c r="AN7" s="1149"/>
      <c r="AO7" s="1149"/>
      <c r="AP7" s="1149">
        <v>17386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608</v>
      </c>
      <c r="BT7" s="1153"/>
      <c r="BU7" s="1153"/>
      <c r="BV7" s="1153"/>
      <c r="BW7" s="1153"/>
      <c r="BX7" s="1153"/>
      <c r="BY7" s="1153"/>
      <c r="BZ7" s="1153"/>
      <c r="CA7" s="1153"/>
      <c r="CB7" s="1153"/>
      <c r="CC7" s="1153"/>
      <c r="CD7" s="1153"/>
      <c r="CE7" s="1153"/>
      <c r="CF7" s="1153"/>
      <c r="CG7" s="1154"/>
      <c r="CH7" s="1145">
        <v>0</v>
      </c>
      <c r="CI7" s="1146"/>
      <c r="CJ7" s="1146"/>
      <c r="CK7" s="1146"/>
      <c r="CL7" s="1147"/>
      <c r="CM7" s="1145">
        <v>37</v>
      </c>
      <c r="CN7" s="1146"/>
      <c r="CO7" s="1146"/>
      <c r="CP7" s="1146"/>
      <c r="CQ7" s="1147"/>
      <c r="CR7" s="1145">
        <v>27</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394</v>
      </c>
      <c r="C8" s="1089"/>
      <c r="D8" s="1089"/>
      <c r="E8" s="1089"/>
      <c r="F8" s="1089"/>
      <c r="G8" s="1089"/>
      <c r="H8" s="1089"/>
      <c r="I8" s="1089"/>
      <c r="J8" s="1089"/>
      <c r="K8" s="1089"/>
      <c r="L8" s="1089"/>
      <c r="M8" s="1089"/>
      <c r="N8" s="1089"/>
      <c r="O8" s="1089"/>
      <c r="P8" s="1090"/>
      <c r="Q8" s="1100">
        <v>154</v>
      </c>
      <c r="R8" s="1101"/>
      <c r="S8" s="1101"/>
      <c r="T8" s="1101"/>
      <c r="U8" s="1101"/>
      <c r="V8" s="1101">
        <v>80</v>
      </c>
      <c r="W8" s="1101"/>
      <c r="X8" s="1101"/>
      <c r="Y8" s="1101"/>
      <c r="Z8" s="1101"/>
      <c r="AA8" s="1101">
        <v>74</v>
      </c>
      <c r="AB8" s="1101"/>
      <c r="AC8" s="1101"/>
      <c r="AD8" s="1101"/>
      <c r="AE8" s="1102"/>
      <c r="AF8" s="1094">
        <v>74</v>
      </c>
      <c r="AG8" s="1095"/>
      <c r="AH8" s="1095"/>
      <c r="AI8" s="1095"/>
      <c r="AJ8" s="1096"/>
      <c r="AK8" s="1143">
        <v>73</v>
      </c>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3</v>
      </c>
      <c r="CI8" s="1047"/>
      <c r="CJ8" s="1047"/>
      <c r="CK8" s="1047"/>
      <c r="CL8" s="1048"/>
      <c r="CM8" s="1046">
        <v>42</v>
      </c>
      <c r="CN8" s="1047"/>
      <c r="CO8" s="1047"/>
      <c r="CP8" s="1047"/>
      <c r="CQ8" s="1048"/>
      <c r="CR8" s="1046">
        <v>8</v>
      </c>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t="s">
        <v>395</v>
      </c>
      <c r="C9" s="1089"/>
      <c r="D9" s="1089"/>
      <c r="E9" s="1089"/>
      <c r="F9" s="1089"/>
      <c r="G9" s="1089"/>
      <c r="H9" s="1089"/>
      <c r="I9" s="1089"/>
      <c r="J9" s="1089"/>
      <c r="K9" s="1089"/>
      <c r="L9" s="1089"/>
      <c r="M9" s="1089"/>
      <c r="N9" s="1089"/>
      <c r="O9" s="1089"/>
      <c r="P9" s="1090"/>
      <c r="Q9" s="1100">
        <v>3</v>
      </c>
      <c r="R9" s="1101"/>
      <c r="S9" s="1101"/>
      <c r="T9" s="1101"/>
      <c r="U9" s="1101"/>
      <c r="V9" s="1101">
        <v>3</v>
      </c>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t="s">
        <v>396</v>
      </c>
      <c r="C10" s="1089"/>
      <c r="D10" s="1089"/>
      <c r="E10" s="1089"/>
      <c r="F10" s="1089"/>
      <c r="G10" s="1089"/>
      <c r="H10" s="1089"/>
      <c r="I10" s="1089"/>
      <c r="J10" s="1089"/>
      <c r="K10" s="1089"/>
      <c r="L10" s="1089"/>
      <c r="M10" s="1089"/>
      <c r="N10" s="1089"/>
      <c r="O10" s="1089"/>
      <c r="P10" s="1090"/>
      <c r="Q10" s="1100">
        <v>139</v>
      </c>
      <c r="R10" s="1101"/>
      <c r="S10" s="1101"/>
      <c r="T10" s="1101"/>
      <c r="U10" s="1101"/>
      <c r="V10" s="1101">
        <v>136</v>
      </c>
      <c r="W10" s="1101"/>
      <c r="X10" s="1101"/>
      <c r="Y10" s="1101"/>
      <c r="Z10" s="1101"/>
      <c r="AA10" s="1101">
        <v>3</v>
      </c>
      <c r="AB10" s="1101"/>
      <c r="AC10" s="1101"/>
      <c r="AD10" s="1101"/>
      <c r="AE10" s="1102"/>
      <c r="AF10" s="1094">
        <v>3</v>
      </c>
      <c r="AG10" s="1095"/>
      <c r="AH10" s="1095"/>
      <c r="AI10" s="1095"/>
      <c r="AJ10" s="1096"/>
      <c r="AK10" s="1143">
        <v>77</v>
      </c>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398</v>
      </c>
      <c r="B23" s="1001" t="s">
        <v>399</v>
      </c>
      <c r="C23" s="1002"/>
      <c r="D23" s="1002"/>
      <c r="E23" s="1002"/>
      <c r="F23" s="1002"/>
      <c r="G23" s="1002"/>
      <c r="H23" s="1002"/>
      <c r="I23" s="1002"/>
      <c r="J23" s="1002"/>
      <c r="K23" s="1002"/>
      <c r="L23" s="1002"/>
      <c r="M23" s="1002"/>
      <c r="N23" s="1002"/>
      <c r="O23" s="1002"/>
      <c r="P23" s="1003"/>
      <c r="Q23" s="1125">
        <v>17973</v>
      </c>
      <c r="R23" s="1126"/>
      <c r="S23" s="1126"/>
      <c r="T23" s="1126"/>
      <c r="U23" s="1126"/>
      <c r="V23" s="1126">
        <v>17686</v>
      </c>
      <c r="W23" s="1126"/>
      <c r="X23" s="1126"/>
      <c r="Y23" s="1126"/>
      <c r="Z23" s="1126"/>
      <c r="AA23" s="1126">
        <v>287</v>
      </c>
      <c r="AB23" s="1126"/>
      <c r="AC23" s="1126"/>
      <c r="AD23" s="1126"/>
      <c r="AE23" s="1127"/>
      <c r="AF23" s="1128">
        <v>190</v>
      </c>
      <c r="AG23" s="1126"/>
      <c r="AH23" s="1126"/>
      <c r="AI23" s="1126"/>
      <c r="AJ23" s="1129"/>
      <c r="AK23" s="1130"/>
      <c r="AL23" s="1131"/>
      <c r="AM23" s="1131"/>
      <c r="AN23" s="1131"/>
      <c r="AO23" s="1131"/>
      <c r="AP23" s="1126">
        <v>17386</v>
      </c>
      <c r="AQ23" s="1126"/>
      <c r="AR23" s="1126"/>
      <c r="AS23" s="1126"/>
      <c r="AT23" s="1126"/>
      <c r="AU23" s="1132"/>
      <c r="AV23" s="1132"/>
      <c r="AW23" s="1132"/>
      <c r="AX23" s="1132"/>
      <c r="AY23" s="1133"/>
      <c r="AZ23" s="1122" t="s">
        <v>400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403</v>
      </c>
      <c r="R26" s="1059"/>
      <c r="S26" s="1059"/>
      <c r="T26" s="1059"/>
      <c r="U26" s="1060"/>
      <c r="V26" s="1058" t="s">
        <v>404</v>
      </c>
      <c r="W26" s="1059"/>
      <c r="X26" s="1059"/>
      <c r="Y26" s="1059"/>
      <c r="Z26" s="1060"/>
      <c r="AA26" s="1058" t="s">
        <v>405</v>
      </c>
      <c r="AB26" s="1059"/>
      <c r="AC26" s="1059"/>
      <c r="AD26" s="1059"/>
      <c r="AE26" s="1059"/>
      <c r="AF26" s="1116" t="s">
        <v>406</v>
      </c>
      <c r="AG26" s="1065"/>
      <c r="AH26" s="1065"/>
      <c r="AI26" s="1065"/>
      <c r="AJ26" s="1117"/>
      <c r="AK26" s="1059" t="s">
        <v>407</v>
      </c>
      <c r="AL26" s="1059"/>
      <c r="AM26" s="1059"/>
      <c r="AN26" s="1059"/>
      <c r="AO26" s="1060"/>
      <c r="AP26" s="1058" t="s">
        <v>408</v>
      </c>
      <c r="AQ26" s="1059"/>
      <c r="AR26" s="1059"/>
      <c r="AS26" s="1059"/>
      <c r="AT26" s="1060"/>
      <c r="AU26" s="1058" t="s">
        <v>409</v>
      </c>
      <c r="AV26" s="1059"/>
      <c r="AW26" s="1059"/>
      <c r="AX26" s="1059"/>
      <c r="AY26" s="1060"/>
      <c r="AZ26" s="1058" t="s">
        <v>410</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411</v>
      </c>
      <c r="C28" s="1108"/>
      <c r="D28" s="1108"/>
      <c r="E28" s="1108"/>
      <c r="F28" s="1108"/>
      <c r="G28" s="1108"/>
      <c r="H28" s="1108"/>
      <c r="I28" s="1108"/>
      <c r="J28" s="1108"/>
      <c r="K28" s="1108"/>
      <c r="L28" s="1108"/>
      <c r="M28" s="1108"/>
      <c r="N28" s="1108"/>
      <c r="O28" s="1108"/>
      <c r="P28" s="1109"/>
      <c r="Q28" s="1110">
        <v>3058</v>
      </c>
      <c r="R28" s="1111"/>
      <c r="S28" s="1111"/>
      <c r="T28" s="1111"/>
      <c r="U28" s="1111"/>
      <c r="V28" s="1111">
        <v>3056</v>
      </c>
      <c r="W28" s="1111"/>
      <c r="X28" s="1111"/>
      <c r="Y28" s="1111"/>
      <c r="Z28" s="1111"/>
      <c r="AA28" s="1111">
        <v>2</v>
      </c>
      <c r="AB28" s="1111"/>
      <c r="AC28" s="1111"/>
      <c r="AD28" s="1111"/>
      <c r="AE28" s="1112"/>
      <c r="AF28" s="1113">
        <v>2</v>
      </c>
      <c r="AG28" s="1111"/>
      <c r="AH28" s="1111"/>
      <c r="AI28" s="1111"/>
      <c r="AJ28" s="1114"/>
      <c r="AK28" s="1115">
        <v>268</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412</v>
      </c>
      <c r="C29" s="1089"/>
      <c r="D29" s="1089"/>
      <c r="E29" s="1089"/>
      <c r="F29" s="1089"/>
      <c r="G29" s="1089"/>
      <c r="H29" s="1089"/>
      <c r="I29" s="1089"/>
      <c r="J29" s="1089"/>
      <c r="K29" s="1089"/>
      <c r="L29" s="1089"/>
      <c r="M29" s="1089"/>
      <c r="N29" s="1089"/>
      <c r="O29" s="1089"/>
      <c r="P29" s="1090"/>
      <c r="Q29" s="1100">
        <v>68</v>
      </c>
      <c r="R29" s="1101"/>
      <c r="S29" s="1101"/>
      <c r="T29" s="1101"/>
      <c r="U29" s="1101"/>
      <c r="V29" s="1101">
        <v>68</v>
      </c>
      <c r="W29" s="1101"/>
      <c r="X29" s="1101"/>
      <c r="Y29" s="1101"/>
      <c r="Z29" s="1101"/>
      <c r="AA29" s="1101"/>
      <c r="AB29" s="1101"/>
      <c r="AC29" s="1101"/>
      <c r="AD29" s="1101"/>
      <c r="AE29" s="1102"/>
      <c r="AF29" s="1094"/>
      <c r="AG29" s="1095"/>
      <c r="AH29" s="1095"/>
      <c r="AI29" s="1095"/>
      <c r="AJ29" s="1096"/>
      <c r="AK29" s="1037">
        <v>27</v>
      </c>
      <c r="AL29" s="1028"/>
      <c r="AM29" s="1028"/>
      <c r="AN29" s="1028"/>
      <c r="AO29" s="1028"/>
      <c r="AP29" s="1028">
        <v>39</v>
      </c>
      <c r="AQ29" s="1028"/>
      <c r="AR29" s="1028"/>
      <c r="AS29" s="1028"/>
      <c r="AT29" s="1028"/>
      <c r="AU29" s="1028">
        <v>10</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413</v>
      </c>
      <c r="C30" s="1089"/>
      <c r="D30" s="1089"/>
      <c r="E30" s="1089"/>
      <c r="F30" s="1089"/>
      <c r="G30" s="1089"/>
      <c r="H30" s="1089"/>
      <c r="I30" s="1089"/>
      <c r="J30" s="1089"/>
      <c r="K30" s="1089"/>
      <c r="L30" s="1089"/>
      <c r="M30" s="1089"/>
      <c r="N30" s="1089"/>
      <c r="O30" s="1089"/>
      <c r="P30" s="1090"/>
      <c r="Q30" s="1100">
        <v>2785</v>
      </c>
      <c r="R30" s="1101"/>
      <c r="S30" s="1101"/>
      <c r="T30" s="1101"/>
      <c r="U30" s="1101"/>
      <c r="V30" s="1101">
        <v>2733</v>
      </c>
      <c r="W30" s="1101"/>
      <c r="X30" s="1101"/>
      <c r="Y30" s="1101"/>
      <c r="Z30" s="1101"/>
      <c r="AA30" s="1101">
        <v>52</v>
      </c>
      <c r="AB30" s="1101"/>
      <c r="AC30" s="1101"/>
      <c r="AD30" s="1101"/>
      <c r="AE30" s="1102"/>
      <c r="AF30" s="1094">
        <v>52</v>
      </c>
      <c r="AG30" s="1095"/>
      <c r="AH30" s="1095"/>
      <c r="AI30" s="1095"/>
      <c r="AJ30" s="1096"/>
      <c r="AK30" s="1037">
        <v>433</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414</v>
      </c>
      <c r="C31" s="1089"/>
      <c r="D31" s="1089"/>
      <c r="E31" s="1089"/>
      <c r="F31" s="1089"/>
      <c r="G31" s="1089"/>
      <c r="H31" s="1089"/>
      <c r="I31" s="1089"/>
      <c r="J31" s="1089"/>
      <c r="K31" s="1089"/>
      <c r="L31" s="1089"/>
      <c r="M31" s="1089"/>
      <c r="N31" s="1089"/>
      <c r="O31" s="1089"/>
      <c r="P31" s="1090"/>
      <c r="Q31" s="1100">
        <v>416</v>
      </c>
      <c r="R31" s="1101"/>
      <c r="S31" s="1101"/>
      <c r="T31" s="1101"/>
      <c r="U31" s="1101"/>
      <c r="V31" s="1101">
        <v>410</v>
      </c>
      <c r="W31" s="1101"/>
      <c r="X31" s="1101"/>
      <c r="Y31" s="1101"/>
      <c r="Z31" s="1101"/>
      <c r="AA31" s="1101">
        <v>6</v>
      </c>
      <c r="AB31" s="1101"/>
      <c r="AC31" s="1101"/>
      <c r="AD31" s="1101"/>
      <c r="AE31" s="1102"/>
      <c r="AF31" s="1094">
        <v>6</v>
      </c>
      <c r="AG31" s="1095"/>
      <c r="AH31" s="1095"/>
      <c r="AI31" s="1095"/>
      <c r="AJ31" s="1096"/>
      <c r="AK31" s="1037">
        <v>124</v>
      </c>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415</v>
      </c>
      <c r="C32" s="1089"/>
      <c r="D32" s="1089"/>
      <c r="E32" s="1089"/>
      <c r="F32" s="1089"/>
      <c r="G32" s="1089"/>
      <c r="H32" s="1089"/>
      <c r="I32" s="1089"/>
      <c r="J32" s="1089"/>
      <c r="K32" s="1089"/>
      <c r="L32" s="1089"/>
      <c r="M32" s="1089"/>
      <c r="N32" s="1089"/>
      <c r="O32" s="1089"/>
      <c r="P32" s="1090"/>
      <c r="Q32" s="1100">
        <v>431</v>
      </c>
      <c r="R32" s="1101"/>
      <c r="S32" s="1101"/>
      <c r="T32" s="1101"/>
      <c r="U32" s="1101"/>
      <c r="V32" s="1101">
        <v>431</v>
      </c>
      <c r="W32" s="1101"/>
      <c r="X32" s="1101"/>
      <c r="Y32" s="1101"/>
      <c r="Z32" s="1101"/>
      <c r="AA32" s="1101"/>
      <c r="AB32" s="1101"/>
      <c r="AC32" s="1101"/>
      <c r="AD32" s="1101"/>
      <c r="AE32" s="1102"/>
      <c r="AF32" s="1094"/>
      <c r="AG32" s="1095"/>
      <c r="AH32" s="1095"/>
      <c r="AI32" s="1095"/>
      <c r="AJ32" s="1096"/>
      <c r="AK32" s="1037">
        <v>122</v>
      </c>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416</v>
      </c>
      <c r="C33" s="1089"/>
      <c r="D33" s="1089"/>
      <c r="E33" s="1089"/>
      <c r="F33" s="1089"/>
      <c r="G33" s="1089"/>
      <c r="H33" s="1089"/>
      <c r="I33" s="1089"/>
      <c r="J33" s="1089"/>
      <c r="K33" s="1089"/>
      <c r="L33" s="1089"/>
      <c r="M33" s="1089"/>
      <c r="N33" s="1089"/>
      <c r="O33" s="1089"/>
      <c r="P33" s="1090"/>
      <c r="Q33" s="1100">
        <v>403</v>
      </c>
      <c r="R33" s="1101"/>
      <c r="S33" s="1101"/>
      <c r="T33" s="1101"/>
      <c r="U33" s="1101"/>
      <c r="V33" s="1101">
        <v>385</v>
      </c>
      <c r="W33" s="1101"/>
      <c r="X33" s="1101"/>
      <c r="Y33" s="1101"/>
      <c r="Z33" s="1101"/>
      <c r="AA33" s="1101">
        <v>18</v>
      </c>
      <c r="AB33" s="1101"/>
      <c r="AC33" s="1101"/>
      <c r="AD33" s="1101"/>
      <c r="AE33" s="1102"/>
      <c r="AF33" s="1094">
        <v>470</v>
      </c>
      <c r="AG33" s="1095"/>
      <c r="AH33" s="1095"/>
      <c r="AI33" s="1095"/>
      <c r="AJ33" s="1096"/>
      <c r="AK33" s="1037">
        <v>103</v>
      </c>
      <c r="AL33" s="1028"/>
      <c r="AM33" s="1028"/>
      <c r="AN33" s="1028"/>
      <c r="AO33" s="1028"/>
      <c r="AP33" s="1028">
        <v>2074</v>
      </c>
      <c r="AQ33" s="1028"/>
      <c r="AR33" s="1028"/>
      <c r="AS33" s="1028"/>
      <c r="AT33" s="1028"/>
      <c r="AU33" s="1028">
        <v>1060</v>
      </c>
      <c r="AV33" s="1028"/>
      <c r="AW33" s="1028"/>
      <c r="AX33" s="1028"/>
      <c r="AY33" s="1028"/>
      <c r="AZ33" s="1099"/>
      <c r="BA33" s="1099"/>
      <c r="BB33" s="1099"/>
      <c r="BC33" s="1099"/>
      <c r="BD33" s="1099"/>
      <c r="BE33" s="1083" t="s">
        <v>417</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418</v>
      </c>
      <c r="C34" s="1089"/>
      <c r="D34" s="1089"/>
      <c r="E34" s="1089"/>
      <c r="F34" s="1089"/>
      <c r="G34" s="1089"/>
      <c r="H34" s="1089"/>
      <c r="I34" s="1089"/>
      <c r="J34" s="1089"/>
      <c r="K34" s="1089"/>
      <c r="L34" s="1089"/>
      <c r="M34" s="1089"/>
      <c r="N34" s="1089"/>
      <c r="O34" s="1089"/>
      <c r="P34" s="1090"/>
      <c r="Q34" s="1100">
        <v>1927</v>
      </c>
      <c r="R34" s="1101"/>
      <c r="S34" s="1101"/>
      <c r="T34" s="1101"/>
      <c r="U34" s="1101"/>
      <c r="V34" s="1101">
        <v>2067</v>
      </c>
      <c r="W34" s="1101"/>
      <c r="X34" s="1101"/>
      <c r="Y34" s="1101"/>
      <c r="Z34" s="1101"/>
      <c r="AA34" s="1101">
        <v>-140</v>
      </c>
      <c r="AB34" s="1101"/>
      <c r="AC34" s="1101"/>
      <c r="AD34" s="1101"/>
      <c r="AE34" s="1102"/>
      <c r="AF34" s="1094">
        <v>379</v>
      </c>
      <c r="AG34" s="1095"/>
      <c r="AH34" s="1095"/>
      <c r="AI34" s="1095"/>
      <c r="AJ34" s="1096"/>
      <c r="AK34" s="1037">
        <v>320</v>
      </c>
      <c r="AL34" s="1028"/>
      <c r="AM34" s="1028"/>
      <c r="AN34" s="1028"/>
      <c r="AO34" s="1028"/>
      <c r="AP34" s="1028">
        <v>1337</v>
      </c>
      <c r="AQ34" s="1028"/>
      <c r="AR34" s="1028"/>
      <c r="AS34" s="1028"/>
      <c r="AT34" s="1028"/>
      <c r="AU34" s="1028">
        <v>853</v>
      </c>
      <c r="AV34" s="1028"/>
      <c r="AW34" s="1028"/>
      <c r="AX34" s="1028"/>
      <c r="AY34" s="1028"/>
      <c r="AZ34" s="1099"/>
      <c r="BA34" s="1099"/>
      <c r="BB34" s="1099"/>
      <c r="BC34" s="1099"/>
      <c r="BD34" s="1099"/>
      <c r="BE34" s="1083" t="s">
        <v>419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420</v>
      </c>
      <c r="C35" s="1089"/>
      <c r="D35" s="1089"/>
      <c r="E35" s="1089"/>
      <c r="F35" s="1089"/>
      <c r="G35" s="1089"/>
      <c r="H35" s="1089"/>
      <c r="I35" s="1089"/>
      <c r="J35" s="1089"/>
      <c r="K35" s="1089"/>
      <c r="L35" s="1089"/>
      <c r="M35" s="1089"/>
      <c r="N35" s="1089"/>
      <c r="O35" s="1089"/>
      <c r="P35" s="1090"/>
      <c r="Q35" s="1100">
        <v>560</v>
      </c>
      <c r="R35" s="1101"/>
      <c r="S35" s="1101"/>
      <c r="T35" s="1101"/>
      <c r="U35" s="1101"/>
      <c r="V35" s="1101">
        <v>471</v>
      </c>
      <c r="W35" s="1101"/>
      <c r="X35" s="1101"/>
      <c r="Y35" s="1101"/>
      <c r="Z35" s="1101"/>
      <c r="AA35" s="1101">
        <v>89</v>
      </c>
      <c r="AB35" s="1101"/>
      <c r="AC35" s="1101"/>
      <c r="AD35" s="1101"/>
      <c r="AE35" s="1102"/>
      <c r="AF35" s="1094"/>
      <c r="AG35" s="1095"/>
      <c r="AH35" s="1095"/>
      <c r="AI35" s="1095"/>
      <c r="AJ35" s="1096"/>
      <c r="AK35" s="1037">
        <v>277</v>
      </c>
      <c r="AL35" s="1028"/>
      <c r="AM35" s="1028"/>
      <c r="AN35" s="1028"/>
      <c r="AO35" s="1028"/>
      <c r="AP35" s="1028">
        <v>1750</v>
      </c>
      <c r="AQ35" s="1028"/>
      <c r="AR35" s="1028"/>
      <c r="AS35" s="1028"/>
      <c r="AT35" s="1028"/>
      <c r="AU35" s="1028">
        <v>1740</v>
      </c>
      <c r="AV35" s="1028"/>
      <c r="AW35" s="1028"/>
      <c r="AX35" s="1028"/>
      <c r="AY35" s="1028"/>
      <c r="AZ35" s="1099"/>
      <c r="BA35" s="1099"/>
      <c r="BB35" s="1099"/>
      <c r="BC35" s="1099"/>
      <c r="BD35" s="1099"/>
      <c r="BE35" s="1083" t="s">
        <v>421</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422</v>
      </c>
      <c r="C36" s="1089"/>
      <c r="D36" s="1089"/>
      <c r="E36" s="1089"/>
      <c r="F36" s="1089"/>
      <c r="G36" s="1089"/>
      <c r="H36" s="1089"/>
      <c r="I36" s="1089"/>
      <c r="J36" s="1089"/>
      <c r="K36" s="1089"/>
      <c r="L36" s="1089"/>
      <c r="M36" s="1089"/>
      <c r="N36" s="1089"/>
      <c r="O36" s="1089"/>
      <c r="P36" s="1090"/>
      <c r="Q36" s="1100">
        <v>45</v>
      </c>
      <c r="R36" s="1101"/>
      <c r="S36" s="1101"/>
      <c r="T36" s="1101"/>
      <c r="U36" s="1101"/>
      <c r="V36" s="1101">
        <v>45</v>
      </c>
      <c r="W36" s="1101"/>
      <c r="X36" s="1101"/>
      <c r="Y36" s="1101"/>
      <c r="Z36" s="1101"/>
      <c r="AA36" s="1101"/>
      <c r="AB36" s="1101"/>
      <c r="AC36" s="1101"/>
      <c r="AD36" s="1101"/>
      <c r="AE36" s="1102"/>
      <c r="AF36" s="1094"/>
      <c r="AG36" s="1095"/>
      <c r="AH36" s="1095"/>
      <c r="AI36" s="1095"/>
      <c r="AJ36" s="1096"/>
      <c r="AK36" s="1037">
        <v>38</v>
      </c>
      <c r="AL36" s="1028"/>
      <c r="AM36" s="1028"/>
      <c r="AN36" s="1028"/>
      <c r="AO36" s="1028"/>
      <c r="AP36" s="1028">
        <v>203</v>
      </c>
      <c r="AQ36" s="1028"/>
      <c r="AR36" s="1028"/>
      <c r="AS36" s="1028"/>
      <c r="AT36" s="1028"/>
      <c r="AU36" s="1028">
        <v>203</v>
      </c>
      <c r="AV36" s="1028"/>
      <c r="AW36" s="1028"/>
      <c r="AX36" s="1028"/>
      <c r="AY36" s="1028"/>
      <c r="AZ36" s="1099"/>
      <c r="BA36" s="1099"/>
      <c r="BB36" s="1099"/>
      <c r="BC36" s="1099"/>
      <c r="BD36" s="1099"/>
      <c r="BE36" s="1083" t="s">
        <v>423</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398</v>
      </c>
      <c r="B63" s="1001" t="s">
        <v>425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909</v>
      </c>
      <c r="AG63" s="1016"/>
      <c r="AH63" s="1016"/>
      <c r="AI63" s="1016"/>
      <c r="AJ63" s="1081"/>
      <c r="AK63" s="1082"/>
      <c r="AL63" s="1020"/>
      <c r="AM63" s="1020"/>
      <c r="AN63" s="1020"/>
      <c r="AO63" s="1020"/>
      <c r="AP63" s="1016">
        <v>5403</v>
      </c>
      <c r="AQ63" s="1016"/>
      <c r="AR63" s="1016"/>
      <c r="AS63" s="1016"/>
      <c r="AT63" s="1016"/>
      <c r="AU63" s="1016">
        <v>3866</v>
      </c>
      <c r="AV63" s="1016"/>
      <c r="AW63" s="1016"/>
      <c r="AX63" s="1016"/>
      <c r="AY63" s="1016"/>
      <c r="AZ63" s="1076"/>
      <c r="BA63" s="1076"/>
      <c r="BB63" s="1076"/>
      <c r="BC63" s="1076"/>
      <c r="BD63" s="1076"/>
      <c r="BE63" s="1017"/>
      <c r="BF63" s="1017"/>
      <c r="BG63" s="1017"/>
      <c r="BH63" s="1017"/>
      <c r="BI63" s="1018"/>
      <c r="BJ63" s="1077" t="s">
        <v>426</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428</v>
      </c>
      <c r="B66" s="1053"/>
      <c r="C66" s="1053"/>
      <c r="D66" s="1053"/>
      <c r="E66" s="1053"/>
      <c r="F66" s="1053"/>
      <c r="G66" s="1053"/>
      <c r="H66" s="1053"/>
      <c r="I66" s="1053"/>
      <c r="J66" s="1053"/>
      <c r="K66" s="1053"/>
      <c r="L66" s="1053"/>
      <c r="M66" s="1053"/>
      <c r="N66" s="1053"/>
      <c r="O66" s="1053"/>
      <c r="P66" s="1054"/>
      <c r="Q66" s="1058" t="s">
        <v>429</v>
      </c>
      <c r="R66" s="1059"/>
      <c r="S66" s="1059"/>
      <c r="T66" s="1059"/>
      <c r="U66" s="1060"/>
      <c r="V66" s="1058" t="s">
        <v>404</v>
      </c>
      <c r="W66" s="1059"/>
      <c r="X66" s="1059"/>
      <c r="Y66" s="1059"/>
      <c r="Z66" s="1060"/>
      <c r="AA66" s="1058" t="s">
        <v>430</v>
      </c>
      <c r="AB66" s="1059"/>
      <c r="AC66" s="1059"/>
      <c r="AD66" s="1059"/>
      <c r="AE66" s="1060"/>
      <c r="AF66" s="1064" t="s">
        <v>431</v>
      </c>
      <c r="AG66" s="1065"/>
      <c r="AH66" s="1065"/>
      <c r="AI66" s="1065"/>
      <c r="AJ66" s="1066"/>
      <c r="AK66" s="1058" t="s">
        <v>432</v>
      </c>
      <c r="AL66" s="1053"/>
      <c r="AM66" s="1053"/>
      <c r="AN66" s="1053"/>
      <c r="AO66" s="1054"/>
      <c r="AP66" s="1058" t="s">
        <v>433</v>
      </c>
      <c r="AQ66" s="1059"/>
      <c r="AR66" s="1059"/>
      <c r="AS66" s="1059"/>
      <c r="AT66" s="1060"/>
      <c r="AU66" s="1058" t="s">
        <v>434</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610</v>
      </c>
      <c r="C68" s="1043"/>
      <c r="D68" s="1043"/>
      <c r="E68" s="1043"/>
      <c r="F68" s="1043"/>
      <c r="G68" s="1043"/>
      <c r="H68" s="1043"/>
      <c r="I68" s="1043"/>
      <c r="J68" s="1043"/>
      <c r="K68" s="1043"/>
      <c r="L68" s="1043"/>
      <c r="M68" s="1043"/>
      <c r="N68" s="1043"/>
      <c r="O68" s="1043"/>
      <c r="P68" s="1044"/>
      <c r="Q68" s="1045">
        <v>250</v>
      </c>
      <c r="R68" s="1039"/>
      <c r="S68" s="1039"/>
      <c r="T68" s="1039"/>
      <c r="U68" s="1039"/>
      <c r="V68" s="1039">
        <v>208</v>
      </c>
      <c r="W68" s="1039"/>
      <c r="X68" s="1039"/>
      <c r="Y68" s="1039"/>
      <c r="Z68" s="1039"/>
      <c r="AA68" s="1039">
        <v>41</v>
      </c>
      <c r="AB68" s="1039"/>
      <c r="AC68" s="1039"/>
      <c r="AD68" s="1039"/>
      <c r="AE68" s="1039"/>
      <c r="AF68" s="1039">
        <v>41</v>
      </c>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611</v>
      </c>
      <c r="C69" s="1032"/>
      <c r="D69" s="1032"/>
      <c r="E69" s="1032"/>
      <c r="F69" s="1032"/>
      <c r="G69" s="1032"/>
      <c r="H69" s="1032"/>
      <c r="I69" s="1032"/>
      <c r="J69" s="1032"/>
      <c r="K69" s="1032"/>
      <c r="L69" s="1032"/>
      <c r="M69" s="1032"/>
      <c r="N69" s="1032"/>
      <c r="O69" s="1032"/>
      <c r="P69" s="1033"/>
      <c r="Q69" s="1034">
        <v>544</v>
      </c>
      <c r="R69" s="1028"/>
      <c r="S69" s="1028"/>
      <c r="T69" s="1028"/>
      <c r="U69" s="1028"/>
      <c r="V69" s="1028">
        <v>520</v>
      </c>
      <c r="W69" s="1028"/>
      <c r="X69" s="1028"/>
      <c r="Y69" s="1028"/>
      <c r="Z69" s="1028"/>
      <c r="AA69" s="1028">
        <v>23</v>
      </c>
      <c r="AB69" s="1028"/>
      <c r="AC69" s="1028"/>
      <c r="AD69" s="1028"/>
      <c r="AE69" s="1028"/>
      <c r="AF69" s="1028">
        <v>23</v>
      </c>
      <c r="AG69" s="1028"/>
      <c r="AH69" s="1028"/>
      <c r="AI69" s="1028"/>
      <c r="AJ69" s="1028"/>
      <c r="AK69" s="1028"/>
      <c r="AL69" s="1028"/>
      <c r="AM69" s="1028"/>
      <c r="AN69" s="1028"/>
      <c r="AO69" s="1028"/>
      <c r="AP69" s="1028">
        <v>12</v>
      </c>
      <c r="AQ69" s="1028"/>
      <c r="AR69" s="1028"/>
      <c r="AS69" s="1028"/>
      <c r="AT69" s="1028"/>
      <c r="AU69" s="1028">
        <v>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612</v>
      </c>
      <c r="C70" s="1032"/>
      <c r="D70" s="1032"/>
      <c r="E70" s="1032"/>
      <c r="F70" s="1032"/>
      <c r="G70" s="1032"/>
      <c r="H70" s="1032"/>
      <c r="I70" s="1032"/>
      <c r="J70" s="1032"/>
      <c r="K70" s="1032"/>
      <c r="L70" s="1032"/>
      <c r="M70" s="1032"/>
      <c r="N70" s="1032"/>
      <c r="O70" s="1032"/>
      <c r="P70" s="1033"/>
      <c r="Q70" s="1034">
        <v>15</v>
      </c>
      <c r="R70" s="1028"/>
      <c r="S70" s="1028"/>
      <c r="T70" s="1028"/>
      <c r="U70" s="1028"/>
      <c r="V70" s="1028">
        <v>13</v>
      </c>
      <c r="W70" s="1028"/>
      <c r="X70" s="1028"/>
      <c r="Y70" s="1028"/>
      <c r="Z70" s="1028"/>
      <c r="AA70" s="1028">
        <v>2</v>
      </c>
      <c r="AB70" s="1028"/>
      <c r="AC70" s="1028"/>
      <c r="AD70" s="1028"/>
      <c r="AE70" s="1028"/>
      <c r="AF70" s="1028">
        <v>2</v>
      </c>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613</v>
      </c>
      <c r="C71" s="1032"/>
      <c r="D71" s="1032"/>
      <c r="E71" s="1032"/>
      <c r="F71" s="1032"/>
      <c r="G71" s="1032"/>
      <c r="H71" s="1032"/>
      <c r="I71" s="1032"/>
      <c r="J71" s="1032"/>
      <c r="K71" s="1032"/>
      <c r="L71" s="1032"/>
      <c r="M71" s="1032"/>
      <c r="N71" s="1032"/>
      <c r="O71" s="1032"/>
      <c r="P71" s="1033"/>
      <c r="Q71" s="1034">
        <v>27</v>
      </c>
      <c r="R71" s="1028"/>
      <c r="S71" s="1028"/>
      <c r="T71" s="1028"/>
      <c r="U71" s="1028"/>
      <c r="V71" s="1028">
        <v>12</v>
      </c>
      <c r="W71" s="1028"/>
      <c r="X71" s="1028"/>
      <c r="Y71" s="1028"/>
      <c r="Z71" s="1028"/>
      <c r="AA71" s="1028">
        <v>15</v>
      </c>
      <c r="AB71" s="1028"/>
      <c r="AC71" s="1028"/>
      <c r="AD71" s="1028"/>
      <c r="AE71" s="1028"/>
      <c r="AF71" s="1028">
        <v>15</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614</v>
      </c>
      <c r="C72" s="1032"/>
      <c r="D72" s="1032"/>
      <c r="E72" s="1032"/>
      <c r="F72" s="1032"/>
      <c r="G72" s="1032"/>
      <c r="H72" s="1032"/>
      <c r="I72" s="1032"/>
      <c r="J72" s="1032"/>
      <c r="K72" s="1032"/>
      <c r="L72" s="1032"/>
      <c r="M72" s="1032"/>
      <c r="N72" s="1032"/>
      <c r="O72" s="1032"/>
      <c r="P72" s="1033"/>
      <c r="Q72" s="1034">
        <v>584</v>
      </c>
      <c r="R72" s="1028"/>
      <c r="S72" s="1028"/>
      <c r="T72" s="1028"/>
      <c r="U72" s="1028"/>
      <c r="V72" s="1028">
        <v>536</v>
      </c>
      <c r="W72" s="1028"/>
      <c r="X72" s="1028"/>
      <c r="Y72" s="1028"/>
      <c r="Z72" s="1028"/>
      <c r="AA72" s="1028">
        <v>48</v>
      </c>
      <c r="AB72" s="1028"/>
      <c r="AC72" s="1028"/>
      <c r="AD72" s="1028"/>
      <c r="AE72" s="1028"/>
      <c r="AF72" s="1028">
        <v>48</v>
      </c>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615</v>
      </c>
      <c r="C73" s="1032"/>
      <c r="D73" s="1032"/>
      <c r="E73" s="1032"/>
      <c r="F73" s="1032"/>
      <c r="G73" s="1032"/>
      <c r="H73" s="1032"/>
      <c r="I73" s="1032"/>
      <c r="J73" s="1032"/>
      <c r="K73" s="1032"/>
      <c r="L73" s="1032"/>
      <c r="M73" s="1032"/>
      <c r="N73" s="1032"/>
      <c r="O73" s="1032"/>
      <c r="P73" s="1033"/>
      <c r="Q73" s="1034">
        <v>125</v>
      </c>
      <c r="R73" s="1028"/>
      <c r="S73" s="1028"/>
      <c r="T73" s="1028"/>
      <c r="U73" s="1028"/>
      <c r="V73" s="1028">
        <v>113</v>
      </c>
      <c r="W73" s="1028"/>
      <c r="X73" s="1028"/>
      <c r="Y73" s="1028"/>
      <c r="Z73" s="1028"/>
      <c r="AA73" s="1028">
        <v>12</v>
      </c>
      <c r="AB73" s="1028"/>
      <c r="AC73" s="1028"/>
      <c r="AD73" s="1028"/>
      <c r="AE73" s="1028"/>
      <c r="AF73" s="1028">
        <v>12</v>
      </c>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616</v>
      </c>
      <c r="C74" s="1032"/>
      <c r="D74" s="1032"/>
      <c r="E74" s="1032"/>
      <c r="F74" s="1032"/>
      <c r="G74" s="1032"/>
      <c r="H74" s="1032"/>
      <c r="I74" s="1032"/>
      <c r="J74" s="1032"/>
      <c r="K74" s="1032"/>
      <c r="L74" s="1032"/>
      <c r="M74" s="1032"/>
      <c r="N74" s="1032"/>
      <c r="O74" s="1032"/>
      <c r="P74" s="1033"/>
      <c r="Q74" s="1034">
        <v>5270</v>
      </c>
      <c r="R74" s="1028"/>
      <c r="S74" s="1028"/>
      <c r="T74" s="1028"/>
      <c r="U74" s="1028"/>
      <c r="V74" s="1028">
        <v>4326</v>
      </c>
      <c r="W74" s="1028"/>
      <c r="X74" s="1028"/>
      <c r="Y74" s="1028"/>
      <c r="Z74" s="1028"/>
      <c r="AA74" s="1028">
        <v>944</v>
      </c>
      <c r="AB74" s="1028"/>
      <c r="AC74" s="1028"/>
      <c r="AD74" s="1028"/>
      <c r="AE74" s="1028"/>
      <c r="AF74" s="1028">
        <v>944</v>
      </c>
      <c r="AG74" s="1028"/>
      <c r="AH74" s="1028"/>
      <c r="AI74" s="1028"/>
      <c r="AJ74" s="1028"/>
      <c r="AK74" s="1028">
        <v>3</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617</v>
      </c>
      <c r="C75" s="1032"/>
      <c r="D75" s="1032"/>
      <c r="E75" s="1032"/>
      <c r="F75" s="1032"/>
      <c r="G75" s="1032"/>
      <c r="H75" s="1032"/>
      <c r="I75" s="1032"/>
      <c r="J75" s="1032"/>
      <c r="K75" s="1032"/>
      <c r="L75" s="1032"/>
      <c r="M75" s="1032"/>
      <c r="N75" s="1032"/>
      <c r="O75" s="1032"/>
      <c r="P75" s="1033"/>
      <c r="Q75" s="1035">
        <v>143986</v>
      </c>
      <c r="R75" s="1036"/>
      <c r="S75" s="1036"/>
      <c r="T75" s="1036"/>
      <c r="U75" s="1037"/>
      <c r="V75" s="1038">
        <v>139366</v>
      </c>
      <c r="W75" s="1036"/>
      <c r="X75" s="1036"/>
      <c r="Y75" s="1036"/>
      <c r="Z75" s="1037"/>
      <c r="AA75" s="1038">
        <v>4620</v>
      </c>
      <c r="AB75" s="1036"/>
      <c r="AC75" s="1036"/>
      <c r="AD75" s="1036"/>
      <c r="AE75" s="1037"/>
      <c r="AF75" s="1038">
        <v>4620</v>
      </c>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398</v>
      </c>
      <c r="B88" s="1001" t="s">
        <v>435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5705</v>
      </c>
      <c r="AG88" s="1016"/>
      <c r="AH88" s="1016"/>
      <c r="AI88" s="1016"/>
      <c r="AJ88" s="1016"/>
      <c r="AK88" s="1020"/>
      <c r="AL88" s="1020"/>
      <c r="AM88" s="1020"/>
      <c r="AN88" s="1020"/>
      <c r="AO88" s="1020"/>
      <c r="AP88" s="1016">
        <v>12</v>
      </c>
      <c r="AQ88" s="1016"/>
      <c r="AR88" s="1016"/>
      <c r="AS88" s="1016"/>
      <c r="AT88" s="1016"/>
      <c r="AU88" s="1016">
        <v>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01" t="s">
        <v>436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444</v>
      </c>
      <c r="AB109" s="951"/>
      <c r="AC109" s="951"/>
      <c r="AD109" s="951"/>
      <c r="AE109" s="952"/>
      <c r="AF109" s="953" t="s">
        <v>445</v>
      </c>
      <c r="AG109" s="951"/>
      <c r="AH109" s="951"/>
      <c r="AI109" s="951"/>
      <c r="AJ109" s="952"/>
      <c r="AK109" s="953" t="s">
        <v>311</v>
      </c>
      <c r="AL109" s="951"/>
      <c r="AM109" s="951"/>
      <c r="AN109" s="951"/>
      <c r="AO109" s="952"/>
      <c r="AP109" s="953" t="s">
        <v>446</v>
      </c>
      <c r="AQ109" s="951"/>
      <c r="AR109" s="951"/>
      <c r="AS109" s="951"/>
      <c r="AT109" s="982"/>
      <c r="AU109" s="950" t="s">
        <v>443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444</v>
      </c>
      <c r="BR109" s="951"/>
      <c r="BS109" s="951"/>
      <c r="BT109" s="951"/>
      <c r="BU109" s="952"/>
      <c r="BV109" s="953" t="s">
        <v>445</v>
      </c>
      <c r="BW109" s="951"/>
      <c r="BX109" s="951"/>
      <c r="BY109" s="951"/>
      <c r="BZ109" s="952"/>
      <c r="CA109" s="953" t="s">
        <v>311</v>
      </c>
      <c r="CB109" s="951"/>
      <c r="CC109" s="951"/>
      <c r="CD109" s="951"/>
      <c r="CE109" s="952"/>
      <c r="CF109" s="989" t="s">
        <v>446</v>
      </c>
      <c r="CG109" s="989"/>
      <c r="CH109" s="989"/>
      <c r="CI109" s="989"/>
      <c r="CJ109" s="989"/>
      <c r="CK109" s="953" t="s">
        <v>447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444</v>
      </c>
      <c r="DH109" s="951"/>
      <c r="DI109" s="951"/>
      <c r="DJ109" s="951"/>
      <c r="DK109" s="952"/>
      <c r="DL109" s="953" t="s">
        <v>445</v>
      </c>
      <c r="DM109" s="951"/>
      <c r="DN109" s="951"/>
      <c r="DO109" s="951"/>
      <c r="DP109" s="952"/>
      <c r="DQ109" s="953" t="s">
        <v>311</v>
      </c>
      <c r="DR109" s="951"/>
      <c r="DS109" s="951"/>
      <c r="DT109" s="951"/>
      <c r="DU109" s="952"/>
      <c r="DV109" s="953" t="s">
        <v>446</v>
      </c>
      <c r="DW109" s="951"/>
      <c r="DX109" s="951"/>
      <c r="DY109" s="951"/>
      <c r="DZ109" s="982"/>
    </row>
    <row r="110" spans="1:131" s="248" customFormat="1" ht="26.25" customHeight="1" x14ac:dyDescent="0.15">
      <c r="A110" s="853" t="s">
        <v>448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1667902</v>
      </c>
      <c r="AB110" s="944"/>
      <c r="AC110" s="944"/>
      <c r="AD110" s="944"/>
      <c r="AE110" s="945"/>
      <c r="AF110" s="946">
        <v>1615361</v>
      </c>
      <c r="AG110" s="944"/>
      <c r="AH110" s="944"/>
      <c r="AI110" s="944"/>
      <c r="AJ110" s="945"/>
      <c r="AK110" s="946">
        <v>1747033</v>
      </c>
      <c r="AL110" s="944"/>
      <c r="AM110" s="944"/>
      <c r="AN110" s="944"/>
      <c r="AO110" s="945"/>
      <c r="AP110" s="947">
        <v>26</v>
      </c>
      <c r="AQ110" s="948"/>
      <c r="AR110" s="948"/>
      <c r="AS110" s="948"/>
      <c r="AT110" s="949"/>
      <c r="AU110" s="983" t="s">
        <v>73</v>
      </c>
      <c r="AV110" s="984"/>
      <c r="AW110" s="984"/>
      <c r="AX110" s="984"/>
      <c r="AY110" s="984"/>
      <c r="AZ110" s="909" t="s">
        <v>449</v>
      </c>
      <c r="BA110" s="854"/>
      <c r="BB110" s="854"/>
      <c r="BC110" s="854"/>
      <c r="BD110" s="854"/>
      <c r="BE110" s="854"/>
      <c r="BF110" s="854"/>
      <c r="BG110" s="854"/>
      <c r="BH110" s="854"/>
      <c r="BI110" s="854"/>
      <c r="BJ110" s="854"/>
      <c r="BK110" s="854"/>
      <c r="BL110" s="854"/>
      <c r="BM110" s="854"/>
      <c r="BN110" s="854"/>
      <c r="BO110" s="854"/>
      <c r="BP110" s="855"/>
      <c r="BQ110" s="910">
        <v>15560466</v>
      </c>
      <c r="BR110" s="891"/>
      <c r="BS110" s="891"/>
      <c r="BT110" s="891"/>
      <c r="BU110" s="891"/>
      <c r="BV110" s="891">
        <v>16817701</v>
      </c>
      <c r="BW110" s="891"/>
      <c r="BX110" s="891"/>
      <c r="BY110" s="891"/>
      <c r="BZ110" s="891"/>
      <c r="CA110" s="891">
        <v>17385619</v>
      </c>
      <c r="CB110" s="891"/>
      <c r="CC110" s="891"/>
      <c r="CD110" s="891"/>
      <c r="CE110" s="891"/>
      <c r="CF110" s="915">
        <v>258.60000000000002</v>
      </c>
      <c r="CG110" s="916"/>
      <c r="CH110" s="916"/>
      <c r="CI110" s="916"/>
      <c r="CJ110" s="916"/>
      <c r="CK110" s="979" t="s">
        <v>450</v>
      </c>
      <c r="CL110" s="865"/>
      <c r="CM110" s="940" t="s">
        <v>451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426</v>
      </c>
      <c r="DH110" s="891"/>
      <c r="DI110" s="891"/>
      <c r="DJ110" s="891"/>
      <c r="DK110" s="891"/>
      <c r="DL110" s="891" t="s">
        <v>426</v>
      </c>
      <c r="DM110" s="891"/>
      <c r="DN110" s="891"/>
      <c r="DO110" s="891"/>
      <c r="DP110" s="891"/>
      <c r="DQ110" s="891" t="s">
        <v>426</v>
      </c>
      <c r="DR110" s="891"/>
      <c r="DS110" s="891"/>
      <c r="DT110" s="891"/>
      <c r="DU110" s="891"/>
      <c r="DV110" s="892" t="s">
        <v>426</v>
      </c>
      <c r="DW110" s="892"/>
      <c r="DX110" s="892"/>
      <c r="DY110" s="892"/>
      <c r="DZ110" s="893"/>
    </row>
    <row r="111" spans="1:131" s="248" customFormat="1" ht="26.25" customHeight="1" x14ac:dyDescent="0.15">
      <c r="A111" s="820" t="s">
        <v>452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426</v>
      </c>
      <c r="AB111" s="972"/>
      <c r="AC111" s="972"/>
      <c r="AD111" s="972"/>
      <c r="AE111" s="973"/>
      <c r="AF111" s="974" t="s">
        <v>426</v>
      </c>
      <c r="AG111" s="972"/>
      <c r="AH111" s="972"/>
      <c r="AI111" s="972"/>
      <c r="AJ111" s="973"/>
      <c r="AK111" s="974" t="s">
        <v>426</v>
      </c>
      <c r="AL111" s="972"/>
      <c r="AM111" s="972"/>
      <c r="AN111" s="972"/>
      <c r="AO111" s="973"/>
      <c r="AP111" s="975" t="s">
        <v>426</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t="s">
        <v>454</v>
      </c>
      <c r="BR111" s="863"/>
      <c r="BS111" s="863"/>
      <c r="BT111" s="863"/>
      <c r="BU111" s="863"/>
      <c r="BV111" s="863" t="s">
        <v>455</v>
      </c>
      <c r="BW111" s="863"/>
      <c r="BX111" s="863"/>
      <c r="BY111" s="863"/>
      <c r="BZ111" s="863"/>
      <c r="CA111" s="863" t="s">
        <v>455</v>
      </c>
      <c r="CB111" s="863"/>
      <c r="CC111" s="863"/>
      <c r="CD111" s="863"/>
      <c r="CE111" s="863"/>
      <c r="CF111" s="924" t="s">
        <v>455</v>
      </c>
      <c r="CG111" s="925"/>
      <c r="CH111" s="925"/>
      <c r="CI111" s="925"/>
      <c r="CJ111" s="925"/>
      <c r="CK111" s="980"/>
      <c r="CL111" s="867"/>
      <c r="CM111" s="870" t="s">
        <v>456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455</v>
      </c>
      <c r="DH111" s="863"/>
      <c r="DI111" s="863"/>
      <c r="DJ111" s="863"/>
      <c r="DK111" s="863"/>
      <c r="DL111" s="863" t="s">
        <v>426</v>
      </c>
      <c r="DM111" s="863"/>
      <c r="DN111" s="863"/>
      <c r="DO111" s="863"/>
      <c r="DP111" s="863"/>
      <c r="DQ111" s="863" t="s">
        <v>455</v>
      </c>
      <c r="DR111" s="863"/>
      <c r="DS111" s="863"/>
      <c r="DT111" s="863"/>
      <c r="DU111" s="863"/>
      <c r="DV111" s="840" t="s">
        <v>455</v>
      </c>
      <c r="DW111" s="840"/>
      <c r="DX111" s="840"/>
      <c r="DY111" s="840"/>
      <c r="DZ111" s="841"/>
    </row>
    <row r="112" spans="1:131" s="248" customFormat="1" ht="26.25" customHeight="1" x14ac:dyDescent="0.15">
      <c r="A112" s="965" t="s">
        <v>457</v>
      </c>
      <c r="B112" s="966"/>
      <c r="C112" s="796" t="s">
        <v>458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454</v>
      </c>
      <c r="AB112" s="826"/>
      <c r="AC112" s="826"/>
      <c r="AD112" s="826"/>
      <c r="AE112" s="827"/>
      <c r="AF112" s="828" t="s">
        <v>455</v>
      </c>
      <c r="AG112" s="826"/>
      <c r="AH112" s="826"/>
      <c r="AI112" s="826"/>
      <c r="AJ112" s="827"/>
      <c r="AK112" s="828" t="s">
        <v>454</v>
      </c>
      <c r="AL112" s="826"/>
      <c r="AM112" s="826"/>
      <c r="AN112" s="826"/>
      <c r="AO112" s="827"/>
      <c r="AP112" s="873" t="s">
        <v>454</v>
      </c>
      <c r="AQ112" s="874"/>
      <c r="AR112" s="874"/>
      <c r="AS112" s="874"/>
      <c r="AT112" s="875"/>
      <c r="AU112" s="985"/>
      <c r="AV112" s="986"/>
      <c r="AW112" s="986"/>
      <c r="AX112" s="986"/>
      <c r="AY112" s="986"/>
      <c r="AZ112" s="861" t="s">
        <v>459</v>
      </c>
      <c r="BA112" s="796"/>
      <c r="BB112" s="796"/>
      <c r="BC112" s="796"/>
      <c r="BD112" s="796"/>
      <c r="BE112" s="796"/>
      <c r="BF112" s="796"/>
      <c r="BG112" s="796"/>
      <c r="BH112" s="796"/>
      <c r="BI112" s="796"/>
      <c r="BJ112" s="796"/>
      <c r="BK112" s="796"/>
      <c r="BL112" s="796"/>
      <c r="BM112" s="796"/>
      <c r="BN112" s="796"/>
      <c r="BO112" s="796"/>
      <c r="BP112" s="797"/>
      <c r="BQ112" s="862">
        <v>3633718</v>
      </c>
      <c r="BR112" s="863"/>
      <c r="BS112" s="863"/>
      <c r="BT112" s="863"/>
      <c r="BU112" s="863"/>
      <c r="BV112" s="863">
        <v>3693409</v>
      </c>
      <c r="BW112" s="863"/>
      <c r="BX112" s="863"/>
      <c r="BY112" s="863"/>
      <c r="BZ112" s="863"/>
      <c r="CA112" s="863">
        <v>3866829</v>
      </c>
      <c r="CB112" s="863"/>
      <c r="CC112" s="863"/>
      <c r="CD112" s="863"/>
      <c r="CE112" s="863"/>
      <c r="CF112" s="924">
        <v>57.5</v>
      </c>
      <c r="CG112" s="925"/>
      <c r="CH112" s="925"/>
      <c r="CI112" s="925"/>
      <c r="CJ112" s="925"/>
      <c r="CK112" s="980"/>
      <c r="CL112" s="867"/>
      <c r="CM112" s="870" t="s">
        <v>460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454</v>
      </c>
      <c r="DH112" s="863"/>
      <c r="DI112" s="863"/>
      <c r="DJ112" s="863"/>
      <c r="DK112" s="863"/>
      <c r="DL112" s="863" t="s">
        <v>454</v>
      </c>
      <c r="DM112" s="863"/>
      <c r="DN112" s="863"/>
      <c r="DO112" s="863"/>
      <c r="DP112" s="863"/>
      <c r="DQ112" s="863" t="s">
        <v>400</v>
      </c>
      <c r="DR112" s="863"/>
      <c r="DS112" s="863"/>
      <c r="DT112" s="863"/>
      <c r="DU112" s="863"/>
      <c r="DV112" s="840" t="s">
        <v>426</v>
      </c>
      <c r="DW112" s="840"/>
      <c r="DX112" s="840"/>
      <c r="DY112" s="840"/>
      <c r="DZ112" s="841"/>
    </row>
    <row r="113" spans="1:130" s="248" customFormat="1" ht="26.25" customHeight="1" x14ac:dyDescent="0.15">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354491</v>
      </c>
      <c r="AB113" s="972"/>
      <c r="AC113" s="972"/>
      <c r="AD113" s="972"/>
      <c r="AE113" s="973"/>
      <c r="AF113" s="974">
        <v>342593</v>
      </c>
      <c r="AG113" s="972"/>
      <c r="AH113" s="972"/>
      <c r="AI113" s="972"/>
      <c r="AJ113" s="973"/>
      <c r="AK113" s="974">
        <v>352939</v>
      </c>
      <c r="AL113" s="972"/>
      <c r="AM113" s="972"/>
      <c r="AN113" s="972"/>
      <c r="AO113" s="973"/>
      <c r="AP113" s="975">
        <v>5.2</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5999</v>
      </c>
      <c r="BR113" s="863"/>
      <c r="BS113" s="863"/>
      <c r="BT113" s="863"/>
      <c r="BU113" s="863"/>
      <c r="BV113" s="863">
        <v>12165</v>
      </c>
      <c r="BW113" s="863"/>
      <c r="BX113" s="863"/>
      <c r="BY113" s="863"/>
      <c r="BZ113" s="863"/>
      <c r="CA113" s="863">
        <v>9466</v>
      </c>
      <c r="CB113" s="863"/>
      <c r="CC113" s="863"/>
      <c r="CD113" s="863"/>
      <c r="CE113" s="863"/>
      <c r="CF113" s="924">
        <v>0.1</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454</v>
      </c>
      <c r="DM113" s="826"/>
      <c r="DN113" s="826"/>
      <c r="DO113" s="826"/>
      <c r="DP113" s="827"/>
      <c r="DQ113" s="828" t="s">
        <v>454</v>
      </c>
      <c r="DR113" s="826"/>
      <c r="DS113" s="826"/>
      <c r="DT113" s="826"/>
      <c r="DU113" s="827"/>
      <c r="DV113" s="873" t="s">
        <v>454</v>
      </c>
      <c r="DW113" s="874"/>
      <c r="DX113" s="874"/>
      <c r="DY113" s="874"/>
      <c r="DZ113" s="875"/>
    </row>
    <row r="114" spans="1:130" s="248" customFormat="1" ht="26.25" customHeight="1" x14ac:dyDescent="0.15">
      <c r="A114" s="967"/>
      <c r="B114" s="968"/>
      <c r="C114" s="796" t="s">
        <v>464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1117</v>
      </c>
      <c r="AB114" s="826"/>
      <c r="AC114" s="826"/>
      <c r="AD114" s="826"/>
      <c r="AE114" s="827"/>
      <c r="AF114" s="828">
        <v>1645</v>
      </c>
      <c r="AG114" s="826"/>
      <c r="AH114" s="826"/>
      <c r="AI114" s="826"/>
      <c r="AJ114" s="827"/>
      <c r="AK114" s="828">
        <v>2672</v>
      </c>
      <c r="AL114" s="826"/>
      <c r="AM114" s="826"/>
      <c r="AN114" s="826"/>
      <c r="AO114" s="827"/>
      <c r="AP114" s="873">
        <v>0</v>
      </c>
      <c r="AQ114" s="874"/>
      <c r="AR114" s="874"/>
      <c r="AS114" s="874"/>
      <c r="AT114" s="875"/>
      <c r="AU114" s="985"/>
      <c r="AV114" s="986"/>
      <c r="AW114" s="986"/>
      <c r="AX114" s="986"/>
      <c r="AY114" s="986"/>
      <c r="AZ114" s="861" t="s">
        <v>465</v>
      </c>
      <c r="BA114" s="796"/>
      <c r="BB114" s="796"/>
      <c r="BC114" s="796"/>
      <c r="BD114" s="796"/>
      <c r="BE114" s="796"/>
      <c r="BF114" s="796"/>
      <c r="BG114" s="796"/>
      <c r="BH114" s="796"/>
      <c r="BI114" s="796"/>
      <c r="BJ114" s="796"/>
      <c r="BK114" s="796"/>
      <c r="BL114" s="796"/>
      <c r="BM114" s="796"/>
      <c r="BN114" s="796"/>
      <c r="BO114" s="796"/>
      <c r="BP114" s="797"/>
      <c r="BQ114" s="862">
        <v>1118409</v>
      </c>
      <c r="BR114" s="863"/>
      <c r="BS114" s="863"/>
      <c r="BT114" s="863"/>
      <c r="BU114" s="863"/>
      <c r="BV114" s="863">
        <v>1066768</v>
      </c>
      <c r="BW114" s="863"/>
      <c r="BX114" s="863"/>
      <c r="BY114" s="863"/>
      <c r="BZ114" s="863"/>
      <c r="CA114" s="863">
        <v>966310</v>
      </c>
      <c r="CB114" s="863"/>
      <c r="CC114" s="863"/>
      <c r="CD114" s="863"/>
      <c r="CE114" s="863"/>
      <c r="CF114" s="924">
        <v>14.4</v>
      </c>
      <c r="CG114" s="925"/>
      <c r="CH114" s="925"/>
      <c r="CI114" s="925"/>
      <c r="CJ114" s="925"/>
      <c r="CK114" s="980"/>
      <c r="CL114" s="867"/>
      <c r="CM114" s="870" t="s">
        <v>466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454</v>
      </c>
      <c r="DM114" s="826"/>
      <c r="DN114" s="826"/>
      <c r="DO114" s="826"/>
      <c r="DP114" s="827"/>
      <c r="DQ114" s="828" t="s">
        <v>400</v>
      </c>
      <c r="DR114" s="826"/>
      <c r="DS114" s="826"/>
      <c r="DT114" s="826"/>
      <c r="DU114" s="827"/>
      <c r="DV114" s="873" t="s">
        <v>454</v>
      </c>
      <c r="DW114" s="874"/>
      <c r="DX114" s="874"/>
      <c r="DY114" s="874"/>
      <c r="DZ114" s="875"/>
    </row>
    <row r="115" spans="1:130" s="248" customFormat="1" ht="26.25" customHeight="1" x14ac:dyDescent="0.15">
      <c r="A115" s="967"/>
      <c r="B115" s="968"/>
      <c r="C115" s="796" t="s">
        <v>467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t="s">
        <v>454</v>
      </c>
      <c r="AG115" s="972"/>
      <c r="AH115" s="972"/>
      <c r="AI115" s="972"/>
      <c r="AJ115" s="973"/>
      <c r="AK115" s="974" t="s">
        <v>454</v>
      </c>
      <c r="AL115" s="972"/>
      <c r="AM115" s="972"/>
      <c r="AN115" s="972"/>
      <c r="AO115" s="973"/>
      <c r="AP115" s="975" t="s">
        <v>455</v>
      </c>
      <c r="AQ115" s="976"/>
      <c r="AR115" s="976"/>
      <c r="AS115" s="976"/>
      <c r="AT115" s="977"/>
      <c r="AU115" s="985"/>
      <c r="AV115" s="986"/>
      <c r="AW115" s="986"/>
      <c r="AX115" s="986"/>
      <c r="AY115" s="986"/>
      <c r="AZ115" s="861" t="s">
        <v>468</v>
      </c>
      <c r="BA115" s="796"/>
      <c r="BB115" s="796"/>
      <c r="BC115" s="796"/>
      <c r="BD115" s="796"/>
      <c r="BE115" s="796"/>
      <c r="BF115" s="796"/>
      <c r="BG115" s="796"/>
      <c r="BH115" s="796"/>
      <c r="BI115" s="796"/>
      <c r="BJ115" s="796"/>
      <c r="BK115" s="796"/>
      <c r="BL115" s="796"/>
      <c r="BM115" s="796"/>
      <c r="BN115" s="796"/>
      <c r="BO115" s="796"/>
      <c r="BP115" s="797"/>
      <c r="BQ115" s="862" t="s">
        <v>454</v>
      </c>
      <c r="BR115" s="863"/>
      <c r="BS115" s="863"/>
      <c r="BT115" s="863"/>
      <c r="BU115" s="863"/>
      <c r="BV115" s="863" t="s">
        <v>454</v>
      </c>
      <c r="BW115" s="863"/>
      <c r="BX115" s="863"/>
      <c r="BY115" s="863"/>
      <c r="BZ115" s="863"/>
      <c r="CA115" s="863" t="s">
        <v>426</v>
      </c>
      <c r="CB115" s="863"/>
      <c r="CC115" s="863"/>
      <c r="CD115" s="863"/>
      <c r="CE115" s="863"/>
      <c r="CF115" s="924" t="s">
        <v>454</v>
      </c>
      <c r="CG115" s="925"/>
      <c r="CH115" s="925"/>
      <c r="CI115" s="925"/>
      <c r="CJ115" s="925"/>
      <c r="CK115" s="980"/>
      <c r="CL115" s="867"/>
      <c r="CM115" s="861" t="s">
        <v>469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455</v>
      </c>
      <c r="DH115" s="826"/>
      <c r="DI115" s="826"/>
      <c r="DJ115" s="826"/>
      <c r="DK115" s="827"/>
      <c r="DL115" s="828" t="s">
        <v>454</v>
      </c>
      <c r="DM115" s="826"/>
      <c r="DN115" s="826"/>
      <c r="DO115" s="826"/>
      <c r="DP115" s="827"/>
      <c r="DQ115" s="828" t="s">
        <v>454</v>
      </c>
      <c r="DR115" s="826"/>
      <c r="DS115" s="826"/>
      <c r="DT115" s="826"/>
      <c r="DU115" s="827"/>
      <c r="DV115" s="873" t="s">
        <v>454</v>
      </c>
      <c r="DW115" s="874"/>
      <c r="DX115" s="874"/>
      <c r="DY115" s="874"/>
      <c r="DZ115" s="875"/>
    </row>
    <row r="116" spans="1:130" s="248" customFormat="1" ht="26.25" customHeight="1" x14ac:dyDescent="0.15">
      <c r="A116" s="969"/>
      <c r="B116" s="970"/>
      <c r="C116" s="929" t="s">
        <v>470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454</v>
      </c>
      <c r="AB116" s="826"/>
      <c r="AC116" s="826"/>
      <c r="AD116" s="826"/>
      <c r="AE116" s="827"/>
      <c r="AF116" s="828" t="s">
        <v>455</v>
      </c>
      <c r="AG116" s="826"/>
      <c r="AH116" s="826"/>
      <c r="AI116" s="826"/>
      <c r="AJ116" s="827"/>
      <c r="AK116" s="828" t="s">
        <v>454</v>
      </c>
      <c r="AL116" s="826"/>
      <c r="AM116" s="826"/>
      <c r="AN116" s="826"/>
      <c r="AO116" s="827"/>
      <c r="AP116" s="873" t="s">
        <v>454</v>
      </c>
      <c r="AQ116" s="874"/>
      <c r="AR116" s="874"/>
      <c r="AS116" s="874"/>
      <c r="AT116" s="875"/>
      <c r="AU116" s="985"/>
      <c r="AV116" s="986"/>
      <c r="AW116" s="986"/>
      <c r="AX116" s="986"/>
      <c r="AY116" s="986"/>
      <c r="AZ116" s="912" t="s">
        <v>471</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454</v>
      </c>
      <c r="BW116" s="863"/>
      <c r="BX116" s="863"/>
      <c r="BY116" s="863"/>
      <c r="BZ116" s="863"/>
      <c r="CA116" s="863" t="s">
        <v>454</v>
      </c>
      <c r="CB116" s="863"/>
      <c r="CC116" s="863"/>
      <c r="CD116" s="863"/>
      <c r="CE116" s="863"/>
      <c r="CF116" s="924" t="s">
        <v>400</v>
      </c>
      <c r="CG116" s="925"/>
      <c r="CH116" s="925"/>
      <c r="CI116" s="925"/>
      <c r="CJ116" s="925"/>
      <c r="CK116" s="980"/>
      <c r="CL116" s="867"/>
      <c r="CM116" s="870" t="s">
        <v>472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455</v>
      </c>
      <c r="DM116" s="826"/>
      <c r="DN116" s="826"/>
      <c r="DO116" s="826"/>
      <c r="DP116" s="827"/>
      <c r="DQ116" s="828" t="s">
        <v>473</v>
      </c>
      <c r="DR116" s="826"/>
      <c r="DS116" s="826"/>
      <c r="DT116" s="826"/>
      <c r="DU116" s="827"/>
      <c r="DV116" s="873" t="s">
        <v>454</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2023510</v>
      </c>
      <c r="AB117" s="958"/>
      <c r="AC117" s="958"/>
      <c r="AD117" s="958"/>
      <c r="AE117" s="959"/>
      <c r="AF117" s="960">
        <v>1959599</v>
      </c>
      <c r="AG117" s="958"/>
      <c r="AH117" s="958"/>
      <c r="AI117" s="958"/>
      <c r="AJ117" s="959"/>
      <c r="AK117" s="960">
        <v>2102644</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476</v>
      </c>
      <c r="BR117" s="863"/>
      <c r="BS117" s="863"/>
      <c r="BT117" s="863"/>
      <c r="BU117" s="863"/>
      <c r="BV117" s="863" t="s">
        <v>454</v>
      </c>
      <c r="BW117" s="863"/>
      <c r="BX117" s="863"/>
      <c r="BY117" s="863"/>
      <c r="BZ117" s="863"/>
      <c r="CA117" s="863" t="s">
        <v>454</v>
      </c>
      <c r="CB117" s="863"/>
      <c r="CC117" s="863"/>
      <c r="CD117" s="863"/>
      <c r="CE117" s="863"/>
      <c r="CF117" s="924" t="s">
        <v>454</v>
      </c>
      <c r="CG117" s="925"/>
      <c r="CH117" s="925"/>
      <c r="CI117" s="925"/>
      <c r="CJ117" s="925"/>
      <c r="CK117" s="980"/>
      <c r="CL117" s="867"/>
      <c r="CM117" s="870" t="s">
        <v>477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478</v>
      </c>
      <c r="DH117" s="826"/>
      <c r="DI117" s="826"/>
      <c r="DJ117" s="826"/>
      <c r="DK117" s="827"/>
      <c r="DL117" s="828" t="s">
        <v>479</v>
      </c>
      <c r="DM117" s="826"/>
      <c r="DN117" s="826"/>
      <c r="DO117" s="826"/>
      <c r="DP117" s="827"/>
      <c r="DQ117" s="828" t="s">
        <v>478</v>
      </c>
      <c r="DR117" s="826"/>
      <c r="DS117" s="826"/>
      <c r="DT117" s="826"/>
      <c r="DU117" s="827"/>
      <c r="DV117" s="873" t="s">
        <v>480</v>
      </c>
      <c r="DW117" s="874"/>
      <c r="DX117" s="874"/>
      <c r="DY117" s="874"/>
      <c r="DZ117" s="875"/>
    </row>
    <row r="118" spans="1:130" s="248" customFormat="1" ht="26.25" customHeight="1" x14ac:dyDescent="0.15">
      <c r="A118" s="950" t="s">
        <v>447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444</v>
      </c>
      <c r="AB118" s="951"/>
      <c r="AC118" s="951"/>
      <c r="AD118" s="951"/>
      <c r="AE118" s="952"/>
      <c r="AF118" s="953" t="s">
        <v>445</v>
      </c>
      <c r="AG118" s="951"/>
      <c r="AH118" s="951"/>
      <c r="AI118" s="951"/>
      <c r="AJ118" s="952"/>
      <c r="AK118" s="953" t="s">
        <v>311</v>
      </c>
      <c r="AL118" s="951"/>
      <c r="AM118" s="951"/>
      <c r="AN118" s="951"/>
      <c r="AO118" s="952"/>
      <c r="AP118" s="954" t="s">
        <v>446</v>
      </c>
      <c r="AQ118" s="955"/>
      <c r="AR118" s="955"/>
      <c r="AS118" s="955"/>
      <c r="AT118" s="956"/>
      <c r="AU118" s="985"/>
      <c r="AV118" s="986"/>
      <c r="AW118" s="986"/>
      <c r="AX118" s="986"/>
      <c r="AY118" s="986"/>
      <c r="AZ118" s="928" t="s">
        <v>481</v>
      </c>
      <c r="BA118" s="929"/>
      <c r="BB118" s="929"/>
      <c r="BC118" s="929"/>
      <c r="BD118" s="929"/>
      <c r="BE118" s="929"/>
      <c r="BF118" s="929"/>
      <c r="BG118" s="929"/>
      <c r="BH118" s="929"/>
      <c r="BI118" s="929"/>
      <c r="BJ118" s="929"/>
      <c r="BK118" s="929"/>
      <c r="BL118" s="929"/>
      <c r="BM118" s="929"/>
      <c r="BN118" s="929"/>
      <c r="BO118" s="929"/>
      <c r="BP118" s="930"/>
      <c r="BQ118" s="931" t="s">
        <v>482</v>
      </c>
      <c r="BR118" s="894"/>
      <c r="BS118" s="894"/>
      <c r="BT118" s="894"/>
      <c r="BU118" s="894"/>
      <c r="BV118" s="894" t="s">
        <v>483</v>
      </c>
      <c r="BW118" s="894"/>
      <c r="BX118" s="894"/>
      <c r="BY118" s="894"/>
      <c r="BZ118" s="894"/>
      <c r="CA118" s="894" t="s">
        <v>482</v>
      </c>
      <c r="CB118" s="894"/>
      <c r="CC118" s="894"/>
      <c r="CD118" s="894"/>
      <c r="CE118" s="894"/>
      <c r="CF118" s="924" t="s">
        <v>483</v>
      </c>
      <c r="CG118" s="925"/>
      <c r="CH118" s="925"/>
      <c r="CI118" s="925"/>
      <c r="CJ118" s="925"/>
      <c r="CK118" s="980"/>
      <c r="CL118" s="867"/>
      <c r="CM118" s="870" t="s">
        <v>484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476</v>
      </c>
      <c r="DH118" s="826"/>
      <c r="DI118" s="826"/>
      <c r="DJ118" s="826"/>
      <c r="DK118" s="827"/>
      <c r="DL118" s="828" t="s">
        <v>454</v>
      </c>
      <c r="DM118" s="826"/>
      <c r="DN118" s="826"/>
      <c r="DO118" s="826"/>
      <c r="DP118" s="827"/>
      <c r="DQ118" s="828" t="s">
        <v>478</v>
      </c>
      <c r="DR118" s="826"/>
      <c r="DS118" s="826"/>
      <c r="DT118" s="826"/>
      <c r="DU118" s="827"/>
      <c r="DV118" s="873" t="s">
        <v>483</v>
      </c>
      <c r="DW118" s="874"/>
      <c r="DX118" s="874"/>
      <c r="DY118" s="874"/>
      <c r="DZ118" s="875"/>
    </row>
    <row r="119" spans="1:130" s="248" customFormat="1" ht="26.25" customHeight="1" x14ac:dyDescent="0.15">
      <c r="A119" s="864" t="s">
        <v>450</v>
      </c>
      <c r="B119" s="865"/>
      <c r="C119" s="940" t="s">
        <v>451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485</v>
      </c>
      <c r="AB119" s="944"/>
      <c r="AC119" s="944"/>
      <c r="AD119" s="944"/>
      <c r="AE119" s="945"/>
      <c r="AF119" s="946" t="s">
        <v>400</v>
      </c>
      <c r="AG119" s="944"/>
      <c r="AH119" s="944"/>
      <c r="AI119" s="944"/>
      <c r="AJ119" s="945"/>
      <c r="AK119" s="946" t="s">
        <v>479</v>
      </c>
      <c r="AL119" s="944"/>
      <c r="AM119" s="944"/>
      <c r="AN119" s="944"/>
      <c r="AO119" s="945"/>
      <c r="AP119" s="947" t="s">
        <v>486</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487</v>
      </c>
      <c r="BP119" s="927"/>
      <c r="BQ119" s="931">
        <v>20318592</v>
      </c>
      <c r="BR119" s="894"/>
      <c r="BS119" s="894"/>
      <c r="BT119" s="894"/>
      <c r="BU119" s="894"/>
      <c r="BV119" s="894">
        <v>21590043</v>
      </c>
      <c r="BW119" s="894"/>
      <c r="BX119" s="894"/>
      <c r="BY119" s="894"/>
      <c r="BZ119" s="894"/>
      <c r="CA119" s="894">
        <v>22228224</v>
      </c>
      <c r="CB119" s="894"/>
      <c r="CC119" s="894"/>
      <c r="CD119" s="894"/>
      <c r="CE119" s="894"/>
      <c r="CF119" s="792"/>
      <c r="CG119" s="793"/>
      <c r="CH119" s="793"/>
      <c r="CI119" s="793"/>
      <c r="CJ119" s="883"/>
      <c r="CK119" s="981"/>
      <c r="CL119" s="869"/>
      <c r="CM119" s="887" t="s">
        <v>488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483</v>
      </c>
      <c r="DH119" s="809"/>
      <c r="DI119" s="809"/>
      <c r="DJ119" s="809"/>
      <c r="DK119" s="810"/>
      <c r="DL119" s="811" t="s">
        <v>483</v>
      </c>
      <c r="DM119" s="809"/>
      <c r="DN119" s="809"/>
      <c r="DO119" s="809"/>
      <c r="DP119" s="810"/>
      <c r="DQ119" s="811" t="s">
        <v>483</v>
      </c>
      <c r="DR119" s="809"/>
      <c r="DS119" s="809"/>
      <c r="DT119" s="809"/>
      <c r="DU119" s="810"/>
      <c r="DV119" s="897" t="s">
        <v>476</v>
      </c>
      <c r="DW119" s="898"/>
      <c r="DX119" s="898"/>
      <c r="DY119" s="898"/>
      <c r="DZ119" s="899"/>
    </row>
    <row r="120" spans="1:130" s="248" customFormat="1" ht="26.25" customHeight="1" x14ac:dyDescent="0.15">
      <c r="A120" s="866"/>
      <c r="B120" s="867"/>
      <c r="C120" s="870" t="s">
        <v>456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454</v>
      </c>
      <c r="AB120" s="826"/>
      <c r="AC120" s="826"/>
      <c r="AD120" s="826"/>
      <c r="AE120" s="827"/>
      <c r="AF120" s="828" t="s">
        <v>479</v>
      </c>
      <c r="AG120" s="826"/>
      <c r="AH120" s="826"/>
      <c r="AI120" s="826"/>
      <c r="AJ120" s="827"/>
      <c r="AK120" s="828" t="s">
        <v>476</v>
      </c>
      <c r="AL120" s="826"/>
      <c r="AM120" s="826"/>
      <c r="AN120" s="826"/>
      <c r="AO120" s="827"/>
      <c r="AP120" s="873" t="s">
        <v>478</v>
      </c>
      <c r="AQ120" s="874"/>
      <c r="AR120" s="874"/>
      <c r="AS120" s="874"/>
      <c r="AT120" s="875"/>
      <c r="AU120" s="932" t="s">
        <v>489</v>
      </c>
      <c r="AV120" s="933"/>
      <c r="AW120" s="933"/>
      <c r="AX120" s="933"/>
      <c r="AY120" s="934"/>
      <c r="AZ120" s="909" t="s">
        <v>490</v>
      </c>
      <c r="BA120" s="854"/>
      <c r="BB120" s="854"/>
      <c r="BC120" s="854"/>
      <c r="BD120" s="854"/>
      <c r="BE120" s="854"/>
      <c r="BF120" s="854"/>
      <c r="BG120" s="854"/>
      <c r="BH120" s="854"/>
      <c r="BI120" s="854"/>
      <c r="BJ120" s="854"/>
      <c r="BK120" s="854"/>
      <c r="BL120" s="854"/>
      <c r="BM120" s="854"/>
      <c r="BN120" s="854"/>
      <c r="BO120" s="854"/>
      <c r="BP120" s="855"/>
      <c r="BQ120" s="910">
        <v>8777041</v>
      </c>
      <c r="BR120" s="891"/>
      <c r="BS120" s="891"/>
      <c r="BT120" s="891"/>
      <c r="BU120" s="891"/>
      <c r="BV120" s="891">
        <v>8034458</v>
      </c>
      <c r="BW120" s="891"/>
      <c r="BX120" s="891"/>
      <c r="BY120" s="891"/>
      <c r="BZ120" s="891"/>
      <c r="CA120" s="891">
        <v>7900040</v>
      </c>
      <c r="CB120" s="891"/>
      <c r="CC120" s="891"/>
      <c r="CD120" s="891"/>
      <c r="CE120" s="891"/>
      <c r="CF120" s="915">
        <v>117.5</v>
      </c>
      <c r="CG120" s="916"/>
      <c r="CH120" s="916"/>
      <c r="CI120" s="916"/>
      <c r="CJ120" s="916"/>
      <c r="CK120" s="917" t="s">
        <v>491</v>
      </c>
      <c r="CL120" s="901"/>
      <c r="CM120" s="901"/>
      <c r="CN120" s="901"/>
      <c r="CO120" s="902"/>
      <c r="CP120" s="921" t="s">
        <v>492</v>
      </c>
      <c r="CQ120" s="922"/>
      <c r="CR120" s="922"/>
      <c r="CS120" s="922"/>
      <c r="CT120" s="922"/>
      <c r="CU120" s="922"/>
      <c r="CV120" s="922"/>
      <c r="CW120" s="922"/>
      <c r="CX120" s="922"/>
      <c r="CY120" s="922"/>
      <c r="CZ120" s="922"/>
      <c r="DA120" s="922"/>
      <c r="DB120" s="922"/>
      <c r="DC120" s="922"/>
      <c r="DD120" s="922"/>
      <c r="DE120" s="922"/>
      <c r="DF120" s="923"/>
      <c r="DG120" s="910">
        <v>1685293</v>
      </c>
      <c r="DH120" s="891"/>
      <c r="DI120" s="891"/>
      <c r="DJ120" s="891"/>
      <c r="DK120" s="891"/>
      <c r="DL120" s="891">
        <v>1661301</v>
      </c>
      <c r="DM120" s="891"/>
      <c r="DN120" s="891"/>
      <c r="DO120" s="891"/>
      <c r="DP120" s="891"/>
      <c r="DQ120" s="891">
        <v>1739526</v>
      </c>
      <c r="DR120" s="891"/>
      <c r="DS120" s="891"/>
      <c r="DT120" s="891"/>
      <c r="DU120" s="891"/>
      <c r="DV120" s="892">
        <v>25.9</v>
      </c>
      <c r="DW120" s="892"/>
      <c r="DX120" s="892"/>
      <c r="DY120" s="892"/>
      <c r="DZ120" s="893"/>
    </row>
    <row r="121" spans="1:130" s="248" customFormat="1" ht="26.25" customHeight="1" x14ac:dyDescent="0.15">
      <c r="A121" s="866"/>
      <c r="B121" s="867"/>
      <c r="C121" s="912" t="s">
        <v>493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400</v>
      </c>
      <c r="AB121" s="826"/>
      <c r="AC121" s="826"/>
      <c r="AD121" s="826"/>
      <c r="AE121" s="827"/>
      <c r="AF121" s="828" t="s">
        <v>478</v>
      </c>
      <c r="AG121" s="826"/>
      <c r="AH121" s="826"/>
      <c r="AI121" s="826"/>
      <c r="AJ121" s="827"/>
      <c r="AK121" s="828" t="s">
        <v>476</v>
      </c>
      <c r="AL121" s="826"/>
      <c r="AM121" s="826"/>
      <c r="AN121" s="826"/>
      <c r="AO121" s="827"/>
      <c r="AP121" s="873" t="s">
        <v>476</v>
      </c>
      <c r="AQ121" s="874"/>
      <c r="AR121" s="874"/>
      <c r="AS121" s="874"/>
      <c r="AT121" s="875"/>
      <c r="AU121" s="935"/>
      <c r="AV121" s="936"/>
      <c r="AW121" s="936"/>
      <c r="AX121" s="936"/>
      <c r="AY121" s="937"/>
      <c r="AZ121" s="861" t="s">
        <v>494</v>
      </c>
      <c r="BA121" s="796"/>
      <c r="BB121" s="796"/>
      <c r="BC121" s="796"/>
      <c r="BD121" s="796"/>
      <c r="BE121" s="796"/>
      <c r="BF121" s="796"/>
      <c r="BG121" s="796"/>
      <c r="BH121" s="796"/>
      <c r="BI121" s="796"/>
      <c r="BJ121" s="796"/>
      <c r="BK121" s="796"/>
      <c r="BL121" s="796"/>
      <c r="BM121" s="796"/>
      <c r="BN121" s="796"/>
      <c r="BO121" s="796"/>
      <c r="BP121" s="797"/>
      <c r="BQ121" s="862">
        <v>29653</v>
      </c>
      <c r="BR121" s="863"/>
      <c r="BS121" s="863"/>
      <c r="BT121" s="863"/>
      <c r="BU121" s="863"/>
      <c r="BV121" s="863">
        <v>22468</v>
      </c>
      <c r="BW121" s="863"/>
      <c r="BX121" s="863"/>
      <c r="BY121" s="863"/>
      <c r="BZ121" s="863"/>
      <c r="CA121" s="863">
        <v>15121</v>
      </c>
      <c r="CB121" s="863"/>
      <c r="CC121" s="863"/>
      <c r="CD121" s="863"/>
      <c r="CE121" s="863"/>
      <c r="CF121" s="924">
        <v>0.2</v>
      </c>
      <c r="CG121" s="925"/>
      <c r="CH121" s="925"/>
      <c r="CI121" s="925"/>
      <c r="CJ121" s="925"/>
      <c r="CK121" s="918"/>
      <c r="CL121" s="904"/>
      <c r="CM121" s="904"/>
      <c r="CN121" s="904"/>
      <c r="CO121" s="905"/>
      <c r="CP121" s="884" t="s">
        <v>495</v>
      </c>
      <c r="CQ121" s="885"/>
      <c r="CR121" s="885"/>
      <c r="CS121" s="885"/>
      <c r="CT121" s="885"/>
      <c r="CU121" s="885"/>
      <c r="CV121" s="885"/>
      <c r="CW121" s="885"/>
      <c r="CX121" s="885"/>
      <c r="CY121" s="885"/>
      <c r="CZ121" s="885"/>
      <c r="DA121" s="885"/>
      <c r="DB121" s="885"/>
      <c r="DC121" s="885"/>
      <c r="DD121" s="885"/>
      <c r="DE121" s="885"/>
      <c r="DF121" s="886"/>
      <c r="DG121" s="862">
        <v>853696</v>
      </c>
      <c r="DH121" s="863"/>
      <c r="DI121" s="863"/>
      <c r="DJ121" s="863"/>
      <c r="DK121" s="863"/>
      <c r="DL121" s="863">
        <v>1014408</v>
      </c>
      <c r="DM121" s="863"/>
      <c r="DN121" s="863"/>
      <c r="DO121" s="863"/>
      <c r="DP121" s="863"/>
      <c r="DQ121" s="863">
        <v>1059623</v>
      </c>
      <c r="DR121" s="863"/>
      <c r="DS121" s="863"/>
      <c r="DT121" s="863"/>
      <c r="DU121" s="863"/>
      <c r="DV121" s="840">
        <v>15.8</v>
      </c>
      <c r="DW121" s="840"/>
      <c r="DX121" s="840"/>
      <c r="DY121" s="840"/>
      <c r="DZ121" s="841"/>
    </row>
    <row r="122" spans="1:130" s="248" customFormat="1" ht="26.25" customHeight="1" x14ac:dyDescent="0.15">
      <c r="A122" s="866"/>
      <c r="B122" s="867"/>
      <c r="C122" s="870" t="s">
        <v>466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478</v>
      </c>
      <c r="AB122" s="826"/>
      <c r="AC122" s="826"/>
      <c r="AD122" s="826"/>
      <c r="AE122" s="827"/>
      <c r="AF122" s="828" t="s">
        <v>454</v>
      </c>
      <c r="AG122" s="826"/>
      <c r="AH122" s="826"/>
      <c r="AI122" s="826"/>
      <c r="AJ122" s="827"/>
      <c r="AK122" s="828" t="s">
        <v>476</v>
      </c>
      <c r="AL122" s="826"/>
      <c r="AM122" s="826"/>
      <c r="AN122" s="826"/>
      <c r="AO122" s="827"/>
      <c r="AP122" s="873" t="s">
        <v>482</v>
      </c>
      <c r="AQ122" s="874"/>
      <c r="AR122" s="874"/>
      <c r="AS122" s="874"/>
      <c r="AT122" s="875"/>
      <c r="AU122" s="935"/>
      <c r="AV122" s="936"/>
      <c r="AW122" s="936"/>
      <c r="AX122" s="936"/>
      <c r="AY122" s="937"/>
      <c r="AZ122" s="928" t="s">
        <v>496</v>
      </c>
      <c r="BA122" s="929"/>
      <c r="BB122" s="929"/>
      <c r="BC122" s="929"/>
      <c r="BD122" s="929"/>
      <c r="BE122" s="929"/>
      <c r="BF122" s="929"/>
      <c r="BG122" s="929"/>
      <c r="BH122" s="929"/>
      <c r="BI122" s="929"/>
      <c r="BJ122" s="929"/>
      <c r="BK122" s="929"/>
      <c r="BL122" s="929"/>
      <c r="BM122" s="929"/>
      <c r="BN122" s="929"/>
      <c r="BO122" s="929"/>
      <c r="BP122" s="930"/>
      <c r="BQ122" s="931">
        <v>15019873</v>
      </c>
      <c r="BR122" s="894"/>
      <c r="BS122" s="894"/>
      <c r="BT122" s="894"/>
      <c r="BU122" s="894"/>
      <c r="BV122" s="894">
        <v>15742754</v>
      </c>
      <c r="BW122" s="894"/>
      <c r="BX122" s="894"/>
      <c r="BY122" s="894"/>
      <c r="BZ122" s="894"/>
      <c r="CA122" s="894">
        <v>15706574</v>
      </c>
      <c r="CB122" s="894"/>
      <c r="CC122" s="894"/>
      <c r="CD122" s="894"/>
      <c r="CE122" s="894"/>
      <c r="CF122" s="895">
        <v>233.6</v>
      </c>
      <c r="CG122" s="896"/>
      <c r="CH122" s="896"/>
      <c r="CI122" s="896"/>
      <c r="CJ122" s="896"/>
      <c r="CK122" s="918"/>
      <c r="CL122" s="904"/>
      <c r="CM122" s="904"/>
      <c r="CN122" s="904"/>
      <c r="CO122" s="905"/>
      <c r="CP122" s="884" t="s">
        <v>418</v>
      </c>
      <c r="CQ122" s="885"/>
      <c r="CR122" s="885"/>
      <c r="CS122" s="885"/>
      <c r="CT122" s="885"/>
      <c r="CU122" s="885"/>
      <c r="CV122" s="885"/>
      <c r="CW122" s="885"/>
      <c r="CX122" s="885"/>
      <c r="CY122" s="885"/>
      <c r="CZ122" s="885"/>
      <c r="DA122" s="885"/>
      <c r="DB122" s="885"/>
      <c r="DC122" s="885"/>
      <c r="DD122" s="885"/>
      <c r="DE122" s="885"/>
      <c r="DF122" s="886"/>
      <c r="DG122" s="862">
        <v>834329</v>
      </c>
      <c r="DH122" s="863"/>
      <c r="DI122" s="863"/>
      <c r="DJ122" s="863"/>
      <c r="DK122" s="863"/>
      <c r="DL122" s="863">
        <v>778045</v>
      </c>
      <c r="DM122" s="863"/>
      <c r="DN122" s="863"/>
      <c r="DO122" s="863"/>
      <c r="DP122" s="863"/>
      <c r="DQ122" s="863">
        <v>852778</v>
      </c>
      <c r="DR122" s="863"/>
      <c r="DS122" s="863"/>
      <c r="DT122" s="863"/>
      <c r="DU122" s="863"/>
      <c r="DV122" s="840">
        <v>12.7</v>
      </c>
      <c r="DW122" s="840"/>
      <c r="DX122" s="840"/>
      <c r="DY122" s="840"/>
      <c r="DZ122" s="841"/>
    </row>
    <row r="123" spans="1:130" s="248" customFormat="1" ht="26.25" customHeight="1" x14ac:dyDescent="0.15">
      <c r="A123" s="866"/>
      <c r="B123" s="867"/>
      <c r="C123" s="870" t="s">
        <v>472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476</v>
      </c>
      <c r="AB123" s="826"/>
      <c r="AC123" s="826"/>
      <c r="AD123" s="826"/>
      <c r="AE123" s="827"/>
      <c r="AF123" s="828" t="s">
        <v>483</v>
      </c>
      <c r="AG123" s="826"/>
      <c r="AH123" s="826"/>
      <c r="AI123" s="826"/>
      <c r="AJ123" s="827"/>
      <c r="AK123" s="828" t="s">
        <v>486</v>
      </c>
      <c r="AL123" s="826"/>
      <c r="AM123" s="826"/>
      <c r="AN123" s="826"/>
      <c r="AO123" s="827"/>
      <c r="AP123" s="873" t="s">
        <v>476</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497</v>
      </c>
      <c r="BP123" s="927"/>
      <c r="BQ123" s="881">
        <v>23826567</v>
      </c>
      <c r="BR123" s="882"/>
      <c r="BS123" s="882"/>
      <c r="BT123" s="882"/>
      <c r="BU123" s="882"/>
      <c r="BV123" s="882">
        <v>23799680</v>
      </c>
      <c r="BW123" s="882"/>
      <c r="BX123" s="882"/>
      <c r="BY123" s="882"/>
      <c r="BZ123" s="882"/>
      <c r="CA123" s="882">
        <v>23621735</v>
      </c>
      <c r="CB123" s="882"/>
      <c r="CC123" s="882"/>
      <c r="CD123" s="882"/>
      <c r="CE123" s="882"/>
      <c r="CF123" s="792"/>
      <c r="CG123" s="793"/>
      <c r="CH123" s="793"/>
      <c r="CI123" s="793"/>
      <c r="CJ123" s="883"/>
      <c r="CK123" s="918"/>
      <c r="CL123" s="904"/>
      <c r="CM123" s="904"/>
      <c r="CN123" s="904"/>
      <c r="CO123" s="905"/>
      <c r="CP123" s="884" t="s">
        <v>498</v>
      </c>
      <c r="CQ123" s="885"/>
      <c r="CR123" s="885"/>
      <c r="CS123" s="885"/>
      <c r="CT123" s="885"/>
      <c r="CU123" s="885"/>
      <c r="CV123" s="885"/>
      <c r="CW123" s="885"/>
      <c r="CX123" s="885"/>
      <c r="CY123" s="885"/>
      <c r="CZ123" s="885"/>
      <c r="DA123" s="885"/>
      <c r="DB123" s="885"/>
      <c r="DC123" s="885"/>
      <c r="DD123" s="885"/>
      <c r="DE123" s="885"/>
      <c r="DF123" s="886"/>
      <c r="DG123" s="825">
        <v>254911</v>
      </c>
      <c r="DH123" s="826"/>
      <c r="DI123" s="826"/>
      <c r="DJ123" s="826"/>
      <c r="DK123" s="827"/>
      <c r="DL123" s="828">
        <v>229286</v>
      </c>
      <c r="DM123" s="826"/>
      <c r="DN123" s="826"/>
      <c r="DO123" s="826"/>
      <c r="DP123" s="827"/>
      <c r="DQ123" s="828">
        <v>203094</v>
      </c>
      <c r="DR123" s="826"/>
      <c r="DS123" s="826"/>
      <c r="DT123" s="826"/>
      <c r="DU123" s="827"/>
      <c r="DV123" s="873">
        <v>3</v>
      </c>
      <c r="DW123" s="874"/>
      <c r="DX123" s="874"/>
      <c r="DY123" s="874"/>
      <c r="DZ123" s="875"/>
    </row>
    <row r="124" spans="1:130" s="248" customFormat="1" ht="26.25" customHeight="1" thickBot="1" x14ac:dyDescent="0.2">
      <c r="A124" s="866"/>
      <c r="B124" s="867"/>
      <c r="C124" s="870" t="s">
        <v>477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483</v>
      </c>
      <c r="AB124" s="826"/>
      <c r="AC124" s="826"/>
      <c r="AD124" s="826"/>
      <c r="AE124" s="827"/>
      <c r="AF124" s="828" t="s">
        <v>483</v>
      </c>
      <c r="AG124" s="826"/>
      <c r="AH124" s="826"/>
      <c r="AI124" s="826"/>
      <c r="AJ124" s="827"/>
      <c r="AK124" s="828" t="s">
        <v>486</v>
      </c>
      <c r="AL124" s="826"/>
      <c r="AM124" s="826"/>
      <c r="AN124" s="826"/>
      <c r="AO124" s="827"/>
      <c r="AP124" s="873" t="s">
        <v>479</v>
      </c>
      <c r="AQ124" s="874"/>
      <c r="AR124" s="874"/>
      <c r="AS124" s="874"/>
      <c r="AT124" s="875"/>
      <c r="AU124" s="876" t="s">
        <v>499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479</v>
      </c>
      <c r="BR124" s="880"/>
      <c r="BS124" s="880"/>
      <c r="BT124" s="880"/>
      <c r="BU124" s="880"/>
      <c r="BV124" s="880" t="s">
        <v>486</v>
      </c>
      <c r="BW124" s="880"/>
      <c r="BX124" s="880"/>
      <c r="BY124" s="880"/>
      <c r="BZ124" s="880"/>
      <c r="CA124" s="880" t="s">
        <v>486</v>
      </c>
      <c r="CB124" s="880"/>
      <c r="CC124" s="880"/>
      <c r="CD124" s="880"/>
      <c r="CE124" s="880"/>
      <c r="CF124" s="770"/>
      <c r="CG124" s="771"/>
      <c r="CH124" s="771"/>
      <c r="CI124" s="771"/>
      <c r="CJ124" s="911"/>
      <c r="CK124" s="919"/>
      <c r="CL124" s="919"/>
      <c r="CM124" s="919"/>
      <c r="CN124" s="919"/>
      <c r="CO124" s="920"/>
      <c r="CP124" s="884" t="s">
        <v>500</v>
      </c>
      <c r="CQ124" s="885"/>
      <c r="CR124" s="885"/>
      <c r="CS124" s="885"/>
      <c r="CT124" s="885"/>
      <c r="CU124" s="885"/>
      <c r="CV124" s="885"/>
      <c r="CW124" s="885"/>
      <c r="CX124" s="885"/>
      <c r="CY124" s="885"/>
      <c r="CZ124" s="885"/>
      <c r="DA124" s="885"/>
      <c r="DB124" s="885"/>
      <c r="DC124" s="885"/>
      <c r="DD124" s="885"/>
      <c r="DE124" s="885"/>
      <c r="DF124" s="886"/>
      <c r="DG124" s="808">
        <v>5489</v>
      </c>
      <c r="DH124" s="809"/>
      <c r="DI124" s="809"/>
      <c r="DJ124" s="809"/>
      <c r="DK124" s="810"/>
      <c r="DL124" s="811">
        <v>10369</v>
      </c>
      <c r="DM124" s="809"/>
      <c r="DN124" s="809"/>
      <c r="DO124" s="809"/>
      <c r="DP124" s="810"/>
      <c r="DQ124" s="811">
        <v>11808</v>
      </c>
      <c r="DR124" s="809"/>
      <c r="DS124" s="809"/>
      <c r="DT124" s="809"/>
      <c r="DU124" s="810"/>
      <c r="DV124" s="897">
        <v>0.2</v>
      </c>
      <c r="DW124" s="898"/>
      <c r="DX124" s="898"/>
      <c r="DY124" s="898"/>
      <c r="DZ124" s="899"/>
    </row>
    <row r="125" spans="1:130" s="248" customFormat="1" ht="26.25" customHeight="1" x14ac:dyDescent="0.15">
      <c r="A125" s="866"/>
      <c r="B125" s="867"/>
      <c r="C125" s="870" t="s">
        <v>484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483</v>
      </c>
      <c r="AB125" s="826"/>
      <c r="AC125" s="826"/>
      <c r="AD125" s="826"/>
      <c r="AE125" s="827"/>
      <c r="AF125" s="828" t="s">
        <v>486</v>
      </c>
      <c r="AG125" s="826"/>
      <c r="AH125" s="826"/>
      <c r="AI125" s="826"/>
      <c r="AJ125" s="827"/>
      <c r="AK125" s="828" t="s">
        <v>483</v>
      </c>
      <c r="AL125" s="826"/>
      <c r="AM125" s="826"/>
      <c r="AN125" s="826"/>
      <c r="AO125" s="827"/>
      <c r="AP125" s="873" t="s">
        <v>478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501</v>
      </c>
      <c r="CL125" s="901"/>
      <c r="CM125" s="901"/>
      <c r="CN125" s="901"/>
      <c r="CO125" s="902"/>
      <c r="CP125" s="909" t="s">
        <v>502</v>
      </c>
      <c r="CQ125" s="854"/>
      <c r="CR125" s="854"/>
      <c r="CS125" s="854"/>
      <c r="CT125" s="854"/>
      <c r="CU125" s="854"/>
      <c r="CV125" s="854"/>
      <c r="CW125" s="854"/>
      <c r="CX125" s="854"/>
      <c r="CY125" s="854"/>
      <c r="CZ125" s="854"/>
      <c r="DA125" s="854"/>
      <c r="DB125" s="854"/>
      <c r="DC125" s="854"/>
      <c r="DD125" s="854"/>
      <c r="DE125" s="854"/>
      <c r="DF125" s="855"/>
      <c r="DG125" s="910" t="s">
        <v>400</v>
      </c>
      <c r="DH125" s="891"/>
      <c r="DI125" s="891"/>
      <c r="DJ125" s="891"/>
      <c r="DK125" s="891"/>
      <c r="DL125" s="891" t="s">
        <v>454</v>
      </c>
      <c r="DM125" s="891"/>
      <c r="DN125" s="891"/>
      <c r="DO125" s="891"/>
      <c r="DP125" s="891"/>
      <c r="DQ125" s="891" t="s">
        <v>503</v>
      </c>
      <c r="DR125" s="891"/>
      <c r="DS125" s="891"/>
      <c r="DT125" s="891"/>
      <c r="DU125" s="891"/>
      <c r="DV125" s="892" t="s">
        <v>479</v>
      </c>
      <c r="DW125" s="892"/>
      <c r="DX125" s="892"/>
      <c r="DY125" s="892"/>
      <c r="DZ125" s="893"/>
    </row>
    <row r="126" spans="1:130" s="248" customFormat="1" ht="26.25" customHeight="1" thickBot="1" x14ac:dyDescent="0.2">
      <c r="A126" s="866"/>
      <c r="B126" s="867"/>
      <c r="C126" s="870" t="s">
        <v>488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486</v>
      </c>
      <c r="AG126" s="826"/>
      <c r="AH126" s="826"/>
      <c r="AI126" s="826"/>
      <c r="AJ126" s="827"/>
      <c r="AK126" s="828" t="s">
        <v>485</v>
      </c>
      <c r="AL126" s="826"/>
      <c r="AM126" s="826"/>
      <c r="AN126" s="826"/>
      <c r="AO126" s="827"/>
      <c r="AP126" s="873" t="s">
        <v>400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504</v>
      </c>
      <c r="CQ126" s="796"/>
      <c r="CR126" s="796"/>
      <c r="CS126" s="796"/>
      <c r="CT126" s="796"/>
      <c r="CU126" s="796"/>
      <c r="CV126" s="796"/>
      <c r="CW126" s="796"/>
      <c r="CX126" s="796"/>
      <c r="CY126" s="796"/>
      <c r="CZ126" s="796"/>
      <c r="DA126" s="796"/>
      <c r="DB126" s="796"/>
      <c r="DC126" s="796"/>
      <c r="DD126" s="796"/>
      <c r="DE126" s="796"/>
      <c r="DF126" s="797"/>
      <c r="DG126" s="862" t="s">
        <v>400</v>
      </c>
      <c r="DH126" s="863"/>
      <c r="DI126" s="863"/>
      <c r="DJ126" s="863"/>
      <c r="DK126" s="863"/>
      <c r="DL126" s="863" t="s">
        <v>485</v>
      </c>
      <c r="DM126" s="863"/>
      <c r="DN126" s="863"/>
      <c r="DO126" s="863"/>
      <c r="DP126" s="863"/>
      <c r="DQ126" s="863" t="s">
        <v>479</v>
      </c>
      <c r="DR126" s="863"/>
      <c r="DS126" s="863"/>
      <c r="DT126" s="863"/>
      <c r="DU126" s="863"/>
      <c r="DV126" s="840" t="s">
        <v>486</v>
      </c>
      <c r="DW126" s="840"/>
      <c r="DX126" s="840"/>
      <c r="DY126" s="840"/>
      <c r="DZ126" s="841"/>
    </row>
    <row r="127" spans="1:130" s="248" customFormat="1" ht="26.25" customHeight="1" x14ac:dyDescent="0.15">
      <c r="A127" s="868"/>
      <c r="B127" s="869"/>
      <c r="C127" s="887" t="s">
        <v>505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482</v>
      </c>
      <c r="AB127" s="826"/>
      <c r="AC127" s="826"/>
      <c r="AD127" s="826"/>
      <c r="AE127" s="827"/>
      <c r="AF127" s="828" t="s">
        <v>482</v>
      </c>
      <c r="AG127" s="826"/>
      <c r="AH127" s="826"/>
      <c r="AI127" s="826"/>
      <c r="AJ127" s="827"/>
      <c r="AK127" s="828" t="s">
        <v>476</v>
      </c>
      <c r="AL127" s="826"/>
      <c r="AM127" s="826"/>
      <c r="AN127" s="826"/>
      <c r="AO127" s="827"/>
      <c r="AP127" s="873" t="s">
        <v>478</v>
      </c>
      <c r="AQ127" s="874"/>
      <c r="AR127" s="874"/>
      <c r="AS127" s="874"/>
      <c r="AT127" s="875"/>
      <c r="AU127" s="284"/>
      <c r="AV127" s="284"/>
      <c r="AW127" s="284"/>
      <c r="AX127" s="890" t="s">
        <v>506</v>
      </c>
      <c r="AY127" s="858"/>
      <c r="AZ127" s="858"/>
      <c r="BA127" s="858"/>
      <c r="BB127" s="858"/>
      <c r="BC127" s="858"/>
      <c r="BD127" s="858"/>
      <c r="BE127" s="859"/>
      <c r="BF127" s="857" t="s">
        <v>507</v>
      </c>
      <c r="BG127" s="858"/>
      <c r="BH127" s="858"/>
      <c r="BI127" s="858"/>
      <c r="BJ127" s="858"/>
      <c r="BK127" s="858"/>
      <c r="BL127" s="859"/>
      <c r="BM127" s="857" t="s">
        <v>508</v>
      </c>
      <c r="BN127" s="858"/>
      <c r="BO127" s="858"/>
      <c r="BP127" s="858"/>
      <c r="BQ127" s="858"/>
      <c r="BR127" s="858"/>
      <c r="BS127" s="859"/>
      <c r="BT127" s="857" t="s">
        <v>509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510</v>
      </c>
      <c r="CQ127" s="796"/>
      <c r="CR127" s="796"/>
      <c r="CS127" s="796"/>
      <c r="CT127" s="796"/>
      <c r="CU127" s="796"/>
      <c r="CV127" s="796"/>
      <c r="CW127" s="796"/>
      <c r="CX127" s="796"/>
      <c r="CY127" s="796"/>
      <c r="CZ127" s="796"/>
      <c r="DA127" s="796"/>
      <c r="DB127" s="796"/>
      <c r="DC127" s="796"/>
      <c r="DD127" s="796"/>
      <c r="DE127" s="796"/>
      <c r="DF127" s="797"/>
      <c r="DG127" s="862" t="s">
        <v>479</v>
      </c>
      <c r="DH127" s="863"/>
      <c r="DI127" s="863"/>
      <c r="DJ127" s="863"/>
      <c r="DK127" s="863"/>
      <c r="DL127" s="863" t="s">
        <v>485</v>
      </c>
      <c r="DM127" s="863"/>
      <c r="DN127" s="863"/>
      <c r="DO127" s="863"/>
      <c r="DP127" s="863"/>
      <c r="DQ127" s="863" t="s">
        <v>478</v>
      </c>
      <c r="DR127" s="863"/>
      <c r="DS127" s="863"/>
      <c r="DT127" s="863"/>
      <c r="DU127" s="863"/>
      <c r="DV127" s="840" t="s">
        <v>400</v>
      </c>
      <c r="DW127" s="840"/>
      <c r="DX127" s="840"/>
      <c r="DY127" s="840"/>
      <c r="DZ127" s="841"/>
    </row>
    <row r="128" spans="1:130" s="248" customFormat="1" ht="26.25" customHeight="1" thickBot="1" x14ac:dyDescent="0.2">
      <c r="A128" s="842" t="s">
        <v>511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512</v>
      </c>
      <c r="X128" s="844"/>
      <c r="Y128" s="844"/>
      <c r="Z128" s="845"/>
      <c r="AA128" s="846">
        <v>7788</v>
      </c>
      <c r="AB128" s="847"/>
      <c r="AC128" s="847"/>
      <c r="AD128" s="847"/>
      <c r="AE128" s="848"/>
      <c r="AF128" s="849">
        <v>37357</v>
      </c>
      <c r="AG128" s="847"/>
      <c r="AH128" s="847"/>
      <c r="AI128" s="847"/>
      <c r="AJ128" s="848"/>
      <c r="AK128" s="849">
        <v>8841</v>
      </c>
      <c r="AL128" s="847"/>
      <c r="AM128" s="847"/>
      <c r="AN128" s="847"/>
      <c r="AO128" s="848"/>
      <c r="AP128" s="850"/>
      <c r="AQ128" s="851"/>
      <c r="AR128" s="851"/>
      <c r="AS128" s="851"/>
      <c r="AT128" s="852"/>
      <c r="AU128" s="284"/>
      <c r="AV128" s="284"/>
      <c r="AW128" s="284"/>
      <c r="AX128" s="853" t="s">
        <v>513</v>
      </c>
      <c r="AY128" s="854"/>
      <c r="AZ128" s="854"/>
      <c r="BA128" s="854"/>
      <c r="BB128" s="854"/>
      <c r="BC128" s="854"/>
      <c r="BD128" s="854"/>
      <c r="BE128" s="855"/>
      <c r="BF128" s="832" t="s">
        <v>486</v>
      </c>
      <c r="BG128" s="833"/>
      <c r="BH128" s="833"/>
      <c r="BI128" s="833"/>
      <c r="BJ128" s="833"/>
      <c r="BK128" s="833"/>
      <c r="BL128" s="856"/>
      <c r="BM128" s="832">
        <v>13.7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514</v>
      </c>
      <c r="CQ128" s="774"/>
      <c r="CR128" s="774"/>
      <c r="CS128" s="774"/>
      <c r="CT128" s="774"/>
      <c r="CU128" s="774"/>
      <c r="CV128" s="774"/>
      <c r="CW128" s="774"/>
      <c r="CX128" s="774"/>
      <c r="CY128" s="774"/>
      <c r="CZ128" s="774"/>
      <c r="DA128" s="774"/>
      <c r="DB128" s="774"/>
      <c r="DC128" s="774"/>
      <c r="DD128" s="774"/>
      <c r="DE128" s="774"/>
      <c r="DF128" s="775"/>
      <c r="DG128" s="836" t="s">
        <v>485</v>
      </c>
      <c r="DH128" s="837"/>
      <c r="DI128" s="837"/>
      <c r="DJ128" s="837"/>
      <c r="DK128" s="837"/>
      <c r="DL128" s="837" t="s">
        <v>482</v>
      </c>
      <c r="DM128" s="837"/>
      <c r="DN128" s="837"/>
      <c r="DO128" s="837"/>
      <c r="DP128" s="837"/>
      <c r="DQ128" s="837" t="s">
        <v>483</v>
      </c>
      <c r="DR128" s="837"/>
      <c r="DS128" s="837"/>
      <c r="DT128" s="837"/>
      <c r="DU128" s="837"/>
      <c r="DV128" s="838" t="s">
        <v>482</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7936825</v>
      </c>
      <c r="AB129" s="826"/>
      <c r="AC129" s="826"/>
      <c r="AD129" s="826"/>
      <c r="AE129" s="827"/>
      <c r="AF129" s="828">
        <v>7199334</v>
      </c>
      <c r="AG129" s="826"/>
      <c r="AH129" s="826"/>
      <c r="AI129" s="826"/>
      <c r="AJ129" s="827"/>
      <c r="AK129" s="828">
        <v>8177579</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478</v>
      </c>
      <c r="BG129" s="816"/>
      <c r="BH129" s="816"/>
      <c r="BI129" s="816"/>
      <c r="BJ129" s="816"/>
      <c r="BK129" s="816"/>
      <c r="BL129" s="817"/>
      <c r="BM129" s="815">
        <v>18.7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1489301</v>
      </c>
      <c r="AB130" s="826"/>
      <c r="AC130" s="826"/>
      <c r="AD130" s="826"/>
      <c r="AE130" s="827"/>
      <c r="AF130" s="828">
        <v>1420870</v>
      </c>
      <c r="AG130" s="826"/>
      <c r="AH130" s="826"/>
      <c r="AI130" s="826"/>
      <c r="AJ130" s="827"/>
      <c r="AK130" s="828">
        <v>1453505</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8.6999999999999993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6447524</v>
      </c>
      <c r="AB131" s="809"/>
      <c r="AC131" s="809"/>
      <c r="AD131" s="809"/>
      <c r="AE131" s="810"/>
      <c r="AF131" s="811">
        <v>5778464</v>
      </c>
      <c r="AG131" s="809"/>
      <c r="AH131" s="809"/>
      <c r="AI131" s="809"/>
      <c r="AJ131" s="810"/>
      <c r="AK131" s="811">
        <v>6724074</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t="s">
        <v>478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8.1647001239999994</v>
      </c>
      <c r="AB132" s="789"/>
      <c r="AC132" s="789"/>
      <c r="AD132" s="789"/>
      <c r="AE132" s="790"/>
      <c r="AF132" s="791">
        <v>8.6765617989999999</v>
      </c>
      <c r="AG132" s="789"/>
      <c r="AH132" s="789"/>
      <c r="AI132" s="789"/>
      <c r="AJ132" s="790"/>
      <c r="AK132" s="791">
        <v>9.52247105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8.9</v>
      </c>
      <c r="AB133" s="768"/>
      <c r="AC133" s="768"/>
      <c r="AD133" s="768"/>
      <c r="AE133" s="769"/>
      <c r="AF133" s="767">
        <v>8.6999999999999993</v>
      </c>
      <c r="AG133" s="768"/>
      <c r="AH133" s="768"/>
      <c r="AI133" s="768"/>
      <c r="AJ133" s="769"/>
      <c r="AK133" s="767">
        <v>8.6999999999999993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1ArJBQsmab+f+ryvl4itqTKgYAQFVT9nWbdwCDlDFKqxh4khcd+9lQyqhTHEfKCr1aPw4qLiTfOrIt6I8HkaQ==" saltValue="jaydWhyWJZAJQz3jHNW0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25" zoomScaleNormal="85" zoomScaleSheetLayoutView="100" workbookViewId="0">
      <selection activeCell="AU51" sqref="AU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2w7MRAwy2KLPLZ/Cpj0NB0SRy8+QTQrvrdsRTutqmuEIaMu/bV0s1DofPhzhXh4EH1VbYUNQv5dnLlF/J70bg==" saltValue="znWHUkTgkPC0QEcm2sOZW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5M9EVN/2KRz+cx7yeEW6u82w5IqVLXKIR1NzZMz+wAM0/ZKF4aVtURMRbKGi/wPAOW2cuLtDBTplV5Dv6Gp9A==" saltValue="/mLTPNFaByWrNhycZH1MA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533</v>
      </c>
      <c r="AL9" s="1190"/>
      <c r="AM9" s="1190"/>
      <c r="AN9" s="1191"/>
      <c r="AO9" s="314">
        <v>2489424</v>
      </c>
      <c r="AP9" s="314">
        <v>111960</v>
      </c>
      <c r="AQ9" s="315">
        <v>63681</v>
      </c>
      <c r="AR9" s="316">
        <v>75.8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534</v>
      </c>
      <c r="AL10" s="1190"/>
      <c r="AM10" s="1190"/>
      <c r="AN10" s="1191"/>
      <c r="AO10" s="317">
        <v>395063</v>
      </c>
      <c r="AP10" s="317">
        <v>17768</v>
      </c>
      <c r="AQ10" s="318">
        <v>8003</v>
      </c>
      <c r="AR10" s="319">
        <v>122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535</v>
      </c>
      <c r="AL11" s="1190"/>
      <c r="AM11" s="1190"/>
      <c r="AN11" s="1191"/>
      <c r="AO11" s="317">
        <v>73186</v>
      </c>
      <c r="AP11" s="317">
        <v>3291</v>
      </c>
      <c r="AQ11" s="318">
        <v>360</v>
      </c>
      <c r="AR11" s="319">
        <v>814.2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536</v>
      </c>
      <c r="AL12" s="1190"/>
      <c r="AM12" s="1190"/>
      <c r="AN12" s="1191"/>
      <c r="AO12" s="317" t="s">
        <v>537</v>
      </c>
      <c r="AP12" s="317" t="s">
        <v>537</v>
      </c>
      <c r="AQ12" s="318">
        <v>18</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538</v>
      </c>
      <c r="AL13" s="1190"/>
      <c r="AM13" s="1190"/>
      <c r="AN13" s="1191"/>
      <c r="AO13" s="317">
        <v>186246</v>
      </c>
      <c r="AP13" s="317">
        <v>8376</v>
      </c>
      <c r="AQ13" s="318">
        <v>2539</v>
      </c>
      <c r="AR13" s="319">
        <v>229.9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539</v>
      </c>
      <c r="AL14" s="1190"/>
      <c r="AM14" s="1190"/>
      <c r="AN14" s="1191"/>
      <c r="AO14" s="317">
        <v>83448</v>
      </c>
      <c r="AP14" s="317">
        <v>3753</v>
      </c>
      <c r="AQ14" s="318">
        <v>1117</v>
      </c>
      <c r="AR14" s="319">
        <v>236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540</v>
      </c>
      <c r="AL15" s="1193"/>
      <c r="AM15" s="1193"/>
      <c r="AN15" s="1194"/>
      <c r="AO15" s="317">
        <v>-181096</v>
      </c>
      <c r="AP15" s="317">
        <v>-8145</v>
      </c>
      <c r="AQ15" s="318">
        <v>-4412</v>
      </c>
      <c r="AR15" s="319">
        <v>84.6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3046271</v>
      </c>
      <c r="AP16" s="317">
        <v>137003</v>
      </c>
      <c r="AQ16" s="318">
        <v>71307</v>
      </c>
      <c r="AR16" s="319">
        <v>92.1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545</v>
      </c>
      <c r="AL21" s="1196"/>
      <c r="AM21" s="1196"/>
      <c r="AN21" s="1197"/>
      <c r="AO21" s="330">
        <v>11.96</v>
      </c>
      <c r="AP21" s="331">
        <v>6.49</v>
      </c>
      <c r="AQ21" s="332">
        <v>5.47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546</v>
      </c>
      <c r="AL22" s="1196"/>
      <c r="AM22" s="1196"/>
      <c r="AN22" s="1197"/>
      <c r="AO22" s="335">
        <v>97.3</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550</v>
      </c>
      <c r="AL32" s="1179"/>
      <c r="AM32" s="1179"/>
      <c r="AN32" s="1180"/>
      <c r="AO32" s="345">
        <v>1747033</v>
      </c>
      <c r="AP32" s="345">
        <v>78571</v>
      </c>
      <c r="AQ32" s="346">
        <v>31105</v>
      </c>
      <c r="AR32" s="347">
        <v>152.6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551</v>
      </c>
      <c r="AL33" s="1179"/>
      <c r="AM33" s="1179"/>
      <c r="AN33" s="1180"/>
      <c r="AO33" s="345" t="s">
        <v>537</v>
      </c>
      <c r="AP33" s="345" t="s">
        <v>537</v>
      </c>
      <c r="AQ33" s="346" t="s">
        <v>537</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552</v>
      </c>
      <c r="AL34" s="1179"/>
      <c r="AM34" s="1179"/>
      <c r="AN34" s="1180"/>
      <c r="AO34" s="345" t="s">
        <v>537</v>
      </c>
      <c r="AP34" s="345" t="s">
        <v>537</v>
      </c>
      <c r="AQ34" s="346">
        <v>0</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553</v>
      </c>
      <c r="AL35" s="1179"/>
      <c r="AM35" s="1179"/>
      <c r="AN35" s="1180"/>
      <c r="AO35" s="345">
        <v>352939</v>
      </c>
      <c r="AP35" s="345">
        <v>15873</v>
      </c>
      <c r="AQ35" s="346">
        <v>8747</v>
      </c>
      <c r="AR35" s="347">
        <v>81.5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554</v>
      </c>
      <c r="AL36" s="1179"/>
      <c r="AM36" s="1179"/>
      <c r="AN36" s="1180"/>
      <c r="AO36" s="345">
        <v>2672</v>
      </c>
      <c r="AP36" s="345">
        <v>120</v>
      </c>
      <c r="AQ36" s="346">
        <v>2193</v>
      </c>
      <c r="AR36" s="347">
        <v>-94.5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555</v>
      </c>
      <c r="AL37" s="1179"/>
      <c r="AM37" s="1179"/>
      <c r="AN37" s="1180"/>
      <c r="AO37" s="345" t="s">
        <v>537</v>
      </c>
      <c r="AP37" s="345" t="s">
        <v>537</v>
      </c>
      <c r="AQ37" s="346">
        <v>863</v>
      </c>
      <c r="AR37" s="347" t="s">
        <v>537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556</v>
      </c>
      <c r="AL38" s="1176"/>
      <c r="AM38" s="1176"/>
      <c r="AN38" s="1177"/>
      <c r="AO38" s="348" t="s">
        <v>537</v>
      </c>
      <c r="AP38" s="348" t="s">
        <v>537</v>
      </c>
      <c r="AQ38" s="349">
        <v>1</v>
      </c>
      <c r="AR38" s="337" t="s">
        <v>537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557</v>
      </c>
      <c r="AL39" s="1176"/>
      <c r="AM39" s="1176"/>
      <c r="AN39" s="1177"/>
      <c r="AO39" s="345">
        <v>-8841</v>
      </c>
      <c r="AP39" s="345">
        <v>-398</v>
      </c>
      <c r="AQ39" s="346">
        <v>-3092</v>
      </c>
      <c r="AR39" s="347">
        <v>-87.1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558</v>
      </c>
      <c r="AL40" s="1179"/>
      <c r="AM40" s="1179"/>
      <c r="AN40" s="1180"/>
      <c r="AO40" s="345">
        <v>-1453505</v>
      </c>
      <c r="AP40" s="345">
        <v>-65370</v>
      </c>
      <c r="AQ40" s="346">
        <v>-27116</v>
      </c>
      <c r="AR40" s="347">
        <v>141.1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640298</v>
      </c>
      <c r="AP41" s="345">
        <v>28797</v>
      </c>
      <c r="AQ41" s="346">
        <v>12702</v>
      </c>
      <c r="AR41" s="347">
        <v>126.7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528</v>
      </c>
      <c r="AN49" s="1186" t="s">
        <v>562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1908591</v>
      </c>
      <c r="AN51" s="367">
        <v>80491</v>
      </c>
      <c r="AO51" s="368">
        <v>4.5</v>
      </c>
      <c r="AP51" s="369">
        <v>47738</v>
      </c>
      <c r="AQ51" s="370">
        <v>-4.4000000000000004</v>
      </c>
      <c r="AR51" s="371">
        <v>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822642</v>
      </c>
      <c r="AN52" s="375">
        <v>34693</v>
      </c>
      <c r="AO52" s="376">
        <v>-5.7</v>
      </c>
      <c r="AP52" s="377">
        <v>24937</v>
      </c>
      <c r="AQ52" s="378">
        <v>-5.5</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3877536</v>
      </c>
      <c r="AN53" s="367">
        <v>166069</v>
      </c>
      <c r="AO53" s="368">
        <v>106.3</v>
      </c>
      <c r="AP53" s="369">
        <v>52191</v>
      </c>
      <c r="AQ53" s="370">
        <v>9.3000000000000007</v>
      </c>
      <c r="AR53" s="371">
        <v>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1088658</v>
      </c>
      <c r="AN54" s="375">
        <v>46625</v>
      </c>
      <c r="AO54" s="376">
        <v>34.4</v>
      </c>
      <c r="AP54" s="377">
        <v>24843</v>
      </c>
      <c r="AQ54" s="378">
        <v>-0.4</v>
      </c>
      <c r="AR54" s="379">
        <v>34.799999999999997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3007997</v>
      </c>
      <c r="AN55" s="367">
        <v>130646</v>
      </c>
      <c r="AO55" s="368">
        <v>-21.3</v>
      </c>
      <c r="AP55" s="369">
        <v>47387</v>
      </c>
      <c r="AQ55" s="370">
        <v>-9.1999999999999993</v>
      </c>
      <c r="AR55" s="371">
        <v>-12.1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969120</v>
      </c>
      <c r="AN56" s="375">
        <v>42092</v>
      </c>
      <c r="AO56" s="376">
        <v>-9.6999999999999993</v>
      </c>
      <c r="AP56" s="377">
        <v>24928</v>
      </c>
      <c r="AQ56" s="378">
        <v>0.3</v>
      </c>
      <c r="AR56" s="379">
        <v>-10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4469349</v>
      </c>
      <c r="AN57" s="367">
        <v>198048</v>
      </c>
      <c r="AO57" s="368">
        <v>51.6</v>
      </c>
      <c r="AP57" s="369">
        <v>51264</v>
      </c>
      <c r="AQ57" s="370">
        <v>8.1999999999999993</v>
      </c>
      <c r="AR57" s="371">
        <v>43.4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1882449</v>
      </c>
      <c r="AN58" s="375">
        <v>83416</v>
      </c>
      <c r="AO58" s="376">
        <v>98.2</v>
      </c>
      <c r="AP58" s="377">
        <v>26040</v>
      </c>
      <c r="AQ58" s="378">
        <v>4.5</v>
      </c>
      <c r="AR58" s="379">
        <v>93.7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3575982</v>
      </c>
      <c r="AN59" s="367">
        <v>160827</v>
      </c>
      <c r="AO59" s="368">
        <v>-18.8</v>
      </c>
      <c r="AP59" s="369">
        <v>52068</v>
      </c>
      <c r="AQ59" s="370">
        <v>1.6</v>
      </c>
      <c r="AR59" s="371">
        <v>-20.399999999999999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1598278</v>
      </c>
      <c r="AN60" s="375">
        <v>71881</v>
      </c>
      <c r="AO60" s="376">
        <v>-13.8</v>
      </c>
      <c r="AP60" s="377">
        <v>26936</v>
      </c>
      <c r="AQ60" s="378">
        <v>3.4</v>
      </c>
      <c r="AR60" s="379">
        <v>-17.2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3367891</v>
      </c>
      <c r="AN61" s="382">
        <v>147216</v>
      </c>
      <c r="AO61" s="383">
        <v>24.5</v>
      </c>
      <c r="AP61" s="384">
        <v>50130</v>
      </c>
      <c r="AQ61" s="385">
        <v>1.1000000000000001</v>
      </c>
      <c r="AR61" s="371">
        <v>23.4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1272229</v>
      </c>
      <c r="AN62" s="375">
        <v>55741</v>
      </c>
      <c r="AO62" s="376">
        <v>20.7</v>
      </c>
      <c r="AP62" s="377">
        <v>25537</v>
      </c>
      <c r="AQ62" s="378">
        <v>0.5</v>
      </c>
      <c r="AR62" s="379">
        <v>20.2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DD6JzIHUyYyG067xFufVW/Q+rDXNiLef6zbPbmyNpF6QjDoogT5NC0Rr9VQmpSGN6Fhu0sQpIfXWuODn9z2mA==" saltValue="JFF3nn7Iv0+vYfnV/mex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election activeCell="BI100" sqref="BI10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G3fhkSWfvoON5h07WBa7udkx2s+87jJpaMNfFZ1lfTx0+oPH29GAq0mCVLgH35dyCmTjj35GwlGZlzdFBpStwg==" saltValue="sRXKWudaAmp6EtfX7fJ3p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election activeCell="BK100" sqref="BK10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IH393lIrZEKLpJxTooBkWlVZuwtdOovhfhouvqd00X5jHYBU5peTE90nmBUdLjamoCZ5q7JmvgYXhHa1VMm57w==" saltValue="T0Jq3K5tBx7LCFf/gSAOK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00" t="s">
        <v>3</v>
      </c>
      <c r="D47" s="1200"/>
      <c r="E47" s="1201"/>
      <c r="F47" s="11">
        <v>23.02</v>
      </c>
      <c r="G47" s="12">
        <v>25.83</v>
      </c>
      <c r="H47" s="12">
        <v>21.92</v>
      </c>
      <c r="I47" s="12">
        <v>19.190000000000001</v>
      </c>
      <c r="J47" s="13">
        <v>18.23</v>
      </c>
    </row>
    <row r="48" spans="2:10" ht="57.75" customHeight="1" x14ac:dyDescent="0.15">
      <c r="B48" s="14"/>
      <c r="C48" s="1202" t="s">
        <v>4</v>
      </c>
      <c r="D48" s="1202"/>
      <c r="E48" s="1203"/>
      <c r="F48" s="15">
        <v>3.69</v>
      </c>
      <c r="G48" s="16">
        <v>1.76</v>
      </c>
      <c r="H48" s="16">
        <v>2.65</v>
      </c>
      <c r="I48" s="16">
        <v>3.11</v>
      </c>
      <c r="J48" s="17">
        <v>2.3199999999999998</v>
      </c>
    </row>
    <row r="49" spans="2:10" ht="57.75" customHeight="1" thickBot="1" x14ac:dyDescent="0.2">
      <c r="B49" s="18"/>
      <c r="C49" s="1204" t="s">
        <v>5</v>
      </c>
      <c r="D49" s="1204"/>
      <c r="E49" s="1205"/>
      <c r="F49" s="19">
        <v>1.28</v>
      </c>
      <c r="G49" s="20" t="s">
        <v>583</v>
      </c>
      <c r="H49" s="20" t="s">
        <v>584</v>
      </c>
      <c r="I49" s="20" t="s">
        <v>585</v>
      </c>
      <c r="J49" s="21" t="s">
        <v>586</v>
      </c>
    </row>
    <row r="50" spans="2:10" ht="13.5" customHeight="1" x14ac:dyDescent="0.15"/>
  </sheetData>
  <sheetProtection algorithmName="SHA-512" hashValue="FjIXMa0C8Vy2fWpsiqjimXJA/Fszgw3+ssOXpGc694+YY/DJwONNA7FK3A8KidBUTrbfXtIDFub6BxAUo30kKQ==" saltValue="d+bPphISOXeVe/ptVVpZ/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2022-03-09T03:09:52Z</cp:lastPrinted>
  <dcterms:created xsi:type="dcterms:W3CDTF">2022-02-02T06:54:05Z</dcterms:created>
  <dcterms:modified xsi:type="dcterms:W3CDTF">2022-03-31T00:11:57Z</dcterms:modified>
  <cp:category/>
</cp:coreProperties>
</file>