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48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Calc="1"/>
</workbook>
</file>

<file path=xl/sharedStrings.xml><?xml version="1.0" encoding="utf-8"?>
<sst xmlns="http://schemas.openxmlformats.org/spreadsheetml/2006/main" xmlns:r="http://schemas.openxmlformats.org/officeDocument/2006/relationships" count="539" uniqueCount="539">
  <si>
    <t>組合等が起こした地方債の元利償還金に対する負担金等</t>
  </si>
  <si>
    <t>一時借入金の利子</t>
    <rPh sb="0" eb="2">
      <t>イチジ</t>
    </rPh>
    <rPh sb="2" eb="5">
      <t>カリイレキン</t>
    </rPh>
    <rPh sb="6" eb="8">
      <t>リシ</t>
    </rPh>
    <phoneticPr fontId="32"/>
  </si>
  <si>
    <t>R01</t>
  </si>
  <si>
    <t>標準財政規模比（％）</t>
  </si>
  <si>
    <t>財政調整基金残高</t>
    <rPh sb="0" eb="2">
      <t>ザイセイ</t>
    </rPh>
    <rPh sb="2" eb="4">
      <t>チョウセイ</t>
    </rPh>
    <rPh sb="4" eb="6">
      <t>キキン</t>
    </rPh>
    <rPh sb="6" eb="8">
      <t>ザンダカ</t>
    </rPh>
    <phoneticPr fontId="5"/>
  </si>
  <si>
    <t>-0.5</t>
  </si>
  <si>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</si>
  <si>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</si>
  <si>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</si>
  <si>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</si>
  <si>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</si>
  <si>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</si>
  <si>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</si>
  <si>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</si>
  <si>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</si>
  <si>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</si>
  <si>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</si>
  <si>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</si>
  <si>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</si>
  <si>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</si>
  <si>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</si>
  <si>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</si>
  <si>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</si>
  <si>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</si>
  <si>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</si>
  <si>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</si>
  <si>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</si>
  <si>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</si>
  <si>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</si>
  <si>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</si>
  <si>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</si>
  <si>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</si>
  <si>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</si>
  <si>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</si>
  <si>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</si>
  <si>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</si>
  <si>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</si>
  <si>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</si>
  <si>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</si>
  <si>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</si>
  <si>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</si>
  <si>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</si>
  <si>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</si>
  <si>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</si>
  <si>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</si>
  <si>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</si>
  <si>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</si>
  <si>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</si>
  <si>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</si>
  <si>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</si>
  <si>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</si>
  <si>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</si>
  <si>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</si>
  <si>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</si>
  <si>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</si>
  <si>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</si>
  <si>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</si>
  <si>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</si>
  <si>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</si>
  <si>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</si>
  <si>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</si>
  <si>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</si>
  <si>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</si>
  <si>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</si>
  <si>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</si>
  <si>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</si>
  <si>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</si>
  <si>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</si>
  <si>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</si>
  <si>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</si>
  <si>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</si>
  <si>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</si>
  <si>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</si>
  <si>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</si>
  <si>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</si>
  <si>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</si>
  <si>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</si>
  <si>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</si>
  <si>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</si>
  <si>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</si>
  <si>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</si>
  <si>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</si>
  <si>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</si>
  <si>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</si>
  <si>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</si>
  <si>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</si>
  <si>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</si>
  <si>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</si>
  <si>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</si>
  <si>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</si>
  <si>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</si>
  <si>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</si>
  <si>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</si>
  <si>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</si>
  <si>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</si>
  <si>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</si>
  <si>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</si>
  <si>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</si>
  <si>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</si>
  <si>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</si>
  <si>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</si>
  <si>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</si>
  <si>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</si>
  <si>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</si>
  <si>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</si>
  <si>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</si>
  <si>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</si>
  <si>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</si>
  <si>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</si>
  <si>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</si>
  <si>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</si>
  <si>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</si>
  <si>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</si>
  <si>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</si>
  <si>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</si>
  <si>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</si>
  <si>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</si>
  <si>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</si>
  <si>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こうち人づくり広域連合（一般会計）</t>
    <rPh sb="3" eb="4">
      <t>ヒト</t>
    </rPh>
    <rPh sb="7" eb="9">
      <t>コウイキ</t>
    </rPh>
    <rPh sb="9" eb="11">
      <t>レンゴウ</t>
    </rPh>
    <rPh sb="12" eb="14">
      <t>イッパン</t>
    </rPh>
    <rPh sb="14" eb="16">
      <t>カイケイ</t>
    </rPh>
    <phoneticPr fontId="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</si>
  <si>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</si>
  <si>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</si>
  <si>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</si>
  <si>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</si>
  <si>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</si>
  <si>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</si>
  <si>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</si>
  <si>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</si>
  <si>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</si>
  <si>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</si>
  <si>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</si>
  <si>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</si>
  <si>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</si>
  <si>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</si>
  <si>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</si>
  <si>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</si>
  <si>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</si>
  <si>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</si>
  <si>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</si>
  <si>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</si>
  <si>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</si>
  <si>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</si>
  <si>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Ⅰ－０</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</si>
  <si>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</si>
  <si>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</si>
  <si>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</si>
  <si>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</si>
  <si>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</si>
  <si>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</si>
  <si>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</si>
  <si>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</si>
  <si>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</si>
  <si>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</si>
  <si>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</si>
  <si>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</si>
  <si>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</si>
  <si>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</si>
  <si>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</si>
  <si>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</si>
  <si>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</si>
  <si>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</si>
  <si>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</si>
  <si>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</si>
  <si>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田野町</t>
  </si>
  <si>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</si>
  <si>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</si>
  <si>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</si>
  <si>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</si>
  <si>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</si>
  <si>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</si>
  <si>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</si>
  <si>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</si>
  <si>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</si>
  <si>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</si>
  <si>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</si>
  <si>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</si>
  <si>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</si>
  <si>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</si>
  <si>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</si>
  <si>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</si>
  <si>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</si>
  <si>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</si>
  <si>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</si>
  <si>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</si>
  <si>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</si>
  <si>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</si>
  <si>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</si>
  <si>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</si>
  <si>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</si>
  <si>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</si>
  <si>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</si>
  <si>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</si>
  <si>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</si>
  <si>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</si>
  <si>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</si>
  <si>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</si>
  <si>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-8.6</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</si>
  <si>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</si>
  <si>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</si>
  <si>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</si>
  <si>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</si>
  <si>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</si>
  <si>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</si>
  <si>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</si>
  <si>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</si>
  <si>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</si>
  <si>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</si>
  <si>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</si>
  <si>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</si>
  <si>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</si>
  <si>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</si>
  <si>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</si>
  <si>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</si>
  <si>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</si>
  <si>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</si>
  <si>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</si>
  <si>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</si>
  <si>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</si>
  <si>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</si>
  <si>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</si>
  <si>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</si>
  <si>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</si>
  <si>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</si>
  <si>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</si>
  <si>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</si>
  <si>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</si>
  <si>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</si>
  <si>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</si>
  <si>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</si>
  <si>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</si>
  <si>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</si>
  <si>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</si>
  <si>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</si>
  <si>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令和2年度</t>
    <rPh sb="0" eb="2">
      <t>レイワ</t>
    </rPh>
    <rPh sb="3" eb="5">
      <t>ネンド</t>
    </rPh>
    <phoneticPr fontId="3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</si>
  <si>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</si>
  <si>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</si>
  <si>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</si>
  <si>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</si>
  <si>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</si>
  <si>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</si>
  <si>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</si>
  <si>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</si>
  <si>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</si>
  <si>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</si>
  <si>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</si>
  <si>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</si>
  <si>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</si>
  <si>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</si>
  <si>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</si>
  <si>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</si>
  <si>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</si>
  <si>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</si>
  <si>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</si>
  <si>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</si>
  <si>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</si>
  <si>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</si>
  <si>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</si>
  <si>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</si>
  <si>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</si>
  <si>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</si>
  <si>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</si>
  <si>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</si>
  <si>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</si>
  <si>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</si>
  <si>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</si>
  <si>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</si>
  <si>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まちづくり基金</t>
    <rPh sb="5" eb="7">
      <t>キキン</t>
    </rPh>
    <phoneticPr fontId="5"/>
  </si>
  <si>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</si>
  <si>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</si>
  <si>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</si>
  <si>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</si>
  <si>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</si>
  <si>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</si>
  <si>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</si>
  <si>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</si>
  <si>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</si>
  <si>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</si>
  <si>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</si>
  <si>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</si>
  <si>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</si>
  <si>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</si>
  <si>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</si>
  <si>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</si>
  <si>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</si>
  <si>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</si>
  <si>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</si>
  <si>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</si>
  <si>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</si>
  <si>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</si>
  <si>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</si>
  <si>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</si>
  <si>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</si>
  <si>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</si>
  <si>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</si>
  <si>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</si>
  <si>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</si>
  <si>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高知県田野町</t>
  </si>
  <si>
    <t>連結実質赤字額</t>
    <rPh sb="0" eb="2">
      <t>レンケツ</t>
    </rPh>
    <rPh sb="2" eb="4">
      <t>ジッシツ</t>
    </rPh>
    <rPh sb="4" eb="7">
      <t>アカジガク</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</si>
  <si>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</si>
  <si>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</si>
  <si>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</si>
  <si>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</si>
  <si>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</si>
  <si>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</si>
  <si>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</si>
  <si>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</si>
  <si>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</si>
  <si>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</si>
  <si>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</si>
  <si>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</si>
  <si>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</si>
  <si>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</si>
  <si>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</si>
  <si>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</si>
  <si>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</si>
  <si>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</si>
  <si>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</si>
  <si>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</si>
  <si>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</si>
  <si>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</si>
  <si>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</si>
  <si>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</si>
  <si>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</si>
  <si>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</si>
  <si>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</si>
  <si>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H28</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</si>
  <si>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</si>
  <si>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</si>
  <si>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</si>
  <si>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</si>
  <si>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</si>
  <si>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</si>
  <si>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</si>
  <si>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</si>
  <si>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</si>
  <si>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</si>
  <si>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</si>
  <si>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</si>
  <si>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</si>
  <si>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</si>
  <si>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</si>
  <si>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</si>
  <si>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</si>
  <si>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</si>
  <si>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</si>
  <si>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</si>
  <si>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</si>
  <si>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</si>
  <si>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</si>
  <si>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</si>
  <si>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</si>
  <si>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法人事業税交付金</t>
  </si>
  <si>
    <t>H30</t>
  </si>
  <si>
    <t>　　特別土地保有税</t>
  </si>
  <si>
    <t>企業債
（地方債）
現在高</t>
  </si>
  <si>
    <t>公債費</t>
  </si>
  <si>
    <t>諸支出金</t>
    <rPh sb="3" eb="4">
      <t>キン</t>
    </rPh>
    <phoneticPr fontId="36"/>
  </si>
  <si>
    <t>　個人住民税減収補塡特例交付金</t>
  </si>
  <si>
    <t>目的税</t>
  </si>
  <si>
    <t>前年度繰上充用金</t>
  </si>
  <si>
    <t>　法定目的税</t>
  </si>
  <si>
    <t>経常損益</t>
  </si>
  <si>
    <t>　軽自動車税減収補塡特例交付金</t>
    <rPh sb="8" eb="10">
      <t>ホテン</t>
    </rPh>
    <phoneticPr fontId="34"/>
  </si>
  <si>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</si>
  <si>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</si>
  <si>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</si>
  <si>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</si>
  <si>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</si>
  <si>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</si>
  <si>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</si>
  <si>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</si>
  <si>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</si>
  <si>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</si>
  <si>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</si>
  <si>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</si>
  <si>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</si>
  <si>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</si>
  <si>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</si>
  <si>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</si>
  <si>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</si>
  <si>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</si>
  <si>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</si>
  <si>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</si>
  <si>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</si>
  <si>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</si>
  <si>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</si>
  <si>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</si>
  <si>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</si>
  <si>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</si>
  <si>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</si>
  <si>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</si>
  <si>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</si>
  <si>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</si>
  <si>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</si>
  <si>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</si>
  <si>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</si>
  <si>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</si>
  <si>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</si>
  <si>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</si>
  <si>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</si>
  <si>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</si>
  <si>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</si>
  <si>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簡易水道</t>
  </si>
  <si>
    <t xml:space="preserve"> 過去５年間平均</t>
    <rPh sb="1" eb="3">
      <t>カコ</t>
    </rPh>
    <rPh sb="4" eb="6">
      <t>ネンカン</t>
    </rPh>
    <rPh sb="6" eb="8">
      <t>ヘイキン</t>
    </rPh>
    <phoneticPr fontId="5"/>
  </si>
  <si>
    <t>財政再生基準</t>
  </si>
  <si>
    <t>再差引収支</t>
    <rPh sb="0" eb="1">
      <t>サイ</t>
    </rPh>
    <rPh sb="1" eb="3">
      <t>サシヒキ</t>
    </rPh>
    <rPh sb="3" eb="5">
      <t>シュウシ</t>
    </rPh>
    <phoneticPr fontId="5"/>
  </si>
  <si>
    <t>介護サービス</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</si>
  <si>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</si>
  <si>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</si>
  <si>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</si>
  <si>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</si>
  <si>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</si>
  <si>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</si>
  <si>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</si>
  <si>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</si>
  <si>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</si>
  <si>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</si>
  <si>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</si>
  <si>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</si>
  <si>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</si>
  <si>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</si>
  <si>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</si>
  <si>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</si>
  <si>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</si>
  <si>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</si>
  <si>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</si>
  <si>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</si>
  <si>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</si>
  <si>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</si>
  <si>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</si>
  <si>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</si>
  <si>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</si>
  <si>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</si>
  <si>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</si>
  <si>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</si>
  <si>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</si>
  <si>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</si>
  <si>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</si>
  <si>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</si>
  <si>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</si>
  <si>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</si>
  <si>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</si>
  <si>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</si>
  <si>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</si>
  <si>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</si>
  <si>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</si>
  <si>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</si>
  <si>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</si>
  <si>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</si>
  <si>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</si>
  <si>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</si>
  <si>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</si>
  <si>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</si>
  <si>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</si>
  <si>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</si>
  <si>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</si>
  <si>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</si>
  <si>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</si>
  <si>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</si>
  <si>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</si>
  <si>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</si>
  <si>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</si>
  <si>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</si>
  <si>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</si>
  <si>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</si>
  <si>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</si>
  <si>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</si>
  <si>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</si>
  <si>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</si>
  <si>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</si>
  <si>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</si>
  <si>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</si>
  <si>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</si>
  <si>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</si>
  <si>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</si>
  <si>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</si>
  <si>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</si>
  <si>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</si>
  <si>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</si>
  <si>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</si>
  <si>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</si>
  <si>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</si>
  <si>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</si>
  <si>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</si>
  <si>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</si>
  <si>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</si>
  <si>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</si>
  <si>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</si>
  <si>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</si>
  <si>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</si>
  <si>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</si>
  <si>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</si>
  <si>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</si>
  <si>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</si>
  <si>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</si>
  <si>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</si>
  <si>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</si>
  <si>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</si>
  <si>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</si>
  <si>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</si>
  <si>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</si>
  <si>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</si>
  <si>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</si>
  <si>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</si>
  <si>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</si>
  <si>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</si>
  <si>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</si>
  <si>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</si>
  <si>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</si>
  <si>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5"/>
  </si>
  <si>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</si>
  <si>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</si>
  <si>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</si>
  <si>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</si>
  <si>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</si>
  <si>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</si>
  <si>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</si>
  <si>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</si>
  <si>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R02</t>
  </si>
  <si>
    <t>▲ 0.46</t>
  </si>
  <si>
    <t>その他会計（赤字）</t>
  </si>
  <si>
    <t>（百万円）</t>
  </si>
  <si>
    <t>H27末</t>
  </si>
  <si>
    <t>H28末</t>
  </si>
  <si>
    <t>H29末</t>
  </si>
  <si>
    <t>H30末</t>
  </si>
  <si>
    <t>R01末</t>
  </si>
  <si>
    <t>ふるさと応援基金</t>
    <rPh sb="4" eb="6">
      <t>オウエン</t>
    </rPh>
    <rPh sb="6" eb="8">
      <t>キキン</t>
    </rPh>
    <phoneticPr fontId="5"/>
  </si>
  <si>
    <t>施設等整備基金</t>
    <rPh sb="0" eb="2">
      <t>シセツ</t>
    </rPh>
    <rPh sb="2" eb="3">
      <t>トウ</t>
    </rPh>
    <rPh sb="3" eb="5">
      <t>セイビ</t>
    </rPh>
    <rPh sb="5" eb="7">
      <t>キキン</t>
    </rPh>
    <phoneticPr fontId="5"/>
  </si>
  <si>
    <t>地域福祉基金</t>
    <rPh sb="0" eb="2">
      <t>チイキ</t>
    </rPh>
    <rPh sb="2" eb="4">
      <t>フクシ</t>
    </rPh>
    <rPh sb="4" eb="6">
      <t>キキン</t>
    </rPh>
    <phoneticPr fontId="5"/>
  </si>
  <si>
    <t>防災対策加速化基金</t>
    <rPh sb="0" eb="2">
      <t>ボウサイ</t>
    </rPh>
    <rPh sb="2" eb="4">
      <t>タイサク</t>
    </rPh>
    <rPh sb="4" eb="7">
      <t>カソクカ</t>
    </rPh>
    <rPh sb="7" eb="9">
      <t>キキン</t>
    </rPh>
    <phoneticPr fontId="5"/>
  </si>
  <si>
    <t>安芸広域市町村圏特別養護老人ホーム組合（一般会計）</t>
    <rPh sb="0" eb="2">
      <t>アキ</t>
    </rPh>
    <rPh sb="2" eb="4">
      <t>コウイキ</t>
    </rPh>
    <rPh sb="4" eb="7">
      <t>シチョウソン</t>
    </rPh>
    <rPh sb="7" eb="8">
      <t>ケン</t>
    </rPh>
    <rPh sb="8" eb="10">
      <t>トクベツ</t>
    </rPh>
    <rPh sb="10" eb="12">
      <t>ヨウゴ</t>
    </rPh>
    <rPh sb="12" eb="14">
      <t>ロウジン</t>
    </rPh>
    <rPh sb="17" eb="19">
      <t>クミアイ</t>
    </rPh>
    <rPh sb="20" eb="22">
      <t>イッパン</t>
    </rPh>
    <rPh sb="22" eb="24">
      <t>カイケイ</t>
    </rPh>
    <phoneticPr fontId="5"/>
  </si>
  <si>
    <t>高知県広域食肉センター事務組合（一般会計）</t>
    <rPh sb="0" eb="2">
      <t>コウチ</t>
    </rPh>
    <rPh sb="2" eb="3">
      <t>ケン</t>
    </rPh>
    <rPh sb="3" eb="5">
      <t>コウイキ</t>
    </rPh>
    <rPh sb="5" eb="7">
      <t>ショクニク</t>
    </rPh>
    <rPh sb="11" eb="13">
      <t>ジム</t>
    </rPh>
    <rPh sb="13" eb="15">
      <t>クミアイ</t>
    </rPh>
    <rPh sb="16" eb="18">
      <t>イッパン</t>
    </rPh>
    <rPh sb="18" eb="20">
      <t>カイケイ</t>
    </rPh>
    <phoneticPr fontId="5"/>
  </si>
  <si>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5"/>
  </si>
  <si>
    <t>中芸広域連合（一般会計）</t>
    <rPh sb="0" eb="2">
      <t>チュウゲイ</t>
    </rPh>
    <rPh sb="2" eb="4">
      <t>コウイキ</t>
    </rPh>
    <rPh sb="4" eb="6">
      <t>レンゴウ</t>
    </rPh>
    <rPh sb="7" eb="9">
      <t>イッパン</t>
    </rPh>
    <rPh sb="9" eb="11">
      <t>カイケイ</t>
    </rPh>
    <phoneticPr fontId="5"/>
  </si>
  <si>
    <t>中芸広域連合（介護保険事業特別会計）</t>
    <rPh sb="0" eb="2">
      <t>チュウゲイ</t>
    </rPh>
    <rPh sb="2" eb="4">
      <t>コウイキ</t>
    </rPh>
    <rPh sb="4" eb="6">
      <t>レンゴウ</t>
    </rPh>
    <rPh sb="7" eb="9">
      <t>カイゴ</t>
    </rPh>
    <rPh sb="9" eb="11">
      <t>ホケン</t>
    </rPh>
    <rPh sb="11" eb="13">
      <t>ジギョウ</t>
    </rPh>
    <rPh sb="13" eb="15">
      <t>トクベツ</t>
    </rPh>
    <rPh sb="15" eb="17">
      <t>カイケイ</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</si>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</sst>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9">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b/>
      <sz val="13"/>
      <color theme="1"/>
      <name val="ＭＳ ゴシック"/>
    </font>
    <font>
      <sz val="16"/>
      <color indexed="8"/>
      <name val="ＭＳ ゴシック"/>
    </font>
    <font>
      <sz val="16"/>
      <color auto="1"/>
      <name val="ＭＳ ゴシック"/>
    </font>
    <font>
      <sz val="10"/>
      <color indexed="8"/>
      <name val="ＭＳ Ｐゴシック"/>
    </font>
    <font>
      <b/>
      <sz val="18"/>
      <color indexed="8"/>
      <name val="ＭＳ ゴシック"/>
    </font>
    <font>
      <sz val="11"/>
      <color indexed="8"/>
      <name val="ＭＳ Ｐゴシック"/>
    </font>
    <font>
      <b/>
      <sz val="9"/>
      <color indexed="9"/>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theme" Target="theme/theme1.xml" Id="rId15" /><Relationship Type="http://schemas.openxmlformats.org/officeDocument/2006/relationships/sharedStrings" Target="sharedStrings.xml" Id="rId16" /><Relationship Type="http://schemas.openxmlformats.org/officeDocument/2006/relationships/styles" Target="styles.xml" Id="rId17"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147356</c:v>
                </c:pt>
                <c:pt idx="1">
                  <c:v>117389</c:v>
                </c:pt>
                <c:pt idx="2">
                  <c:v>65539</c:v>
                </c:pt>
                <c:pt idx="3">
                  <c:v>99827</c:v>
                </c:pt>
                <c:pt idx="4">
                  <c:v>442308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2.61</c:v>
                </c:pt>
                <c:pt idx="1">
                  <c:v>2.16</c:v>
                </c:pt>
                <c:pt idx="2">
                  <c:v>2.37</c:v>
                </c:pt>
                <c:pt idx="3">
                  <c:v>3.53</c:v>
                </c:pt>
                <c:pt idx="4">
                  <c:v>3.57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21.65</c:v>
                </c:pt>
                <c:pt idx="1">
                  <c:v>21.79</c:v>
                </c:pt>
                <c:pt idx="2">
                  <c:v>24.2</c:v>
                </c:pt>
                <c:pt idx="3">
                  <c:v>24.37</c:v>
                </c:pt>
                <c:pt idx="4">
                  <c:v>23.29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2.54</c:v>
                </c:pt>
                <c:pt idx="1">
                  <c:v>-0.46</c:v>
                </c:pt>
                <c:pt idx="2">
                  <c:v>2.31</c:v>
                </c:pt>
                <c:pt idx="3">
                  <c:v>1.1499999999999999</c:v>
                </c:pt>
                <c:pt idx="4">
                  <c:v>0.52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3.e-002</c:v>
                </c:pt>
                <c:pt idx="2">
                  <c:v>#N/A</c:v>
                </c:pt>
                <c:pt idx="3">
                  <c:v>0</c:v>
                </c:pt>
                <c:pt idx="4">
                  <c:v>#N/A</c:v>
                </c:pt>
                <c:pt idx="5">
                  <c:v>2.e-002</c:v>
                </c:pt>
                <c:pt idx="6">
                  <c:v>#N/A</c:v>
                </c:pt>
                <c:pt idx="7">
                  <c:v>4.e-002</c:v>
                </c:pt>
                <c:pt idx="8">
                  <c:v>#N/A</c:v>
                </c:pt>
                <c:pt idx="9">
                  <c:v>0</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0.15</c:v>
                </c:pt>
                <c:pt idx="2">
                  <c:v>#N/A</c:v>
                </c:pt>
                <c:pt idx="3">
                  <c:v>2.13</c:v>
                </c:pt>
                <c:pt idx="4">
                  <c:v>#N/A</c:v>
                </c:pt>
                <c:pt idx="5">
                  <c:v>0.44</c:v>
                </c:pt>
                <c:pt idx="6">
                  <c:v>#N/A</c:v>
                </c:pt>
                <c:pt idx="7">
                  <c:v>0.15</c:v>
                </c:pt>
                <c:pt idx="8">
                  <c:v>#N/A</c:v>
                </c:pt>
                <c:pt idx="9">
                  <c:v>2.e-002</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2.e-002</c:v>
                </c:pt>
                <c:pt idx="2">
                  <c:v>#N/A</c:v>
                </c:pt>
                <c:pt idx="3">
                  <c:v>3.e-002</c:v>
                </c:pt>
                <c:pt idx="4">
                  <c:v>#N/A</c:v>
                </c:pt>
                <c:pt idx="5">
                  <c:v>4.e-002</c:v>
                </c:pt>
                <c:pt idx="6">
                  <c:v>#N/A</c:v>
                </c:pt>
                <c:pt idx="7">
                  <c:v>6.e-002</c:v>
                </c:pt>
                <c:pt idx="8">
                  <c:v>#N/A</c:v>
                </c:pt>
                <c:pt idx="9">
                  <c:v>5.e-002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2.61</c:v>
                </c:pt>
                <c:pt idx="2">
                  <c:v>#N/A</c:v>
                </c:pt>
                <c:pt idx="3">
                  <c:v>2.16</c:v>
                </c:pt>
                <c:pt idx="4">
                  <c:v>#N/A</c:v>
                </c:pt>
                <c:pt idx="5">
                  <c:v>2.37</c:v>
                </c:pt>
                <c:pt idx="6">
                  <c:v>#N/A</c:v>
                </c:pt>
                <c:pt idx="7">
                  <c:v>3.52</c:v>
                </c:pt>
                <c:pt idx="8">
                  <c:v>#N/A</c:v>
                </c:pt>
                <c:pt idx="9">
                  <c:v>3.57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327</c:v>
                </c:pt>
                <c:pt idx="5">
                  <c:v>333</c:v>
                </c:pt>
                <c:pt idx="8">
                  <c:v>318</c:v>
                </c:pt>
                <c:pt idx="11">
                  <c:v>323</c:v>
                </c:pt>
                <c:pt idx="14">
                  <c:v>307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c:v>
                </c:pt>
                <c:pt idx="3">
                  <c:v>28</c:v>
                </c:pt>
                <c:pt idx="6">
                  <c:v>28</c:v>
                </c:pt>
                <c:pt idx="9">
                  <c:v>26</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c:v>
                </c:pt>
                <c:pt idx="3">
                  <c:v>36</c:v>
                </c:pt>
                <c:pt idx="6">
                  <c:v>24</c:v>
                </c:pt>
                <c:pt idx="9">
                  <c:v>28</c:v>
                </c:pt>
                <c:pt idx="12">
                  <c:v>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270</c:v>
                </c:pt>
                <c:pt idx="3">
                  <c:v>293</c:v>
                </c:pt>
                <c:pt idx="6">
                  <c:v>290</c:v>
                </c:pt>
                <c:pt idx="9">
                  <c:v>298</c:v>
                </c:pt>
                <c:pt idx="12">
                  <c:v>302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c:v>
                </c:pt>
                <c:pt idx="2">
                  <c:v>#N/A</c:v>
                </c:pt>
                <c:pt idx="3">
                  <c:v>#N/A</c:v>
                </c:pt>
                <c:pt idx="4">
                  <c:v>24</c:v>
                </c:pt>
                <c:pt idx="5">
                  <c:v>#N/A</c:v>
                </c:pt>
                <c:pt idx="6">
                  <c:v>#N/A</c:v>
                </c:pt>
                <c:pt idx="7">
                  <c:v>24</c:v>
                </c:pt>
                <c:pt idx="8">
                  <c:v>#N/A</c:v>
                </c:pt>
                <c:pt idx="9">
                  <c:v>#N/A</c:v>
                </c:pt>
                <c:pt idx="10">
                  <c:v>29</c:v>
                </c:pt>
                <c:pt idx="11">
                  <c:v>#N/A</c:v>
                </c:pt>
                <c:pt idx="12">
                  <c:v>#N/A</c:v>
                </c:pt>
                <c:pt idx="13">
                  <c:v>41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2530</c:v>
                </c:pt>
                <c:pt idx="5">
                  <c:v>2299</c:v>
                </c:pt>
                <c:pt idx="8">
                  <c:v>2163</c:v>
                </c:pt>
                <c:pt idx="11">
                  <c:v>2083</c:v>
                </c:pt>
                <c:pt idx="14">
                  <c:v>2201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84</c:v>
                </c:pt>
                <c:pt idx="5">
                  <c:v>72</c:v>
                </c:pt>
                <c:pt idx="8">
                  <c:v>61</c:v>
                </c:pt>
                <c:pt idx="11">
                  <c:v>49</c:v>
                </c:pt>
                <c:pt idx="14">
                  <c:v>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2242</c:v>
                </c:pt>
                <c:pt idx="5">
                  <c:v>2397</c:v>
                </c:pt>
                <c:pt idx="8">
                  <c:v>2589</c:v>
                </c:pt>
                <c:pt idx="11">
                  <c:v>2599</c:v>
                </c:pt>
                <c:pt idx="14">
                  <c:v>2687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289</c:v>
                </c:pt>
                <c:pt idx="3">
                  <c:v>286</c:v>
                </c:pt>
                <c:pt idx="6">
                  <c:v>273</c:v>
                </c:pt>
                <c:pt idx="9">
                  <c:v>268</c:v>
                </c:pt>
                <c:pt idx="12">
                  <c:v>265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105</c:v>
                </c:pt>
                <c:pt idx="3">
                  <c:v>78</c:v>
                </c:pt>
                <c:pt idx="6">
                  <c:v>51</c:v>
                </c:pt>
                <c:pt idx="9">
                  <c:v>26</c:v>
                </c:pt>
                <c:pt idx="12">
                  <c:v>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423</c:v>
                </c:pt>
                <c:pt idx="3">
                  <c:v>454</c:v>
                </c:pt>
                <c:pt idx="6">
                  <c:v>467</c:v>
                </c:pt>
                <c:pt idx="9">
                  <c:v>458</c:v>
                </c:pt>
                <c:pt idx="12">
                  <c:v>431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2643</c:v>
                </c:pt>
                <c:pt idx="3">
                  <c:v>2540</c:v>
                </c:pt>
                <c:pt idx="6">
                  <c:v>2446</c:v>
                </c:pt>
                <c:pt idx="9">
                  <c:v>2328</c:v>
                </c:pt>
                <c:pt idx="12">
                  <c:v>2889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343</c:v>
                </c:pt>
                <c:pt idx="1">
                  <c:v>343</c:v>
                </c:pt>
                <c:pt idx="2">
                  <c:v>347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397</c:v>
                </c:pt>
                <c:pt idx="1">
                  <c:v>431</c:v>
                </c:pt>
                <c:pt idx="2">
                  <c:v>541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1623</c:v>
                </c:pt>
                <c:pt idx="1">
                  <c:v>1755</c:v>
                </c:pt>
                <c:pt idx="2">
                  <c:v>1700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27</a:t>
          </a:r>
          <a:r>
            <a:rPr kumimoji="1" lang="ja-JP" altLang="en-US" sz="1400">
              <a:latin typeface="ＭＳ ゴシック"/>
              <a:ea typeface="ＭＳ ゴシック"/>
            </a:rPr>
            <a:t>年度に繰上償還を行い、元利償還金額は抑制されたが、平成</a:t>
          </a:r>
          <a:r>
            <a:rPr kumimoji="1" lang="en-US" altLang="ja-JP" sz="1400">
              <a:latin typeface="ＭＳ ゴシック"/>
              <a:ea typeface="ＭＳ ゴシック"/>
            </a:rPr>
            <a:t>29</a:t>
          </a:r>
          <a:r>
            <a:rPr kumimoji="1" lang="ja-JP" altLang="en-US" sz="1400">
              <a:latin typeface="ＭＳ ゴシック"/>
              <a:ea typeface="ＭＳ ゴシック"/>
            </a:rPr>
            <a:t>年度には防災対策による緊急防災・減債事業債にかかる元金償還が開始されたことにより実質公債費比率分子額は増加となっている。</a:t>
          </a:r>
        </a:p>
        <a:p>
          <a:r>
            <a:rPr kumimoji="1" lang="ja-JP" altLang="en-US" sz="1400">
              <a:latin typeface="ＭＳ ゴシック"/>
              <a:ea typeface="ＭＳ ゴシック"/>
            </a:rPr>
            <a:t>　今年度は元利償還金が増加したことから実質公債費比率の分子は増となっている。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3103860" y="12115800"/>
          <a:ext cx="443103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近年は一般会計等における地方債残高は減少傾向にあったが、大型事業に係る起債により</a:t>
          </a:r>
          <a:r>
            <a:rPr kumimoji="1" lang="en-US" altLang="ja-JP" sz="1400">
              <a:latin typeface="ＭＳ ゴシック"/>
              <a:ea typeface="ＭＳ ゴシック"/>
            </a:rPr>
            <a:t>R2</a:t>
          </a:r>
          <a:r>
            <a:rPr kumimoji="1" lang="ja-JP" altLang="en-US" sz="1400">
              <a:latin typeface="ＭＳ ゴシック"/>
              <a:ea typeface="ＭＳ ゴシック"/>
            </a:rPr>
            <a:t>年度末残高では増額となった。</a:t>
          </a:r>
          <a:endParaRPr kumimoji="1" lang="en-US" altLang="ja-JP" sz="1400">
            <a:latin typeface="ＭＳ ゴシック"/>
            <a:ea typeface="ＭＳ ゴシック"/>
          </a:endParaRPr>
        </a:p>
        <a:p>
          <a:r>
            <a:rPr kumimoji="1" lang="ja-JP" altLang="en-US" sz="1400">
              <a:latin typeface="ＭＳ ゴシック"/>
              <a:ea typeface="ＭＳ ゴシック"/>
            </a:rPr>
            <a:t>　公営企業（簡易水道）において近年配水管の更新工事が実施され、繰入見込額が高い水準にある。今後も高い水準が引き続くことが想定されるため、水道料金の見直しを含め特別会計については留意していく必要がある。</a:t>
          </a:r>
        </a:p>
        <a:p>
          <a:r>
            <a:rPr kumimoji="1" lang="ja-JP" altLang="en-US" sz="1400">
              <a:latin typeface="ＭＳ ゴシック"/>
              <a:ea typeface="ＭＳ ゴシック"/>
            </a:rPr>
            <a:t>　また、ふるさと納税による基金の増加を主な要因として、充当可能基金が増加傾向にあるが、引き続き経常経費の抑制とともに、自主財源の確保に努めていく。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高知県田野町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ふるさと納税推進事業により「ふるさと応援基金」に</a:t>
          </a:r>
          <a:r>
            <a:rPr kumimoji="1" lang="en-US" altLang="ja-JP" sz="1300">
              <a:solidFill>
                <a:schemeClr val="dk1"/>
              </a:solidFill>
              <a:effectLst/>
              <a:latin typeface="ＭＳ ゴシック"/>
              <a:ea typeface="ＭＳ ゴシック"/>
              <a:cs typeface="+mn-cs"/>
            </a:rPr>
            <a:t>3.2</a:t>
          </a:r>
          <a:r>
            <a:rPr kumimoji="1" lang="ja-JP" altLang="en-US" sz="1300">
              <a:solidFill>
                <a:schemeClr val="dk1"/>
              </a:solidFill>
              <a:effectLst/>
              <a:latin typeface="ＭＳ ゴシック"/>
              <a:ea typeface="ＭＳ ゴシック"/>
              <a:cs typeface="+mn-cs"/>
            </a:rPr>
            <a:t>億円全額を積立し、産業振興等の各種事業の実施に係る取崩しを行った。また、今後控えている幼保高台移転事業や住宅等各種施設に係る地方債償還額の増額を想定し「減債基金」に</a:t>
          </a:r>
          <a:r>
            <a:rPr kumimoji="1" lang="en-US" altLang="ja-JP" sz="1300">
              <a:solidFill>
                <a:schemeClr val="dk1"/>
              </a:solidFill>
              <a:effectLst/>
              <a:latin typeface="ＭＳ ゴシック"/>
              <a:ea typeface="ＭＳ ゴシック"/>
              <a:cs typeface="+mn-cs"/>
            </a:rPr>
            <a:t>1.1</a:t>
          </a:r>
          <a:r>
            <a:rPr kumimoji="1" lang="ja-JP" altLang="en-US" sz="1300">
              <a:solidFill>
                <a:schemeClr val="dk1"/>
              </a:solidFill>
              <a:effectLst/>
              <a:latin typeface="ＭＳ ゴシック"/>
              <a:ea typeface="ＭＳ ゴシック"/>
              <a:cs typeface="+mn-cs"/>
            </a:rPr>
            <a:t>億</a:t>
          </a:r>
          <a:r>
            <a:rPr kumimoji="1" lang="ja-JP" altLang="en-US" sz="1300">
              <a:solidFill>
                <a:schemeClr val="dk1"/>
              </a:solidFill>
              <a:effectLst/>
              <a:latin typeface="ＭＳ ゴシック"/>
              <a:ea typeface="ＭＳ ゴシック"/>
              <a:cs typeface="+mn-cs"/>
            </a:rPr>
            <a:t>円を積立てし、「施設等整備基金」については、カーボン・マネジメント事業等の実施に係る取崩を行った。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・災害等の不測の事態に備えて、財政調整基金を標準財政規模の</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％となるよう積み立てを行う予定。</a:t>
          </a:r>
        </a:p>
        <a:p>
          <a:r>
            <a:rPr kumimoji="1" lang="ja-JP" altLang="en-US" sz="1300">
              <a:solidFill>
                <a:schemeClr val="dk1"/>
              </a:solidFill>
              <a:effectLst/>
              <a:latin typeface="ＭＳ ゴシック"/>
              <a:ea typeface="ＭＳ ゴシック"/>
              <a:cs typeface="+mn-cs"/>
            </a:rPr>
            <a:t>　・幼保高台移転事業等の大型事業の実施や、今後ピークを迎える地方債償還に対して、繰上償還等を行うために「施設整備基金」及び「減債基金」の積み立てを行う予定。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　・まちづくり基金：歴史、伝統、文化、産業等を活かし、独創的・個性的な地域づくりを推進する。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ふるさと応援基金：ふるさと寄附金制度に基づく寄附金を主たる財源として、寄附者の田野町への思いを具現化することによって、田野町が目指す将来像「人と自然と暮らしが輝く生活交流拠点のまち等」のふるさとづくりに資す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・施設</a:t>
          </a:r>
          <a:r>
            <a:rPr kumimoji="1" lang="ja-JP" altLang="en-US" sz="1300">
              <a:solidFill>
                <a:schemeClr val="dk1"/>
              </a:solidFill>
              <a:effectLst/>
              <a:latin typeface="ＭＳ ゴシック"/>
              <a:ea typeface="ＭＳ ゴシック"/>
              <a:cs typeface="+mn-cs"/>
            </a:rPr>
            <a:t>等</a:t>
          </a:r>
          <a:r>
            <a:rPr kumimoji="1" lang="ja-JP" altLang="ja-JP" sz="1300">
              <a:solidFill>
                <a:schemeClr val="dk1"/>
              </a:solidFill>
              <a:effectLst/>
              <a:latin typeface="ＭＳ ゴシック"/>
              <a:ea typeface="ＭＳ ゴシック"/>
              <a:cs typeface="+mn-cs"/>
            </a:rPr>
            <a:t>整備基金：町の施設等の整備に要する財源を円滑に調整するため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・防災対策加速化基金：地域の課題や特性に応じた優先的に取り組むべき防災対策をきめ細やかに進め、災害に強い地域社会の実現の加速化を図るため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・地域福祉基金：地域のすべての人々が健康で生きがいをもち、安心して過ごせるような、明るく活力のある長寿・福祉社会づくりを推進するため</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・施設整備基金：カーボン・マネジメント強化事業等に係る充当による減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・防災対策加速化基金：避難路緊急地震対策事業費補助金等に係る充当による減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・ふるさと応援基金：ふるさと納税推進事業の実施により、毎年</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a:t>
          </a:r>
          <a:r>
            <a:rPr kumimoji="1" lang="ja-JP" altLang="en-US" sz="1300">
              <a:solidFill>
                <a:schemeClr val="dk1"/>
              </a:solidFill>
              <a:effectLst/>
              <a:latin typeface="ＭＳ ゴシック"/>
              <a:ea typeface="ＭＳ ゴシック"/>
              <a:cs typeface="+mn-cs"/>
            </a:rPr>
            <a:t>円程度の積み立て予定</a:t>
          </a:r>
        </a:p>
        <a:p>
          <a:r>
            <a:rPr kumimoji="1" lang="ja-JP" altLang="en-US" sz="1300">
              <a:solidFill>
                <a:schemeClr val="dk1"/>
              </a:solidFill>
              <a:effectLst/>
              <a:latin typeface="ＭＳ ゴシック"/>
              <a:ea typeface="ＭＳ ゴシック"/>
              <a:cs typeface="+mn-cs"/>
            </a:rPr>
            <a:t>・施設整備基金：住宅等の各種施設の更新時期が近付いていることから、毎年一定額を積み立て予定</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前年度比「</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百万」の増となっている。</a:t>
          </a: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財政調整基金残高は、災害等の不足の事態に備えて、標準財政規模（</a:t>
          </a:r>
          <a:r>
            <a:rPr kumimoji="1" lang="en-US" altLang="ja-JP" sz="1300">
              <a:solidFill>
                <a:schemeClr val="dk1"/>
              </a:solidFill>
              <a:effectLst/>
              <a:latin typeface="ＭＳ ゴシック"/>
              <a:ea typeface="ＭＳ ゴシック"/>
              <a:cs typeface="+mn-cs"/>
            </a:rPr>
            <a:t>1,489,021</a:t>
          </a:r>
          <a:r>
            <a:rPr kumimoji="1" lang="ja-JP" altLang="en-US" sz="1300">
              <a:solidFill>
                <a:schemeClr val="dk1"/>
              </a:solidFill>
              <a:effectLst/>
              <a:latin typeface="ＭＳ ゴシック"/>
              <a:ea typeface="ＭＳ ゴシック"/>
              <a:cs typeface="+mn-cs"/>
            </a:rPr>
            <a:t>千円）の</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％程度（</a:t>
          </a:r>
          <a:r>
            <a:rPr kumimoji="1" lang="en-US" altLang="ja-JP" sz="1300">
              <a:solidFill>
                <a:schemeClr val="dk1"/>
              </a:solidFill>
              <a:effectLst/>
              <a:latin typeface="ＭＳ ゴシック"/>
              <a:ea typeface="ＭＳ ゴシック"/>
              <a:cs typeface="+mn-cs"/>
            </a:rPr>
            <a:t>372,000</a:t>
          </a:r>
          <a:r>
            <a:rPr kumimoji="1" lang="ja-JP" altLang="en-US" sz="1300">
              <a:solidFill>
                <a:schemeClr val="dk1"/>
              </a:solidFill>
              <a:effectLst/>
              <a:latin typeface="ＭＳ ゴシック"/>
              <a:ea typeface="ＭＳ ゴシック"/>
              <a:cs typeface="+mn-cs"/>
            </a:rPr>
            <a:t>千円）を目標に毎年度計画的に積み立てを行う予定。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前年度比「</a:t>
          </a:r>
          <a:r>
            <a:rPr kumimoji="1" lang="en-US" altLang="ja-JP" sz="1300">
              <a:solidFill>
                <a:schemeClr val="dk1"/>
              </a:solidFill>
              <a:effectLst/>
              <a:latin typeface="ＭＳ ゴシック"/>
              <a:ea typeface="ＭＳ ゴシック"/>
              <a:cs typeface="+mn-cs"/>
            </a:rPr>
            <a:t>+110</a:t>
          </a:r>
          <a:r>
            <a:rPr kumimoji="1" lang="ja-JP" altLang="en-US" sz="1300">
              <a:solidFill>
                <a:schemeClr val="dk1"/>
              </a:solidFill>
              <a:effectLst/>
              <a:latin typeface="ＭＳ ゴシック"/>
              <a:ea typeface="ＭＳ ゴシック"/>
              <a:cs typeface="+mn-cs"/>
            </a:rPr>
            <a:t>百万」の増となっている。</a:t>
          </a:r>
        </a:p>
        <a:p>
          <a:r>
            <a:rPr kumimoji="1" lang="ja-JP" altLang="en-US" sz="1300">
              <a:solidFill>
                <a:schemeClr val="dk1"/>
              </a:solidFill>
              <a:effectLst/>
              <a:latin typeface="ＭＳ ゴシック"/>
              <a:ea typeface="ＭＳ ゴシック"/>
              <a:cs typeface="+mn-cs"/>
            </a:rPr>
            <a:t>　大型事業「幼保高台移転事業」「防災センター整備事業」等大型事業に係る地方債償還額の増額が想定されるため、繰上償還財源として積み立てを行ったものである。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前述のとおり大型事業にかかる償還財源として、毎年度計画的に積立てを行い平成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年度の繰上償還を実施する前の額（</a:t>
          </a:r>
          <a:r>
            <a:rPr kumimoji="1" lang="en-US" altLang="ja-JP" sz="1300">
              <a:solidFill>
                <a:schemeClr val="dk1"/>
              </a:solidFill>
              <a:effectLst/>
              <a:latin typeface="ＭＳ ゴシック"/>
              <a:ea typeface="ＭＳ ゴシック"/>
              <a:cs typeface="+mn-cs"/>
            </a:rPr>
            <a:t>600,000</a:t>
          </a:r>
          <a:r>
            <a:rPr kumimoji="1" lang="ja-JP" altLang="en-US" sz="1300">
              <a:solidFill>
                <a:schemeClr val="dk1"/>
              </a:solidFill>
              <a:effectLst/>
              <a:latin typeface="ＭＳ ゴシック"/>
              <a:ea typeface="ＭＳ ゴシック"/>
              <a:cs typeface="+mn-cs"/>
            </a:rPr>
            <a:t>千円）を目標とする。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2,606
2,598
6.53
4,212,598
4,099,555
53,220
1,489,021
2,889,041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9080"/>
    <xdr:sp macro="" textlink="">
      <xdr:nvSpPr>
        <xdr:cNvPr id="35" name="テキスト ボックス 34"/>
        <xdr:cNvSpPr txBox="1"/>
      </xdr:nvSpPr>
      <xdr:spPr>
        <a:xfrm>
          <a:off x="767715" y="443484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前年度と比較し指数の増減は無く、主要税目である住民税、固定資産税の収入額については、横ばいである。近年は、上ノ岡分譲事業等の効果により増収傾向であったが、一定事業が完了したことに伴い横ばいになったと考える。引き続き、歳入面については、適正な課税と徴収強化に努めるとともに、歳出面における経常経費等の抑制に努めていく</a:t>
          </a:r>
          <a:r>
            <a:rPr kumimoji="1" lang="ja-JP" altLang="en-US" sz="1300">
              <a:latin typeface="ＭＳ Ｐゴシック"/>
              <a:ea typeface="ＭＳ Ｐゴシック"/>
            </a:rPr>
            <a:t>。</a:t>
          </a:r>
          <a:endParaRPr kumimoji="1" lang="en-US" altLang="ja-JP"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131445</xdr:rowOff>
    </xdr:from>
    <xdr:to xmlns:xdr="http://schemas.openxmlformats.org/drawingml/2006/spreadsheetDrawing">
      <xdr:col>27</xdr:col>
      <xdr:colOff>184150</xdr:colOff>
      <xdr:row>45</xdr:row>
      <xdr:rowOff>131445</xdr:rowOff>
    </xdr:to>
    <xdr:cxnSp macro="">
      <xdr:nvCxnSpPr>
        <xdr:cNvPr id="50" name="直線コネクタ 49"/>
        <xdr:cNvCxnSpPr/>
      </xdr:nvCxnSpPr>
      <xdr:spPr>
        <a:xfrm>
          <a:off x="76771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771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8445"/>
    <xdr:sp macro="" textlink="">
      <xdr:nvSpPr>
        <xdr:cNvPr id="53" name="テキスト ボックス 52"/>
        <xdr:cNvSpPr txBox="1"/>
      </xdr:nvSpPr>
      <xdr:spPr>
        <a:xfrm>
          <a:off x="0"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771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9080"/>
    <xdr:sp macro="" textlink="">
      <xdr:nvSpPr>
        <xdr:cNvPr id="55" name="テキスト ボックス 54"/>
        <xdr:cNvSpPr txBox="1"/>
      </xdr:nvSpPr>
      <xdr:spPr>
        <a:xfrm>
          <a:off x="0"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771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9080"/>
    <xdr:sp macro="" textlink="">
      <xdr:nvSpPr>
        <xdr:cNvPr id="57" name="テキスト ボックス 56"/>
        <xdr:cNvSpPr txBox="1"/>
      </xdr:nvSpPr>
      <xdr:spPr>
        <a:xfrm>
          <a:off x="0"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771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771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53340</xdr:rowOff>
    </xdr:from>
    <xdr:to xmlns:xdr="http://schemas.openxmlformats.org/drawingml/2006/spreadsheetDrawing">
      <xdr:col>23</xdr:col>
      <xdr:colOff>133350</xdr:colOff>
      <xdr:row>45</xdr:row>
      <xdr:rowOff>50800</xdr:rowOff>
    </xdr:to>
    <xdr:cxnSp macro="">
      <xdr:nvCxnSpPr>
        <xdr:cNvPr id="65" name="直線コネクタ 64"/>
        <xdr:cNvCxnSpPr/>
      </xdr:nvCxnSpPr>
      <xdr:spPr>
        <a:xfrm flipV="1">
          <a:off x="4996815" y="5920740"/>
          <a:ext cx="0" cy="16738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23495</xdr:rowOff>
    </xdr:from>
    <xdr:ext cx="761365" cy="259080"/>
    <xdr:sp macro="" textlink="">
      <xdr:nvSpPr>
        <xdr:cNvPr id="66" name="財政力最小値テキスト"/>
        <xdr:cNvSpPr txBox="1"/>
      </xdr:nvSpPr>
      <xdr:spPr>
        <a:xfrm>
          <a:off x="5087620" y="7567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50800</xdr:rowOff>
    </xdr:from>
    <xdr:to xmlns:xdr="http://schemas.openxmlformats.org/drawingml/2006/spreadsheetDrawing">
      <xdr:col>24</xdr:col>
      <xdr:colOff>12700</xdr:colOff>
      <xdr:row>45</xdr:row>
      <xdr:rowOff>50800</xdr:rowOff>
    </xdr:to>
    <xdr:cxnSp macro="">
      <xdr:nvCxnSpPr>
        <xdr:cNvPr id="67" name="直線コネクタ 66"/>
        <xdr:cNvCxnSpPr/>
      </xdr:nvCxnSpPr>
      <xdr:spPr>
        <a:xfrm>
          <a:off x="4907915" y="75946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140335</xdr:rowOff>
    </xdr:from>
    <xdr:ext cx="761365" cy="258445"/>
    <xdr:sp macro="" textlink="">
      <xdr:nvSpPr>
        <xdr:cNvPr id="68" name="財政力最大値テキスト"/>
        <xdr:cNvSpPr txBox="1"/>
      </xdr:nvSpPr>
      <xdr:spPr>
        <a:xfrm>
          <a:off x="5087620" y="5672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53340</xdr:rowOff>
    </xdr:from>
    <xdr:to xmlns:xdr="http://schemas.openxmlformats.org/drawingml/2006/spreadsheetDrawing">
      <xdr:col>24</xdr:col>
      <xdr:colOff>12700</xdr:colOff>
      <xdr:row>35</xdr:row>
      <xdr:rowOff>53340</xdr:rowOff>
    </xdr:to>
    <xdr:cxnSp macro="">
      <xdr:nvCxnSpPr>
        <xdr:cNvPr id="69" name="直線コネクタ 68"/>
        <xdr:cNvCxnSpPr/>
      </xdr:nvCxnSpPr>
      <xdr:spPr>
        <a:xfrm>
          <a:off x="4907915" y="59207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73025</xdr:rowOff>
    </xdr:from>
    <xdr:to xmlns:xdr="http://schemas.openxmlformats.org/drawingml/2006/spreadsheetDrawing">
      <xdr:col>23</xdr:col>
      <xdr:colOff>133350</xdr:colOff>
      <xdr:row>44</xdr:row>
      <xdr:rowOff>73025</xdr:rowOff>
    </xdr:to>
    <xdr:cxnSp macro="">
      <xdr:nvCxnSpPr>
        <xdr:cNvPr id="70" name="直線コネクタ 69"/>
        <xdr:cNvCxnSpPr/>
      </xdr:nvCxnSpPr>
      <xdr:spPr>
        <a:xfrm>
          <a:off x="4150995" y="744918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5715</xdr:rowOff>
    </xdr:from>
    <xdr:ext cx="761365" cy="259080"/>
    <xdr:sp macro="" textlink="">
      <xdr:nvSpPr>
        <xdr:cNvPr id="71" name="財政力平均値テキスト"/>
        <xdr:cNvSpPr txBox="1"/>
      </xdr:nvSpPr>
      <xdr:spPr>
        <a:xfrm>
          <a:off x="5087620" y="73818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72" name="フローチャート: 判断 71"/>
        <xdr:cNvSpPr/>
      </xdr:nvSpPr>
      <xdr:spPr>
        <a:xfrm>
          <a:off x="4946015" y="74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73025</xdr:rowOff>
    </xdr:from>
    <xdr:to xmlns:xdr="http://schemas.openxmlformats.org/drawingml/2006/spreadsheetDrawing">
      <xdr:col>19</xdr:col>
      <xdr:colOff>133350</xdr:colOff>
      <xdr:row>44</xdr:row>
      <xdr:rowOff>84455</xdr:rowOff>
    </xdr:to>
    <xdr:cxnSp macro="">
      <xdr:nvCxnSpPr>
        <xdr:cNvPr id="73" name="直線コネクタ 72"/>
        <xdr:cNvCxnSpPr/>
      </xdr:nvCxnSpPr>
      <xdr:spPr>
        <a:xfrm flipV="1">
          <a:off x="3254375" y="7449185"/>
          <a:ext cx="8966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45085</xdr:rowOff>
    </xdr:from>
    <xdr:to xmlns:xdr="http://schemas.openxmlformats.org/drawingml/2006/spreadsheetDrawing">
      <xdr:col>19</xdr:col>
      <xdr:colOff>184150</xdr:colOff>
      <xdr:row>44</xdr:row>
      <xdr:rowOff>146685</xdr:rowOff>
    </xdr:to>
    <xdr:sp macro="" textlink="">
      <xdr:nvSpPr>
        <xdr:cNvPr id="74" name="フローチャート: 判断 73"/>
        <xdr:cNvSpPr/>
      </xdr:nvSpPr>
      <xdr:spPr>
        <a:xfrm>
          <a:off x="4100195" y="742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131445</xdr:rowOff>
    </xdr:from>
    <xdr:ext cx="735965" cy="259080"/>
    <xdr:sp macro="" textlink="">
      <xdr:nvSpPr>
        <xdr:cNvPr id="75" name="テキスト ボックス 74"/>
        <xdr:cNvSpPr txBox="1"/>
      </xdr:nvSpPr>
      <xdr:spPr>
        <a:xfrm>
          <a:off x="3766185" y="75076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84455</xdr:rowOff>
    </xdr:from>
    <xdr:to xmlns:xdr="http://schemas.openxmlformats.org/drawingml/2006/spreadsheetDrawing">
      <xdr:col>15</xdr:col>
      <xdr:colOff>82550</xdr:colOff>
      <xdr:row>44</xdr:row>
      <xdr:rowOff>84455</xdr:rowOff>
    </xdr:to>
    <xdr:cxnSp macro="">
      <xdr:nvCxnSpPr>
        <xdr:cNvPr id="76" name="直線コネクタ 75"/>
        <xdr:cNvCxnSpPr/>
      </xdr:nvCxnSpPr>
      <xdr:spPr>
        <a:xfrm>
          <a:off x="2357755" y="746061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45085</xdr:rowOff>
    </xdr:from>
    <xdr:to xmlns:xdr="http://schemas.openxmlformats.org/drawingml/2006/spreadsheetDrawing">
      <xdr:col>15</xdr:col>
      <xdr:colOff>133350</xdr:colOff>
      <xdr:row>44</xdr:row>
      <xdr:rowOff>146685</xdr:rowOff>
    </xdr:to>
    <xdr:sp macro="" textlink="">
      <xdr:nvSpPr>
        <xdr:cNvPr id="77" name="フローチャート: 判断 76"/>
        <xdr:cNvSpPr/>
      </xdr:nvSpPr>
      <xdr:spPr>
        <a:xfrm>
          <a:off x="3203575" y="742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131445</xdr:rowOff>
    </xdr:from>
    <xdr:ext cx="762000" cy="259080"/>
    <xdr:sp macro="" textlink="">
      <xdr:nvSpPr>
        <xdr:cNvPr id="78" name="テキスト ボックス 77"/>
        <xdr:cNvSpPr txBox="1"/>
      </xdr:nvSpPr>
      <xdr:spPr>
        <a:xfrm>
          <a:off x="2869565" y="750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84455</xdr:rowOff>
    </xdr:from>
    <xdr:to xmlns:xdr="http://schemas.openxmlformats.org/drawingml/2006/spreadsheetDrawing">
      <xdr:col>11</xdr:col>
      <xdr:colOff>31750</xdr:colOff>
      <xdr:row>44</xdr:row>
      <xdr:rowOff>84455</xdr:rowOff>
    </xdr:to>
    <xdr:cxnSp macro="">
      <xdr:nvCxnSpPr>
        <xdr:cNvPr id="79" name="直線コネクタ 78"/>
        <xdr:cNvCxnSpPr/>
      </xdr:nvCxnSpPr>
      <xdr:spPr>
        <a:xfrm>
          <a:off x="1459230" y="746061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305050" y="74212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131445</xdr:rowOff>
    </xdr:from>
    <xdr:ext cx="762000" cy="259080"/>
    <xdr:sp macro="" textlink="">
      <xdr:nvSpPr>
        <xdr:cNvPr id="81" name="テキスト ボックス 80"/>
        <xdr:cNvSpPr txBox="1"/>
      </xdr:nvSpPr>
      <xdr:spPr>
        <a:xfrm>
          <a:off x="1972945" y="750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408430" y="74212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131445</xdr:rowOff>
    </xdr:from>
    <xdr:ext cx="761365" cy="259080"/>
    <xdr:sp macro="" textlink="">
      <xdr:nvSpPr>
        <xdr:cNvPr id="83" name="テキスト ボックス 82"/>
        <xdr:cNvSpPr txBox="1"/>
      </xdr:nvSpPr>
      <xdr:spPr>
        <a:xfrm>
          <a:off x="1076325" y="75076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22225</xdr:rowOff>
    </xdr:from>
    <xdr:to xmlns:xdr="http://schemas.openxmlformats.org/drawingml/2006/spreadsheetDrawing">
      <xdr:col>23</xdr:col>
      <xdr:colOff>184150</xdr:colOff>
      <xdr:row>44</xdr:row>
      <xdr:rowOff>123825</xdr:rowOff>
    </xdr:to>
    <xdr:sp macro="" textlink="">
      <xdr:nvSpPr>
        <xdr:cNvPr id="89" name="楕円 88"/>
        <xdr:cNvSpPr/>
      </xdr:nvSpPr>
      <xdr:spPr>
        <a:xfrm>
          <a:off x="4946015" y="73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38735</xdr:rowOff>
    </xdr:from>
    <xdr:ext cx="761365" cy="259080"/>
    <xdr:sp macro="" textlink="">
      <xdr:nvSpPr>
        <xdr:cNvPr id="90" name="財政力該当値テキスト"/>
        <xdr:cNvSpPr txBox="1"/>
      </xdr:nvSpPr>
      <xdr:spPr>
        <a:xfrm>
          <a:off x="5087620" y="7247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22225</xdr:rowOff>
    </xdr:from>
    <xdr:to xmlns:xdr="http://schemas.openxmlformats.org/drawingml/2006/spreadsheetDrawing">
      <xdr:col>19</xdr:col>
      <xdr:colOff>184150</xdr:colOff>
      <xdr:row>44</xdr:row>
      <xdr:rowOff>123825</xdr:rowOff>
    </xdr:to>
    <xdr:sp macro="" textlink="">
      <xdr:nvSpPr>
        <xdr:cNvPr id="91" name="楕円 90"/>
        <xdr:cNvSpPr/>
      </xdr:nvSpPr>
      <xdr:spPr>
        <a:xfrm>
          <a:off x="4100195" y="73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133985</xdr:rowOff>
    </xdr:from>
    <xdr:ext cx="735965" cy="259080"/>
    <xdr:sp macro="" textlink="">
      <xdr:nvSpPr>
        <xdr:cNvPr id="92" name="テキスト ボックス 91"/>
        <xdr:cNvSpPr txBox="1"/>
      </xdr:nvSpPr>
      <xdr:spPr>
        <a:xfrm>
          <a:off x="3766185" y="71748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33655</xdr:rowOff>
    </xdr:from>
    <xdr:to xmlns:xdr="http://schemas.openxmlformats.org/drawingml/2006/spreadsheetDrawing">
      <xdr:col>15</xdr:col>
      <xdr:colOff>133350</xdr:colOff>
      <xdr:row>44</xdr:row>
      <xdr:rowOff>135255</xdr:rowOff>
    </xdr:to>
    <xdr:sp macro="" textlink="">
      <xdr:nvSpPr>
        <xdr:cNvPr id="93" name="楕円 92"/>
        <xdr:cNvSpPr/>
      </xdr:nvSpPr>
      <xdr:spPr>
        <a:xfrm>
          <a:off x="3203575" y="74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145415</xdr:rowOff>
    </xdr:from>
    <xdr:ext cx="762000" cy="258445"/>
    <xdr:sp macro="" textlink="">
      <xdr:nvSpPr>
        <xdr:cNvPr id="94" name="テキスト ボックス 93"/>
        <xdr:cNvSpPr txBox="1"/>
      </xdr:nvSpPr>
      <xdr:spPr>
        <a:xfrm>
          <a:off x="2869565" y="718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33655</xdr:rowOff>
    </xdr:from>
    <xdr:to xmlns:xdr="http://schemas.openxmlformats.org/drawingml/2006/spreadsheetDrawing">
      <xdr:col>11</xdr:col>
      <xdr:colOff>82550</xdr:colOff>
      <xdr:row>44</xdr:row>
      <xdr:rowOff>135255</xdr:rowOff>
    </xdr:to>
    <xdr:sp macro="" textlink="">
      <xdr:nvSpPr>
        <xdr:cNvPr id="95" name="楕円 94"/>
        <xdr:cNvSpPr/>
      </xdr:nvSpPr>
      <xdr:spPr>
        <a:xfrm>
          <a:off x="2305050" y="740981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145415</xdr:rowOff>
    </xdr:from>
    <xdr:ext cx="762000" cy="258445"/>
    <xdr:sp macro="" textlink="">
      <xdr:nvSpPr>
        <xdr:cNvPr id="96" name="テキスト ボックス 95"/>
        <xdr:cNvSpPr txBox="1"/>
      </xdr:nvSpPr>
      <xdr:spPr>
        <a:xfrm>
          <a:off x="1972945" y="718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7" name="楕円 96"/>
        <xdr:cNvSpPr/>
      </xdr:nvSpPr>
      <xdr:spPr>
        <a:xfrm>
          <a:off x="1408430" y="740981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145415</xdr:rowOff>
    </xdr:from>
    <xdr:ext cx="761365" cy="258445"/>
    <xdr:sp macro="" textlink="">
      <xdr:nvSpPr>
        <xdr:cNvPr id="98" name="テキスト ボックス 97"/>
        <xdr:cNvSpPr txBox="1"/>
      </xdr:nvSpPr>
      <xdr:spPr>
        <a:xfrm>
          <a:off x="1076325" y="7186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100" name="テキスト ボックス 99"/>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101" name="テキスト ボックス 100"/>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普通交付税</a:t>
          </a:r>
          <a:r>
            <a:rPr kumimoji="1" lang="ja-JP" altLang="en-US" sz="1100">
              <a:solidFill>
                <a:schemeClr val="dk1"/>
              </a:solidFill>
              <a:effectLst/>
              <a:latin typeface="ＭＳ Ｐゴシック"/>
              <a:ea typeface="ＭＳ Ｐゴシック"/>
              <a:cs typeface="+mn-cs"/>
            </a:rPr>
            <a:t>の</a:t>
          </a:r>
          <a:r>
            <a:rPr kumimoji="1" lang="ja-JP" altLang="ja-JP" sz="1100">
              <a:solidFill>
                <a:schemeClr val="dk1"/>
              </a:solidFill>
              <a:effectLst/>
              <a:latin typeface="ＭＳ Ｐゴシック"/>
              <a:ea typeface="ＭＳ Ｐゴシック"/>
              <a:cs typeface="+mn-cs"/>
            </a:rPr>
            <a:t>増加</a:t>
          </a:r>
          <a:r>
            <a:rPr kumimoji="1" lang="ja-JP" altLang="en-US" sz="1100">
              <a:solidFill>
                <a:schemeClr val="dk1"/>
              </a:solidFill>
              <a:effectLst/>
              <a:latin typeface="ＭＳ Ｐゴシック"/>
              <a:ea typeface="ＭＳ Ｐゴシック"/>
              <a:cs typeface="+mn-cs"/>
            </a:rPr>
            <a:t>に加え</a:t>
          </a:r>
          <a:r>
            <a:rPr kumimoji="1" lang="ja-JP" altLang="ja-JP" sz="1100">
              <a:solidFill>
                <a:schemeClr val="dk1"/>
              </a:solidFill>
              <a:effectLst/>
              <a:latin typeface="ＭＳ Ｐゴシック"/>
              <a:ea typeface="ＭＳ Ｐゴシック"/>
              <a:cs typeface="+mn-cs"/>
            </a:rPr>
            <a:t>時財政対策債、各種交付金などが</a:t>
          </a:r>
          <a:r>
            <a:rPr kumimoji="1" lang="ja-JP" altLang="en-US" sz="1100">
              <a:solidFill>
                <a:schemeClr val="dk1"/>
              </a:solidFill>
              <a:effectLst/>
              <a:latin typeface="ＭＳ Ｐゴシック"/>
              <a:ea typeface="ＭＳ Ｐゴシック"/>
              <a:cs typeface="+mn-cs"/>
            </a:rPr>
            <a:t>増加</a:t>
          </a:r>
          <a:r>
            <a:rPr kumimoji="1" lang="ja-JP" altLang="ja-JP" sz="1100">
              <a:solidFill>
                <a:schemeClr val="dk1"/>
              </a:solidFill>
              <a:effectLst/>
              <a:latin typeface="ＭＳ Ｐゴシック"/>
              <a:ea typeface="ＭＳ Ｐゴシック"/>
              <a:cs typeface="+mn-cs"/>
            </a:rPr>
            <a:t>したことで経常的収入総額</a:t>
          </a:r>
          <a:r>
            <a:rPr kumimoji="1" lang="ja-JP" altLang="en-US" sz="1100">
              <a:solidFill>
                <a:schemeClr val="dk1"/>
              </a:solidFill>
              <a:effectLst/>
              <a:latin typeface="ＭＳ Ｐゴシック"/>
              <a:ea typeface="ＭＳ Ｐゴシック"/>
              <a:cs typeface="+mn-cs"/>
            </a:rPr>
            <a:t>が増額</a:t>
          </a:r>
          <a:r>
            <a:rPr kumimoji="1" lang="ja-JP" altLang="ja-JP" sz="1100">
              <a:solidFill>
                <a:schemeClr val="dk1"/>
              </a:solidFill>
              <a:effectLst/>
              <a:latin typeface="ＭＳ Ｐゴシック"/>
              <a:ea typeface="ＭＳ Ｐゴシック"/>
              <a:cs typeface="+mn-cs"/>
            </a:rPr>
            <a:t>となっている。また、歳出面では、人件費、公債</a:t>
          </a:r>
          <a:r>
            <a:rPr kumimoji="1" lang="ja-JP" altLang="en-US" sz="1100">
              <a:solidFill>
                <a:schemeClr val="dk1"/>
              </a:solidFill>
              <a:effectLst/>
              <a:latin typeface="ＭＳ Ｐゴシック"/>
              <a:ea typeface="ＭＳ Ｐゴシック"/>
              <a:cs typeface="+mn-cs"/>
            </a:rPr>
            <a:t>費</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補助費</a:t>
          </a:r>
          <a:r>
            <a:rPr kumimoji="1" lang="ja-JP" altLang="ja-JP" sz="1100">
              <a:solidFill>
                <a:schemeClr val="dk1"/>
              </a:solidFill>
              <a:effectLst/>
              <a:latin typeface="ＭＳ Ｐゴシック"/>
              <a:ea typeface="ＭＳ Ｐゴシック"/>
              <a:cs typeface="+mn-cs"/>
            </a:rPr>
            <a:t>等が増加したことで経常経費充当一般財源の総額が増</a:t>
          </a:r>
          <a:r>
            <a:rPr kumimoji="1" lang="ja-JP" altLang="en-US" sz="1100">
              <a:solidFill>
                <a:schemeClr val="dk1"/>
              </a:solidFill>
              <a:effectLst/>
              <a:latin typeface="ＭＳ Ｐゴシック"/>
              <a:ea typeface="ＭＳ Ｐゴシック"/>
              <a:cs typeface="+mn-cs"/>
            </a:rPr>
            <a:t>額</a:t>
          </a:r>
          <a:r>
            <a:rPr kumimoji="1" lang="ja-JP" altLang="ja-JP" sz="1100">
              <a:solidFill>
                <a:schemeClr val="dk1"/>
              </a:solidFill>
              <a:effectLst/>
              <a:latin typeface="ＭＳ Ｐゴシック"/>
              <a:ea typeface="ＭＳ Ｐゴシック"/>
              <a:cs typeface="+mn-cs"/>
            </a:rPr>
            <a:t>となり、前年度から</a:t>
          </a:r>
          <a:r>
            <a:rPr kumimoji="1" lang="ja-JP" altLang="en-US" sz="1100">
              <a:solidFill>
                <a:schemeClr val="dk1"/>
              </a:solidFill>
              <a:effectLst/>
              <a:latin typeface="ＭＳ Ｐゴシック"/>
              <a:ea typeface="ＭＳ Ｐゴシック"/>
              <a:cs typeface="+mn-cs"/>
            </a:rPr>
            <a:t>０</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４</a:t>
          </a:r>
          <a:r>
            <a:rPr kumimoji="1" lang="ja-JP" altLang="ja-JP" sz="1100">
              <a:solidFill>
                <a:schemeClr val="dk1"/>
              </a:solidFill>
              <a:effectLst/>
              <a:latin typeface="ＭＳ Ｐゴシック"/>
              <a:ea typeface="ＭＳ Ｐゴシック"/>
              <a:cs typeface="+mn-cs"/>
            </a:rPr>
            <a:t>ポイント増加の８</a:t>
          </a:r>
          <a:r>
            <a:rPr kumimoji="1" lang="ja-JP" altLang="en-US" sz="1100">
              <a:solidFill>
                <a:schemeClr val="dk1"/>
              </a:solidFill>
              <a:effectLst/>
              <a:latin typeface="ＭＳ Ｐゴシック"/>
              <a:ea typeface="ＭＳ Ｐゴシック"/>
              <a:cs typeface="+mn-cs"/>
            </a:rPr>
            <a:t>８</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２</a:t>
          </a:r>
          <a:r>
            <a:rPr kumimoji="1" lang="ja-JP" altLang="ja-JP" sz="1100">
              <a:solidFill>
                <a:schemeClr val="dk1"/>
              </a:solidFill>
              <a:effectLst/>
              <a:latin typeface="ＭＳ Ｐゴシック"/>
              <a:ea typeface="ＭＳ Ｐゴシック"/>
              <a:cs typeface="+mn-cs"/>
            </a:rPr>
            <a:t>％となっている。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引き続き歳出面における経常経費の削減に努めていく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2" name="テキスト ボックス 111"/>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167640</xdr:rowOff>
    </xdr:from>
    <xdr:to xmlns:xdr="http://schemas.openxmlformats.org/drawingml/2006/spreadsheetDrawing">
      <xdr:col>27</xdr:col>
      <xdr:colOff>184150</xdr:colOff>
      <xdr:row>67</xdr:row>
      <xdr:rowOff>167640</xdr:rowOff>
    </xdr:to>
    <xdr:cxnSp macro="">
      <xdr:nvCxnSpPr>
        <xdr:cNvPr id="115" name="直線コネクタ 114"/>
        <xdr:cNvCxnSpPr/>
      </xdr:nvCxnSpPr>
      <xdr:spPr>
        <a:xfrm>
          <a:off x="76771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6" name="テキスト ボックス 115"/>
        <xdr:cNvSpPr txBox="1"/>
      </xdr:nvSpPr>
      <xdr:spPr>
        <a:xfrm>
          <a:off x="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7" name="直線コネクタ 116"/>
        <xdr:cNvCxnSpPr/>
      </xdr:nvCxnSpPr>
      <xdr:spPr>
        <a:xfrm>
          <a:off x="76771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8" name="テキスト ボックス 117"/>
        <xdr:cNvSpPr txBox="1"/>
      </xdr:nvSpPr>
      <xdr:spPr>
        <a:xfrm>
          <a:off x="0"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165735</xdr:rowOff>
    </xdr:from>
    <xdr:to xmlns:xdr="http://schemas.openxmlformats.org/drawingml/2006/spreadsheetDrawing">
      <xdr:col>27</xdr:col>
      <xdr:colOff>184150</xdr:colOff>
      <xdr:row>63</xdr:row>
      <xdr:rowOff>165735</xdr:rowOff>
    </xdr:to>
    <xdr:cxnSp macro="">
      <xdr:nvCxnSpPr>
        <xdr:cNvPr id="119" name="直線コネクタ 118"/>
        <xdr:cNvCxnSpPr/>
      </xdr:nvCxnSpPr>
      <xdr:spPr>
        <a:xfrm>
          <a:off x="76771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0" name="テキスト ボックス 119"/>
        <xdr:cNvSpPr txBox="1"/>
      </xdr:nvSpPr>
      <xdr:spPr>
        <a:xfrm>
          <a:off x="0"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1" name="直線コネクタ 120"/>
        <xdr:cNvCxnSpPr/>
      </xdr:nvCxnSpPr>
      <xdr:spPr>
        <a:xfrm>
          <a:off x="76771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9080"/>
    <xdr:sp macro="" textlink="">
      <xdr:nvSpPr>
        <xdr:cNvPr id="122" name="テキスト ボックス 121"/>
        <xdr:cNvSpPr txBox="1"/>
      </xdr:nvSpPr>
      <xdr:spPr>
        <a:xfrm>
          <a:off x="0"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3" name="直線コネクタ 122"/>
        <xdr:cNvCxnSpPr/>
      </xdr:nvCxnSpPr>
      <xdr:spPr>
        <a:xfrm>
          <a:off x="76771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9080"/>
    <xdr:sp macro="" textlink="">
      <xdr:nvSpPr>
        <xdr:cNvPr id="124" name="テキスト ボックス 123"/>
        <xdr:cNvSpPr txBox="1"/>
      </xdr:nvSpPr>
      <xdr:spPr>
        <a:xfrm>
          <a:off x="0"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5" name="直線コネクタ 124"/>
        <xdr:cNvCxnSpPr/>
      </xdr:nvCxnSpPr>
      <xdr:spPr>
        <a:xfrm>
          <a:off x="76771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6" name="テキスト ボックス 125"/>
        <xdr:cNvSpPr txBox="1"/>
      </xdr:nvSpPr>
      <xdr:spPr>
        <a:xfrm>
          <a:off x="0" y="957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8" name="テキスト ボックス 127"/>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68</xdr:row>
      <xdr:rowOff>29210</xdr:rowOff>
    </xdr:to>
    <xdr:cxnSp macro="">
      <xdr:nvCxnSpPr>
        <xdr:cNvPr id="130" name="直線コネクタ 129"/>
        <xdr:cNvCxnSpPr/>
      </xdr:nvCxnSpPr>
      <xdr:spPr>
        <a:xfrm flipV="1">
          <a:off x="4996815" y="9801860"/>
          <a:ext cx="0" cy="1626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1270</xdr:rowOff>
    </xdr:from>
    <xdr:ext cx="761365" cy="259080"/>
    <xdr:sp macro="" textlink="">
      <xdr:nvSpPr>
        <xdr:cNvPr id="131" name="財政構造の弾力性最小値テキスト"/>
        <xdr:cNvSpPr txBox="1"/>
      </xdr:nvSpPr>
      <xdr:spPr>
        <a:xfrm>
          <a:off x="5087620" y="11400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29210</xdr:rowOff>
    </xdr:from>
    <xdr:to xmlns:xdr="http://schemas.openxmlformats.org/drawingml/2006/spreadsheetDrawing">
      <xdr:col>24</xdr:col>
      <xdr:colOff>12700</xdr:colOff>
      <xdr:row>68</xdr:row>
      <xdr:rowOff>29210</xdr:rowOff>
    </xdr:to>
    <xdr:cxnSp macro="">
      <xdr:nvCxnSpPr>
        <xdr:cNvPr id="132" name="直線コネクタ 131"/>
        <xdr:cNvCxnSpPr/>
      </xdr:nvCxnSpPr>
      <xdr:spPr>
        <a:xfrm>
          <a:off x="4907915" y="114287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1365" cy="258445"/>
    <xdr:sp macro="" textlink="">
      <xdr:nvSpPr>
        <xdr:cNvPr id="133" name="財政構造の弾力性最大値テキスト"/>
        <xdr:cNvSpPr txBox="1"/>
      </xdr:nvSpPr>
      <xdr:spPr>
        <a:xfrm>
          <a:off x="5087620" y="9552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4" name="直線コネクタ 133"/>
        <xdr:cNvCxnSpPr/>
      </xdr:nvCxnSpPr>
      <xdr:spPr>
        <a:xfrm>
          <a:off x="4907915" y="98018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90170</xdr:rowOff>
    </xdr:from>
    <xdr:to xmlns:xdr="http://schemas.openxmlformats.org/drawingml/2006/spreadsheetDrawing">
      <xdr:col>23</xdr:col>
      <xdr:colOff>133350</xdr:colOff>
      <xdr:row>63</xdr:row>
      <xdr:rowOff>104140</xdr:rowOff>
    </xdr:to>
    <xdr:cxnSp macro="">
      <xdr:nvCxnSpPr>
        <xdr:cNvPr id="135" name="直線コネクタ 134"/>
        <xdr:cNvCxnSpPr/>
      </xdr:nvCxnSpPr>
      <xdr:spPr>
        <a:xfrm>
          <a:off x="4150995" y="10651490"/>
          <a:ext cx="8458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103505</xdr:rowOff>
    </xdr:from>
    <xdr:ext cx="761365" cy="258445"/>
    <xdr:sp macro="" textlink="">
      <xdr:nvSpPr>
        <xdr:cNvPr id="136" name="財政構造の弾力性平均値テキスト"/>
        <xdr:cNvSpPr txBox="1"/>
      </xdr:nvSpPr>
      <xdr:spPr>
        <a:xfrm>
          <a:off x="5087620" y="103295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86995</xdr:rowOff>
    </xdr:from>
    <xdr:to xmlns:xdr="http://schemas.openxmlformats.org/drawingml/2006/spreadsheetDrawing">
      <xdr:col>23</xdr:col>
      <xdr:colOff>184150</xdr:colOff>
      <xdr:row>63</xdr:row>
      <xdr:rowOff>17145</xdr:rowOff>
    </xdr:to>
    <xdr:sp macro="" textlink="">
      <xdr:nvSpPr>
        <xdr:cNvPr id="137" name="フローチャート: 判断 136"/>
        <xdr:cNvSpPr/>
      </xdr:nvSpPr>
      <xdr:spPr>
        <a:xfrm>
          <a:off x="4946015" y="10480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127000</xdr:rowOff>
    </xdr:from>
    <xdr:to xmlns:xdr="http://schemas.openxmlformats.org/drawingml/2006/spreadsheetDrawing">
      <xdr:col>19</xdr:col>
      <xdr:colOff>133350</xdr:colOff>
      <xdr:row>63</xdr:row>
      <xdr:rowOff>90170</xdr:rowOff>
    </xdr:to>
    <xdr:cxnSp macro="">
      <xdr:nvCxnSpPr>
        <xdr:cNvPr id="138" name="直線コネクタ 137"/>
        <xdr:cNvCxnSpPr/>
      </xdr:nvCxnSpPr>
      <xdr:spPr>
        <a:xfrm>
          <a:off x="3254375" y="10520680"/>
          <a:ext cx="89662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131445</xdr:rowOff>
    </xdr:from>
    <xdr:to xmlns:xdr="http://schemas.openxmlformats.org/drawingml/2006/spreadsheetDrawing">
      <xdr:col>19</xdr:col>
      <xdr:colOff>184150</xdr:colOff>
      <xdr:row>63</xdr:row>
      <xdr:rowOff>61595</xdr:rowOff>
    </xdr:to>
    <xdr:sp macro="" textlink="">
      <xdr:nvSpPr>
        <xdr:cNvPr id="139" name="フローチャート: 判断 138"/>
        <xdr:cNvSpPr/>
      </xdr:nvSpPr>
      <xdr:spPr>
        <a:xfrm>
          <a:off x="4100195" y="10525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71755</xdr:rowOff>
    </xdr:from>
    <xdr:ext cx="735965" cy="258445"/>
    <xdr:sp macro="" textlink="">
      <xdr:nvSpPr>
        <xdr:cNvPr id="140" name="テキスト ボックス 139"/>
        <xdr:cNvSpPr txBox="1"/>
      </xdr:nvSpPr>
      <xdr:spPr>
        <a:xfrm>
          <a:off x="3766185" y="102977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64770</xdr:rowOff>
    </xdr:from>
    <xdr:to xmlns:xdr="http://schemas.openxmlformats.org/drawingml/2006/spreadsheetDrawing">
      <xdr:col>15</xdr:col>
      <xdr:colOff>82550</xdr:colOff>
      <xdr:row>62</xdr:row>
      <xdr:rowOff>127000</xdr:rowOff>
    </xdr:to>
    <xdr:cxnSp macro="">
      <xdr:nvCxnSpPr>
        <xdr:cNvPr id="141" name="直線コネクタ 140"/>
        <xdr:cNvCxnSpPr/>
      </xdr:nvCxnSpPr>
      <xdr:spPr>
        <a:xfrm>
          <a:off x="2357755" y="10458450"/>
          <a:ext cx="89662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111125</xdr:rowOff>
    </xdr:from>
    <xdr:to xmlns:xdr="http://schemas.openxmlformats.org/drawingml/2006/spreadsheetDrawing">
      <xdr:col>15</xdr:col>
      <xdr:colOff>133350</xdr:colOff>
      <xdr:row>63</xdr:row>
      <xdr:rowOff>41275</xdr:rowOff>
    </xdr:to>
    <xdr:sp macro="" textlink="">
      <xdr:nvSpPr>
        <xdr:cNvPr id="142" name="フローチャート: 判断 141"/>
        <xdr:cNvSpPr/>
      </xdr:nvSpPr>
      <xdr:spPr>
        <a:xfrm>
          <a:off x="3203575" y="10504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26035</xdr:rowOff>
    </xdr:from>
    <xdr:ext cx="762000" cy="259080"/>
    <xdr:sp macro="" textlink="">
      <xdr:nvSpPr>
        <xdr:cNvPr id="143" name="テキスト ボックス 142"/>
        <xdr:cNvSpPr txBox="1"/>
      </xdr:nvSpPr>
      <xdr:spPr>
        <a:xfrm>
          <a:off x="2869565" y="10587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61595</xdr:rowOff>
    </xdr:from>
    <xdr:to xmlns:xdr="http://schemas.openxmlformats.org/drawingml/2006/spreadsheetDrawing">
      <xdr:col>11</xdr:col>
      <xdr:colOff>31750</xdr:colOff>
      <xdr:row>62</xdr:row>
      <xdr:rowOff>64770</xdr:rowOff>
    </xdr:to>
    <xdr:cxnSp macro="">
      <xdr:nvCxnSpPr>
        <xdr:cNvPr id="144" name="直線コネクタ 143"/>
        <xdr:cNvCxnSpPr/>
      </xdr:nvCxnSpPr>
      <xdr:spPr>
        <a:xfrm>
          <a:off x="1459230" y="10455275"/>
          <a:ext cx="8985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55880</xdr:rowOff>
    </xdr:from>
    <xdr:to xmlns:xdr="http://schemas.openxmlformats.org/drawingml/2006/spreadsheetDrawing">
      <xdr:col>11</xdr:col>
      <xdr:colOff>82550</xdr:colOff>
      <xdr:row>62</xdr:row>
      <xdr:rowOff>157480</xdr:rowOff>
    </xdr:to>
    <xdr:sp macro="" textlink="">
      <xdr:nvSpPr>
        <xdr:cNvPr id="145" name="フローチャート: 判断 144"/>
        <xdr:cNvSpPr/>
      </xdr:nvSpPr>
      <xdr:spPr>
        <a:xfrm>
          <a:off x="2305050" y="1044956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142240</xdr:rowOff>
    </xdr:from>
    <xdr:ext cx="762000" cy="257810"/>
    <xdr:sp macro="" textlink="">
      <xdr:nvSpPr>
        <xdr:cNvPr id="146" name="テキスト ボックス 145"/>
        <xdr:cNvSpPr txBox="1"/>
      </xdr:nvSpPr>
      <xdr:spPr>
        <a:xfrm>
          <a:off x="1972945" y="10535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154940</xdr:rowOff>
    </xdr:from>
    <xdr:to xmlns:xdr="http://schemas.openxmlformats.org/drawingml/2006/spreadsheetDrawing">
      <xdr:col>7</xdr:col>
      <xdr:colOff>31750</xdr:colOff>
      <xdr:row>62</xdr:row>
      <xdr:rowOff>85090</xdr:rowOff>
    </xdr:to>
    <xdr:sp macro="" textlink="">
      <xdr:nvSpPr>
        <xdr:cNvPr id="147" name="フローチャート: 判断 146"/>
        <xdr:cNvSpPr/>
      </xdr:nvSpPr>
      <xdr:spPr>
        <a:xfrm>
          <a:off x="1408430" y="103809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95250</xdr:rowOff>
    </xdr:from>
    <xdr:ext cx="761365" cy="259080"/>
    <xdr:sp macro="" textlink="">
      <xdr:nvSpPr>
        <xdr:cNvPr id="148" name="テキスト ボックス 147"/>
        <xdr:cNvSpPr txBox="1"/>
      </xdr:nvSpPr>
      <xdr:spPr>
        <a:xfrm>
          <a:off x="1076325" y="10153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9" name="テキスト ボックス 148"/>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50" name="テキスト ボックス 149"/>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51" name="テキスト ボックス 150"/>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52" name="テキスト ボックス 151"/>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53" name="テキスト ボックス 152"/>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53340</xdr:rowOff>
    </xdr:from>
    <xdr:to xmlns:xdr="http://schemas.openxmlformats.org/drawingml/2006/spreadsheetDrawing">
      <xdr:col>23</xdr:col>
      <xdr:colOff>184150</xdr:colOff>
      <xdr:row>63</xdr:row>
      <xdr:rowOff>154940</xdr:rowOff>
    </xdr:to>
    <xdr:sp macro="" textlink="">
      <xdr:nvSpPr>
        <xdr:cNvPr id="154" name="楕円 153"/>
        <xdr:cNvSpPr/>
      </xdr:nvSpPr>
      <xdr:spPr>
        <a:xfrm>
          <a:off x="4946015" y="106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25400</xdr:rowOff>
    </xdr:from>
    <xdr:ext cx="761365" cy="259080"/>
    <xdr:sp macro="" textlink="">
      <xdr:nvSpPr>
        <xdr:cNvPr id="155" name="財政構造の弾力性該当値テキスト"/>
        <xdr:cNvSpPr txBox="1"/>
      </xdr:nvSpPr>
      <xdr:spPr>
        <a:xfrm>
          <a:off x="5087620" y="10586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39370</xdr:rowOff>
    </xdr:from>
    <xdr:to xmlns:xdr="http://schemas.openxmlformats.org/drawingml/2006/spreadsheetDrawing">
      <xdr:col>19</xdr:col>
      <xdr:colOff>184150</xdr:colOff>
      <xdr:row>63</xdr:row>
      <xdr:rowOff>140970</xdr:rowOff>
    </xdr:to>
    <xdr:sp macro="" textlink="">
      <xdr:nvSpPr>
        <xdr:cNvPr id="156" name="楕円 155"/>
        <xdr:cNvSpPr/>
      </xdr:nvSpPr>
      <xdr:spPr>
        <a:xfrm>
          <a:off x="4100195"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125730</xdr:rowOff>
    </xdr:from>
    <xdr:ext cx="735965" cy="258445"/>
    <xdr:sp macro="" textlink="">
      <xdr:nvSpPr>
        <xdr:cNvPr id="157" name="テキスト ボックス 156"/>
        <xdr:cNvSpPr txBox="1"/>
      </xdr:nvSpPr>
      <xdr:spPr>
        <a:xfrm>
          <a:off x="3766185" y="106870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76200</xdr:rowOff>
    </xdr:from>
    <xdr:to xmlns:xdr="http://schemas.openxmlformats.org/drawingml/2006/spreadsheetDrawing">
      <xdr:col>15</xdr:col>
      <xdr:colOff>133350</xdr:colOff>
      <xdr:row>63</xdr:row>
      <xdr:rowOff>6350</xdr:rowOff>
    </xdr:to>
    <xdr:sp macro="" textlink="">
      <xdr:nvSpPr>
        <xdr:cNvPr id="158" name="楕円 157"/>
        <xdr:cNvSpPr/>
      </xdr:nvSpPr>
      <xdr:spPr>
        <a:xfrm>
          <a:off x="3203575" y="10469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16510</xdr:rowOff>
    </xdr:from>
    <xdr:ext cx="762000" cy="258445"/>
    <xdr:sp macro="" textlink="">
      <xdr:nvSpPr>
        <xdr:cNvPr id="159" name="テキスト ボックス 158"/>
        <xdr:cNvSpPr txBox="1"/>
      </xdr:nvSpPr>
      <xdr:spPr>
        <a:xfrm>
          <a:off x="2869565" y="10242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14605</xdr:rowOff>
    </xdr:from>
    <xdr:to xmlns:xdr="http://schemas.openxmlformats.org/drawingml/2006/spreadsheetDrawing">
      <xdr:col>11</xdr:col>
      <xdr:colOff>82550</xdr:colOff>
      <xdr:row>62</xdr:row>
      <xdr:rowOff>116205</xdr:rowOff>
    </xdr:to>
    <xdr:sp macro="" textlink="">
      <xdr:nvSpPr>
        <xdr:cNvPr id="160" name="楕円 159"/>
        <xdr:cNvSpPr/>
      </xdr:nvSpPr>
      <xdr:spPr>
        <a:xfrm>
          <a:off x="2305050" y="104082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126365</xdr:rowOff>
    </xdr:from>
    <xdr:ext cx="762000" cy="258445"/>
    <xdr:sp macro="" textlink="">
      <xdr:nvSpPr>
        <xdr:cNvPr id="161" name="テキスト ボックス 160"/>
        <xdr:cNvSpPr txBox="1"/>
      </xdr:nvSpPr>
      <xdr:spPr>
        <a:xfrm>
          <a:off x="1972945" y="10184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10795</xdr:rowOff>
    </xdr:from>
    <xdr:to xmlns:xdr="http://schemas.openxmlformats.org/drawingml/2006/spreadsheetDrawing">
      <xdr:col>7</xdr:col>
      <xdr:colOff>31750</xdr:colOff>
      <xdr:row>62</xdr:row>
      <xdr:rowOff>112395</xdr:rowOff>
    </xdr:to>
    <xdr:sp macro="" textlink="">
      <xdr:nvSpPr>
        <xdr:cNvPr id="162" name="楕円 161"/>
        <xdr:cNvSpPr/>
      </xdr:nvSpPr>
      <xdr:spPr>
        <a:xfrm>
          <a:off x="1408430" y="1040447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97155</xdr:rowOff>
    </xdr:from>
    <xdr:ext cx="761365" cy="259080"/>
    <xdr:sp macro="" textlink="">
      <xdr:nvSpPr>
        <xdr:cNvPr id="163" name="テキスト ボックス 162"/>
        <xdr:cNvSpPr txBox="1"/>
      </xdr:nvSpPr>
      <xdr:spPr>
        <a:xfrm>
          <a:off x="1076325" y="10490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5" name="テキスト ボックス 164"/>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6" name="テキスト ボックス 165"/>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[358,306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5" name="正方形/長方形 174"/>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6" name="テキスト ボックス 175"/>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+19,791</a:t>
          </a:r>
          <a:r>
            <a:rPr kumimoji="1" lang="ja-JP" altLang="en-US" sz="1300">
              <a:latin typeface="ＭＳ Ｐゴシック"/>
              <a:ea typeface="ＭＳ Ｐゴシック"/>
            </a:rPr>
            <a:t>円」となっている。</a:t>
          </a:r>
        </a:p>
        <a:p>
          <a:r>
            <a:rPr kumimoji="1" lang="ja-JP" altLang="en-US" sz="1300">
              <a:latin typeface="ＭＳ Ｐゴシック"/>
              <a:ea typeface="ＭＳ Ｐゴシック"/>
            </a:rPr>
            <a:t>　決算統計における人件費は前年度比</a:t>
          </a:r>
          <a:r>
            <a:rPr kumimoji="1" lang="en-US" altLang="ja-JP" sz="1300">
              <a:latin typeface="ＭＳ Ｐゴシック"/>
              <a:ea typeface="ＭＳ Ｐゴシック"/>
            </a:rPr>
            <a:t>+9.5</a:t>
          </a:r>
          <a:r>
            <a:rPr kumimoji="1" lang="ja-JP" altLang="en-US" sz="1300">
              <a:latin typeface="ＭＳ Ｐゴシック"/>
              <a:ea typeface="ＭＳ Ｐゴシック"/>
            </a:rPr>
            <a:t>％の</a:t>
          </a:r>
          <a:r>
            <a:rPr kumimoji="1" lang="en-US" altLang="ja-JP" sz="1300">
              <a:latin typeface="ＭＳ Ｐゴシック"/>
              <a:ea typeface="ＭＳ Ｐゴシック"/>
            </a:rPr>
            <a:t>43,695</a:t>
          </a:r>
          <a:r>
            <a:rPr kumimoji="1" lang="ja-JP" altLang="en-US" sz="1300">
              <a:latin typeface="ＭＳ Ｐゴシック"/>
              <a:ea typeface="ＭＳ Ｐゴシック"/>
            </a:rPr>
            <a:t>千円増となっており、物件費は△</a:t>
          </a:r>
          <a:r>
            <a:rPr kumimoji="1" lang="en-US" altLang="ja-JP" sz="1300">
              <a:latin typeface="ＭＳ Ｐゴシック"/>
              <a:ea typeface="ＭＳ Ｐゴシック"/>
            </a:rPr>
            <a:t>1.8</a:t>
          </a:r>
          <a:r>
            <a:rPr kumimoji="1" lang="ja-JP" altLang="en-US" sz="1300">
              <a:latin typeface="ＭＳ Ｐゴシック"/>
              <a:ea typeface="ＭＳ Ｐゴシック"/>
            </a:rPr>
            <a:t>％の</a:t>
          </a:r>
          <a:r>
            <a:rPr kumimoji="1" lang="en-US" altLang="ja-JP" sz="1300">
              <a:latin typeface="ＭＳ Ｐゴシック"/>
              <a:ea typeface="ＭＳ Ｐゴシック"/>
            </a:rPr>
            <a:t>8,017</a:t>
          </a:r>
          <a:r>
            <a:rPr kumimoji="1" lang="ja-JP" altLang="en-US" sz="1300">
              <a:latin typeface="ＭＳ Ｐゴシック"/>
              <a:ea typeface="ＭＳ Ｐゴシック"/>
            </a:rPr>
            <a:t>千円の減となっている。人件費の増については会計年度任用職員制度にかかる人件費の増によるもので、物件費については「</a:t>
          </a:r>
          <a:r>
            <a:rPr kumimoji="1" lang="en-US" altLang="ja-JP" sz="1300">
              <a:latin typeface="ＭＳ Ｐゴシック"/>
              <a:ea typeface="ＭＳ Ｐゴシック"/>
            </a:rPr>
            <a:t>7</a:t>
          </a:r>
          <a:r>
            <a:rPr kumimoji="1" lang="ja-JP" altLang="en-US" sz="1300">
              <a:latin typeface="ＭＳ Ｐゴシック"/>
              <a:ea typeface="ＭＳ Ｐゴシック"/>
            </a:rPr>
            <a:t>節廃止による賃金」の減によるものである。引き続き、効率的な行政サービスの提供を目指すとともに、人口減少抑制策を併せて努めていく。</a:t>
          </a: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7" name="テキスト ボックス 176"/>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80" name="直線コネクタ 179"/>
        <xdr:cNvCxnSpPr/>
      </xdr:nvCxnSpPr>
      <xdr:spPr>
        <a:xfrm>
          <a:off x="76771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64770</xdr:rowOff>
    </xdr:from>
    <xdr:ext cx="762000" cy="259080"/>
    <xdr:sp macro="" textlink="">
      <xdr:nvSpPr>
        <xdr:cNvPr id="181" name="テキスト ボックス 180"/>
        <xdr:cNvSpPr txBox="1"/>
      </xdr:nvSpPr>
      <xdr:spPr>
        <a:xfrm>
          <a:off x="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2" name="直線コネクタ 181"/>
        <xdr:cNvCxnSpPr/>
      </xdr:nvCxnSpPr>
      <xdr:spPr>
        <a:xfrm>
          <a:off x="76771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9080"/>
    <xdr:sp macro="" textlink="">
      <xdr:nvSpPr>
        <xdr:cNvPr id="183" name="テキスト ボックス 182"/>
        <xdr:cNvSpPr txBox="1"/>
      </xdr:nvSpPr>
      <xdr:spPr>
        <a:xfrm>
          <a:off x="0"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4" name="直線コネクタ 183"/>
        <xdr:cNvCxnSpPr/>
      </xdr:nvCxnSpPr>
      <xdr:spPr>
        <a:xfrm>
          <a:off x="76771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5" name="テキスト ボックス 184"/>
        <xdr:cNvSpPr txBox="1"/>
      </xdr:nvSpPr>
      <xdr:spPr>
        <a:xfrm>
          <a:off x="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6" name="直線コネクタ 185"/>
        <xdr:cNvCxnSpPr/>
      </xdr:nvCxnSpPr>
      <xdr:spPr>
        <a:xfrm>
          <a:off x="76771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7" name="テキスト ボックス 186"/>
        <xdr:cNvSpPr txBox="1"/>
      </xdr:nvSpPr>
      <xdr:spPr>
        <a:xfrm>
          <a:off x="0"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8" name="直線コネクタ 187"/>
        <xdr:cNvCxnSpPr/>
      </xdr:nvCxnSpPr>
      <xdr:spPr>
        <a:xfrm>
          <a:off x="76771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9" name="テキスト ボックス 188"/>
        <xdr:cNvSpPr txBox="1"/>
      </xdr:nvSpPr>
      <xdr:spPr>
        <a:xfrm>
          <a:off x="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90" name="直線コネクタ 189"/>
        <xdr:cNvCxnSpPr/>
      </xdr:nvCxnSpPr>
      <xdr:spPr>
        <a:xfrm>
          <a:off x="76771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9080"/>
    <xdr:sp macro="" textlink="">
      <xdr:nvSpPr>
        <xdr:cNvPr id="191" name="テキスト ボックス 190"/>
        <xdr:cNvSpPr txBox="1"/>
      </xdr:nvSpPr>
      <xdr:spPr>
        <a:xfrm>
          <a:off x="0"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3" name="テキスト ボックス 192"/>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4"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120650</xdr:rowOff>
    </xdr:from>
    <xdr:to xmlns:xdr="http://schemas.openxmlformats.org/drawingml/2006/spreadsheetDrawing">
      <xdr:col>23</xdr:col>
      <xdr:colOff>133350</xdr:colOff>
      <xdr:row>88</xdr:row>
      <xdr:rowOff>142875</xdr:rowOff>
    </xdr:to>
    <xdr:cxnSp macro="">
      <xdr:nvCxnSpPr>
        <xdr:cNvPr id="195" name="直線コネクタ 194"/>
        <xdr:cNvCxnSpPr/>
      </xdr:nvCxnSpPr>
      <xdr:spPr>
        <a:xfrm flipV="1">
          <a:off x="4996815" y="13364210"/>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114935</xdr:rowOff>
    </xdr:from>
    <xdr:ext cx="761365" cy="259080"/>
    <xdr:sp macro="" textlink="">
      <xdr:nvSpPr>
        <xdr:cNvPr id="196" name="人件費・物件費等の状況最小値テキスト"/>
        <xdr:cNvSpPr txBox="1"/>
      </xdr:nvSpPr>
      <xdr:spPr>
        <a:xfrm>
          <a:off x="5087620" y="14867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1,594,231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142875</xdr:rowOff>
    </xdr:from>
    <xdr:to xmlns:xdr="http://schemas.openxmlformats.org/drawingml/2006/spreadsheetDrawing">
      <xdr:col>24</xdr:col>
      <xdr:colOff>12700</xdr:colOff>
      <xdr:row>88</xdr:row>
      <xdr:rowOff>142875</xdr:rowOff>
    </xdr:to>
    <xdr:cxnSp macro="">
      <xdr:nvCxnSpPr>
        <xdr:cNvPr id="197" name="直線コネクタ 196"/>
        <xdr:cNvCxnSpPr/>
      </xdr:nvCxnSpPr>
      <xdr:spPr>
        <a:xfrm>
          <a:off x="4907915" y="148951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36195</xdr:rowOff>
    </xdr:from>
    <xdr:ext cx="761365" cy="258445"/>
    <xdr:sp macro="" textlink="">
      <xdr:nvSpPr>
        <xdr:cNvPr id="198" name="人件費・物件費等の状況最大値テキスト"/>
        <xdr:cNvSpPr txBox="1"/>
      </xdr:nvSpPr>
      <xdr:spPr>
        <a:xfrm>
          <a:off x="5087620" y="131121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120650</xdr:rowOff>
    </xdr:from>
    <xdr:to xmlns:xdr="http://schemas.openxmlformats.org/drawingml/2006/spreadsheetDrawing">
      <xdr:col>24</xdr:col>
      <xdr:colOff>12700</xdr:colOff>
      <xdr:row>79</xdr:row>
      <xdr:rowOff>120650</xdr:rowOff>
    </xdr:to>
    <xdr:cxnSp macro="">
      <xdr:nvCxnSpPr>
        <xdr:cNvPr id="199" name="直線コネクタ 198"/>
        <xdr:cNvCxnSpPr/>
      </xdr:nvCxnSpPr>
      <xdr:spPr>
        <a:xfrm>
          <a:off x="4907915" y="133642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71755</xdr:rowOff>
    </xdr:from>
    <xdr:to xmlns:xdr="http://schemas.openxmlformats.org/drawingml/2006/spreadsheetDrawing">
      <xdr:col>23</xdr:col>
      <xdr:colOff>133350</xdr:colOff>
      <xdr:row>80</xdr:row>
      <xdr:rowOff>93980</xdr:rowOff>
    </xdr:to>
    <xdr:cxnSp macro="">
      <xdr:nvCxnSpPr>
        <xdr:cNvPr id="200" name="直線コネクタ 199"/>
        <xdr:cNvCxnSpPr/>
      </xdr:nvCxnSpPr>
      <xdr:spPr>
        <a:xfrm>
          <a:off x="4150995" y="13482955"/>
          <a:ext cx="8458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140970</xdr:rowOff>
    </xdr:from>
    <xdr:ext cx="761365" cy="258445"/>
    <xdr:sp macro="" textlink="">
      <xdr:nvSpPr>
        <xdr:cNvPr id="201" name="人件費・物件費等の状況平均値テキスト"/>
        <xdr:cNvSpPr txBox="1"/>
      </xdr:nvSpPr>
      <xdr:spPr>
        <a:xfrm>
          <a:off x="5087620" y="135521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167640</xdr:rowOff>
    </xdr:from>
    <xdr:to xmlns:xdr="http://schemas.openxmlformats.org/drawingml/2006/spreadsheetDrawing">
      <xdr:col>23</xdr:col>
      <xdr:colOff>184150</xdr:colOff>
      <xdr:row>81</xdr:row>
      <xdr:rowOff>99060</xdr:rowOff>
    </xdr:to>
    <xdr:sp macro="" textlink="">
      <xdr:nvSpPr>
        <xdr:cNvPr id="202" name="フローチャート: 判断 201"/>
        <xdr:cNvSpPr/>
      </xdr:nvSpPr>
      <xdr:spPr>
        <a:xfrm>
          <a:off x="4946015" y="13578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71755</xdr:rowOff>
    </xdr:from>
    <xdr:to xmlns:xdr="http://schemas.openxmlformats.org/drawingml/2006/spreadsheetDrawing">
      <xdr:col>19</xdr:col>
      <xdr:colOff>133350</xdr:colOff>
      <xdr:row>80</xdr:row>
      <xdr:rowOff>90170</xdr:rowOff>
    </xdr:to>
    <xdr:cxnSp macro="">
      <xdr:nvCxnSpPr>
        <xdr:cNvPr id="203" name="直線コネクタ 202"/>
        <xdr:cNvCxnSpPr/>
      </xdr:nvCxnSpPr>
      <xdr:spPr>
        <a:xfrm flipV="1">
          <a:off x="3254375" y="13482955"/>
          <a:ext cx="8966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123825</xdr:rowOff>
    </xdr:from>
    <xdr:to xmlns:xdr="http://schemas.openxmlformats.org/drawingml/2006/spreadsheetDrawing">
      <xdr:col>19</xdr:col>
      <xdr:colOff>184150</xdr:colOff>
      <xdr:row>81</xdr:row>
      <xdr:rowOff>53975</xdr:rowOff>
    </xdr:to>
    <xdr:sp macro="" textlink="">
      <xdr:nvSpPr>
        <xdr:cNvPr id="204" name="フローチャート: 判断 203"/>
        <xdr:cNvSpPr/>
      </xdr:nvSpPr>
      <xdr:spPr>
        <a:xfrm>
          <a:off x="4100195" y="13535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38735</xdr:rowOff>
    </xdr:from>
    <xdr:ext cx="735965" cy="259080"/>
    <xdr:sp macro="" textlink="">
      <xdr:nvSpPr>
        <xdr:cNvPr id="205" name="テキスト ボックス 204"/>
        <xdr:cNvSpPr txBox="1"/>
      </xdr:nvSpPr>
      <xdr:spPr>
        <a:xfrm>
          <a:off x="3766185" y="136175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52705</xdr:rowOff>
    </xdr:from>
    <xdr:to xmlns:xdr="http://schemas.openxmlformats.org/drawingml/2006/spreadsheetDrawing">
      <xdr:col>15</xdr:col>
      <xdr:colOff>82550</xdr:colOff>
      <xdr:row>80</xdr:row>
      <xdr:rowOff>90170</xdr:rowOff>
    </xdr:to>
    <xdr:cxnSp macro="">
      <xdr:nvCxnSpPr>
        <xdr:cNvPr id="206" name="直線コネクタ 205"/>
        <xdr:cNvCxnSpPr/>
      </xdr:nvCxnSpPr>
      <xdr:spPr>
        <a:xfrm>
          <a:off x="2357755" y="13463905"/>
          <a:ext cx="89662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113030</xdr:rowOff>
    </xdr:from>
    <xdr:to xmlns:xdr="http://schemas.openxmlformats.org/drawingml/2006/spreadsheetDrawing">
      <xdr:col>15</xdr:col>
      <xdr:colOff>133350</xdr:colOff>
      <xdr:row>81</xdr:row>
      <xdr:rowOff>43180</xdr:rowOff>
    </xdr:to>
    <xdr:sp macro="" textlink="">
      <xdr:nvSpPr>
        <xdr:cNvPr id="207" name="フローチャート: 判断 206"/>
        <xdr:cNvSpPr/>
      </xdr:nvSpPr>
      <xdr:spPr>
        <a:xfrm>
          <a:off x="3203575"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28575</xdr:rowOff>
    </xdr:from>
    <xdr:ext cx="762000" cy="258445"/>
    <xdr:sp macro="" textlink="">
      <xdr:nvSpPr>
        <xdr:cNvPr id="208" name="テキスト ボックス 207"/>
        <xdr:cNvSpPr txBox="1"/>
      </xdr:nvSpPr>
      <xdr:spPr>
        <a:xfrm>
          <a:off x="2869565" y="13607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79</xdr:row>
      <xdr:rowOff>156845</xdr:rowOff>
    </xdr:from>
    <xdr:to xmlns:xdr="http://schemas.openxmlformats.org/drawingml/2006/spreadsheetDrawing">
      <xdr:col>11</xdr:col>
      <xdr:colOff>31750</xdr:colOff>
      <xdr:row>80</xdr:row>
      <xdr:rowOff>52705</xdr:rowOff>
    </xdr:to>
    <xdr:cxnSp macro="">
      <xdr:nvCxnSpPr>
        <xdr:cNvPr id="209" name="直線コネクタ 208"/>
        <xdr:cNvCxnSpPr/>
      </xdr:nvCxnSpPr>
      <xdr:spPr>
        <a:xfrm>
          <a:off x="1459230" y="13400405"/>
          <a:ext cx="8985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106680</xdr:rowOff>
    </xdr:from>
    <xdr:to xmlns:xdr="http://schemas.openxmlformats.org/drawingml/2006/spreadsheetDrawing">
      <xdr:col>11</xdr:col>
      <xdr:colOff>82550</xdr:colOff>
      <xdr:row>81</xdr:row>
      <xdr:rowOff>36830</xdr:rowOff>
    </xdr:to>
    <xdr:sp macro="" textlink="">
      <xdr:nvSpPr>
        <xdr:cNvPr id="210" name="フローチャート: 判断 209"/>
        <xdr:cNvSpPr/>
      </xdr:nvSpPr>
      <xdr:spPr>
        <a:xfrm>
          <a:off x="2305050" y="135178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21590</xdr:rowOff>
    </xdr:from>
    <xdr:ext cx="762000" cy="259080"/>
    <xdr:sp macro="" textlink="">
      <xdr:nvSpPr>
        <xdr:cNvPr id="211" name="テキスト ボックス 210"/>
        <xdr:cNvSpPr txBox="1"/>
      </xdr:nvSpPr>
      <xdr:spPr>
        <a:xfrm>
          <a:off x="1972945" y="1360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99695</xdr:rowOff>
    </xdr:from>
    <xdr:to xmlns:xdr="http://schemas.openxmlformats.org/drawingml/2006/spreadsheetDrawing">
      <xdr:col>7</xdr:col>
      <xdr:colOff>31750</xdr:colOff>
      <xdr:row>81</xdr:row>
      <xdr:rowOff>29845</xdr:rowOff>
    </xdr:to>
    <xdr:sp macro="" textlink="">
      <xdr:nvSpPr>
        <xdr:cNvPr id="212" name="フローチャート: 判断 211"/>
        <xdr:cNvSpPr/>
      </xdr:nvSpPr>
      <xdr:spPr>
        <a:xfrm>
          <a:off x="1408430" y="1351089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14605</xdr:rowOff>
    </xdr:from>
    <xdr:ext cx="761365" cy="258445"/>
    <xdr:sp macro="" textlink="">
      <xdr:nvSpPr>
        <xdr:cNvPr id="213" name="テキスト ボックス 212"/>
        <xdr:cNvSpPr txBox="1"/>
      </xdr:nvSpPr>
      <xdr:spPr>
        <a:xfrm>
          <a:off x="1076325" y="13593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14" name="テキスト ボックス 213"/>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15" name="テキスト ボックス 214"/>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16" name="テキスト ボックス 215"/>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7" name="テキスト ボックス 216"/>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8" name="テキスト ボックス 217"/>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43180</xdr:rowOff>
    </xdr:from>
    <xdr:to xmlns:xdr="http://schemas.openxmlformats.org/drawingml/2006/spreadsheetDrawing">
      <xdr:col>23</xdr:col>
      <xdr:colOff>184150</xdr:colOff>
      <xdr:row>80</xdr:row>
      <xdr:rowOff>144780</xdr:rowOff>
    </xdr:to>
    <xdr:sp macro="" textlink="">
      <xdr:nvSpPr>
        <xdr:cNvPr id="219" name="楕円 218"/>
        <xdr:cNvSpPr/>
      </xdr:nvSpPr>
      <xdr:spPr>
        <a:xfrm>
          <a:off x="4946015"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59690</xdr:rowOff>
    </xdr:from>
    <xdr:ext cx="761365" cy="259080"/>
    <xdr:sp macro="" textlink="">
      <xdr:nvSpPr>
        <xdr:cNvPr id="220" name="人件費・物件費等の状況該当値テキスト"/>
        <xdr:cNvSpPr txBox="1"/>
      </xdr:nvSpPr>
      <xdr:spPr>
        <a:xfrm>
          <a:off x="5087620" y="13303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358,306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20955</xdr:rowOff>
    </xdr:from>
    <xdr:to xmlns:xdr="http://schemas.openxmlformats.org/drawingml/2006/spreadsheetDrawing">
      <xdr:col>19</xdr:col>
      <xdr:colOff>184150</xdr:colOff>
      <xdr:row>80</xdr:row>
      <xdr:rowOff>122555</xdr:rowOff>
    </xdr:to>
    <xdr:sp macro="" textlink="">
      <xdr:nvSpPr>
        <xdr:cNvPr id="221" name="楕円 220"/>
        <xdr:cNvSpPr/>
      </xdr:nvSpPr>
      <xdr:spPr>
        <a:xfrm>
          <a:off x="4100195"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78</xdr:row>
      <xdr:rowOff>132715</xdr:rowOff>
    </xdr:from>
    <xdr:ext cx="735965" cy="259080"/>
    <xdr:sp macro="" textlink="">
      <xdr:nvSpPr>
        <xdr:cNvPr id="222" name="テキスト ボックス 221"/>
        <xdr:cNvSpPr txBox="1"/>
      </xdr:nvSpPr>
      <xdr:spPr>
        <a:xfrm>
          <a:off x="3766185" y="132086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39370</xdr:rowOff>
    </xdr:from>
    <xdr:to xmlns:xdr="http://schemas.openxmlformats.org/drawingml/2006/spreadsheetDrawing">
      <xdr:col>15</xdr:col>
      <xdr:colOff>133350</xdr:colOff>
      <xdr:row>80</xdr:row>
      <xdr:rowOff>140970</xdr:rowOff>
    </xdr:to>
    <xdr:sp macro="" textlink="">
      <xdr:nvSpPr>
        <xdr:cNvPr id="223" name="楕円 222"/>
        <xdr:cNvSpPr/>
      </xdr:nvSpPr>
      <xdr:spPr>
        <a:xfrm>
          <a:off x="3203575"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78</xdr:row>
      <xdr:rowOff>151130</xdr:rowOff>
    </xdr:from>
    <xdr:ext cx="762000" cy="259080"/>
    <xdr:sp macro="" textlink="">
      <xdr:nvSpPr>
        <xdr:cNvPr id="224" name="テキスト ボックス 223"/>
        <xdr:cNvSpPr txBox="1"/>
      </xdr:nvSpPr>
      <xdr:spPr>
        <a:xfrm>
          <a:off x="2869565"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1905</xdr:rowOff>
    </xdr:from>
    <xdr:to xmlns:xdr="http://schemas.openxmlformats.org/drawingml/2006/spreadsheetDrawing">
      <xdr:col>11</xdr:col>
      <xdr:colOff>82550</xdr:colOff>
      <xdr:row>80</xdr:row>
      <xdr:rowOff>103505</xdr:rowOff>
    </xdr:to>
    <xdr:sp macro="" textlink="">
      <xdr:nvSpPr>
        <xdr:cNvPr id="225" name="楕円 224"/>
        <xdr:cNvSpPr/>
      </xdr:nvSpPr>
      <xdr:spPr>
        <a:xfrm>
          <a:off x="2305050" y="134131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114300</xdr:rowOff>
    </xdr:from>
    <xdr:ext cx="762000" cy="259080"/>
    <xdr:sp macro="" textlink="">
      <xdr:nvSpPr>
        <xdr:cNvPr id="226" name="テキスト ボックス 225"/>
        <xdr:cNvSpPr txBox="1"/>
      </xdr:nvSpPr>
      <xdr:spPr>
        <a:xfrm>
          <a:off x="1972945" y="1319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106045</xdr:rowOff>
    </xdr:from>
    <xdr:to xmlns:xdr="http://schemas.openxmlformats.org/drawingml/2006/spreadsheetDrawing">
      <xdr:col>7</xdr:col>
      <xdr:colOff>31750</xdr:colOff>
      <xdr:row>80</xdr:row>
      <xdr:rowOff>36195</xdr:rowOff>
    </xdr:to>
    <xdr:sp macro="" textlink="">
      <xdr:nvSpPr>
        <xdr:cNvPr id="227" name="楕円 226"/>
        <xdr:cNvSpPr/>
      </xdr:nvSpPr>
      <xdr:spPr>
        <a:xfrm>
          <a:off x="1408430" y="133496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46990</xdr:rowOff>
    </xdr:from>
    <xdr:ext cx="761365" cy="258445"/>
    <xdr:sp macro="" textlink="">
      <xdr:nvSpPr>
        <xdr:cNvPr id="228" name="テキスト ボックス 227"/>
        <xdr:cNvSpPr txBox="1"/>
      </xdr:nvSpPr>
      <xdr:spPr>
        <a:xfrm>
          <a:off x="1076325" y="13122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9" name="正方形/長方形 228"/>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30" name="テキスト ボックス 229"/>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31" name="テキスト ボックス 230"/>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2" name="正方形/長方形 231"/>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3" name="正方形/長方形 232"/>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4" name="正方形/長方形 233"/>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5" name="正方形/長方形 234"/>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6" name="正方形/長方形 235"/>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7" name="正方形/長方形 236"/>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8" name="正方形/長方形 237"/>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9" name="正方形/長方形 238"/>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40" name="正方形/長方形 239"/>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1" name="テキスト ボックス 240"/>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令和２年度の数値は、前年度から０．６ポイント増加の９６．０であり、類似団体平均を上回った。引き続き、給与の適正化に努めていく。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2" name="直線コネクタ 241"/>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3" name="テキスト ボックス 242"/>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4" name="直線コネクタ 243"/>
        <xdr:cNvCxnSpPr/>
      </xdr:nvCxnSpPr>
      <xdr:spPr>
        <a:xfrm>
          <a:off x="12943205" y="148729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5" name="テキスト ボックス 244"/>
        <xdr:cNvSpPr txBox="1"/>
      </xdr:nvSpPr>
      <xdr:spPr>
        <a:xfrm>
          <a:off x="12173585" y="147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7" name="テキスト ボックス 246"/>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8" name="直線コネクタ 247"/>
        <xdr:cNvCxnSpPr/>
      </xdr:nvCxnSpPr>
      <xdr:spPr>
        <a:xfrm>
          <a:off x="12943205" y="13693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49" name="テキスト ボックス 248"/>
        <xdr:cNvSpPr txBox="1"/>
      </xdr:nvSpPr>
      <xdr:spPr>
        <a:xfrm>
          <a:off x="12173585" y="1355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3" name="直線コネクタ 252"/>
        <xdr:cNvCxnSpPr/>
      </xdr:nvCxnSpPr>
      <xdr:spPr>
        <a:xfrm flipV="1">
          <a:off x="17172305" y="13638530"/>
          <a:ext cx="0" cy="1264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1365" cy="259080"/>
    <xdr:sp macro="" textlink="">
      <xdr:nvSpPr>
        <xdr:cNvPr id="254" name="給与水準   （国との比較）最小値テキスト"/>
        <xdr:cNvSpPr txBox="1"/>
      </xdr:nvSpPr>
      <xdr:spPr>
        <a:xfrm>
          <a:off x="17261205" y="14875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5" name="直線コネクタ 254"/>
        <xdr:cNvCxnSpPr/>
      </xdr:nvCxnSpPr>
      <xdr:spPr>
        <a:xfrm>
          <a:off x="17081500" y="149034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1365" cy="258445"/>
    <xdr:sp macro="" textlink="">
      <xdr:nvSpPr>
        <xdr:cNvPr id="256" name="給与水準   （国との比較）最大値テキスト"/>
        <xdr:cNvSpPr txBox="1"/>
      </xdr:nvSpPr>
      <xdr:spPr>
        <a:xfrm>
          <a:off x="17261205" y="13390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7" name="直線コネクタ 256"/>
        <xdr:cNvCxnSpPr/>
      </xdr:nvCxnSpPr>
      <xdr:spPr>
        <a:xfrm>
          <a:off x="17081500" y="136385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14605</xdr:rowOff>
    </xdr:from>
    <xdr:to xmlns:xdr="http://schemas.openxmlformats.org/drawingml/2006/spreadsheetDrawing">
      <xdr:col>81</xdr:col>
      <xdr:colOff>44450</xdr:colOff>
      <xdr:row>87</xdr:row>
      <xdr:rowOff>50800</xdr:rowOff>
    </xdr:to>
    <xdr:cxnSp macro="">
      <xdr:nvCxnSpPr>
        <xdr:cNvPr id="258" name="直線コネクタ 257"/>
        <xdr:cNvCxnSpPr/>
      </xdr:nvCxnSpPr>
      <xdr:spPr>
        <a:xfrm>
          <a:off x="16326485" y="14599285"/>
          <a:ext cx="8458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163830</xdr:rowOff>
    </xdr:from>
    <xdr:ext cx="761365" cy="258445"/>
    <xdr:sp macro="" textlink="">
      <xdr:nvSpPr>
        <xdr:cNvPr id="259" name="給与水準   （国との比較）平均値テキスト"/>
        <xdr:cNvSpPr txBox="1"/>
      </xdr:nvSpPr>
      <xdr:spPr>
        <a:xfrm>
          <a:off x="17261205" y="144132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147320</xdr:rowOff>
    </xdr:from>
    <xdr:to xmlns:xdr="http://schemas.openxmlformats.org/drawingml/2006/spreadsheetDrawing">
      <xdr:col>81</xdr:col>
      <xdr:colOff>95250</xdr:colOff>
      <xdr:row>87</xdr:row>
      <xdr:rowOff>77470</xdr:rowOff>
    </xdr:to>
    <xdr:sp macro="" textlink="">
      <xdr:nvSpPr>
        <xdr:cNvPr id="260" name="フローチャート: 判断 259"/>
        <xdr:cNvSpPr/>
      </xdr:nvSpPr>
      <xdr:spPr>
        <a:xfrm>
          <a:off x="17119600" y="145643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14605</xdr:rowOff>
    </xdr:from>
    <xdr:to xmlns:xdr="http://schemas.openxmlformats.org/drawingml/2006/spreadsheetDrawing">
      <xdr:col>77</xdr:col>
      <xdr:colOff>44450</xdr:colOff>
      <xdr:row>87</xdr:row>
      <xdr:rowOff>14605</xdr:rowOff>
    </xdr:to>
    <xdr:cxnSp macro="">
      <xdr:nvCxnSpPr>
        <xdr:cNvPr id="261" name="直線コネクタ 260"/>
        <xdr:cNvCxnSpPr/>
      </xdr:nvCxnSpPr>
      <xdr:spPr>
        <a:xfrm>
          <a:off x="15427960" y="1459928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62" name="フローチャート: 判断 261"/>
        <xdr:cNvSpPr/>
      </xdr:nvSpPr>
      <xdr:spPr>
        <a:xfrm>
          <a:off x="16273780" y="145643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62230</xdr:rowOff>
    </xdr:from>
    <xdr:ext cx="735965" cy="259080"/>
    <xdr:sp macro="" textlink="">
      <xdr:nvSpPr>
        <xdr:cNvPr id="263" name="テキスト ボックス 262"/>
        <xdr:cNvSpPr txBox="1"/>
      </xdr:nvSpPr>
      <xdr:spPr>
        <a:xfrm>
          <a:off x="15941675" y="146469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120015</xdr:rowOff>
    </xdr:from>
    <xdr:to xmlns:xdr="http://schemas.openxmlformats.org/drawingml/2006/spreadsheetDrawing">
      <xdr:col>72</xdr:col>
      <xdr:colOff>203200</xdr:colOff>
      <xdr:row>87</xdr:row>
      <xdr:rowOff>14605</xdr:rowOff>
    </xdr:to>
    <xdr:cxnSp macro="">
      <xdr:nvCxnSpPr>
        <xdr:cNvPr id="264" name="直線コネクタ 263"/>
        <xdr:cNvCxnSpPr/>
      </xdr:nvCxnSpPr>
      <xdr:spPr>
        <a:xfrm>
          <a:off x="14531340" y="14537055"/>
          <a:ext cx="89662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5" name="フローチャート: 判断 264"/>
        <xdr:cNvSpPr/>
      </xdr:nvSpPr>
      <xdr:spPr>
        <a:xfrm>
          <a:off x="15377160" y="145643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62230</xdr:rowOff>
    </xdr:from>
    <xdr:ext cx="762000" cy="259080"/>
    <xdr:sp macro="" textlink="">
      <xdr:nvSpPr>
        <xdr:cNvPr id="266" name="テキスト ボックス 265"/>
        <xdr:cNvSpPr txBox="1"/>
      </xdr:nvSpPr>
      <xdr:spPr>
        <a:xfrm>
          <a:off x="15045055" y="1464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120015</xdr:rowOff>
    </xdr:from>
    <xdr:to xmlns:xdr="http://schemas.openxmlformats.org/drawingml/2006/spreadsheetDrawing">
      <xdr:col>68</xdr:col>
      <xdr:colOff>152400</xdr:colOff>
      <xdr:row>87</xdr:row>
      <xdr:rowOff>2540</xdr:rowOff>
    </xdr:to>
    <xdr:cxnSp macro="">
      <xdr:nvCxnSpPr>
        <xdr:cNvPr id="267" name="直線コネクタ 266"/>
        <xdr:cNvCxnSpPr/>
      </xdr:nvCxnSpPr>
      <xdr:spPr>
        <a:xfrm flipV="1">
          <a:off x="13634720" y="14537055"/>
          <a:ext cx="8966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203200</xdr:colOff>
      <xdr:row>87</xdr:row>
      <xdr:rowOff>77470</xdr:rowOff>
    </xdr:to>
    <xdr:sp macro="" textlink="">
      <xdr:nvSpPr>
        <xdr:cNvPr id="268" name="フローチャート: 判断 267"/>
        <xdr:cNvSpPr/>
      </xdr:nvSpPr>
      <xdr:spPr>
        <a:xfrm>
          <a:off x="14480540" y="14564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62230</xdr:rowOff>
    </xdr:from>
    <xdr:ext cx="762000" cy="259080"/>
    <xdr:sp macro="" textlink="">
      <xdr:nvSpPr>
        <xdr:cNvPr id="269" name="テキスト ボックス 268"/>
        <xdr:cNvSpPr txBox="1"/>
      </xdr:nvSpPr>
      <xdr:spPr>
        <a:xfrm>
          <a:off x="14146530" y="1464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123190</xdr:rowOff>
    </xdr:from>
    <xdr:to xmlns:xdr="http://schemas.openxmlformats.org/drawingml/2006/spreadsheetDrawing">
      <xdr:col>64</xdr:col>
      <xdr:colOff>152400</xdr:colOff>
      <xdr:row>87</xdr:row>
      <xdr:rowOff>53340</xdr:rowOff>
    </xdr:to>
    <xdr:sp macro="" textlink="">
      <xdr:nvSpPr>
        <xdr:cNvPr id="270" name="フローチャート: 判断 269"/>
        <xdr:cNvSpPr/>
      </xdr:nvSpPr>
      <xdr:spPr>
        <a:xfrm>
          <a:off x="13583920" y="14540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63500</xdr:rowOff>
    </xdr:from>
    <xdr:ext cx="762000" cy="259080"/>
    <xdr:sp macro="" textlink="">
      <xdr:nvSpPr>
        <xdr:cNvPr id="271" name="テキスト ボックス 270"/>
        <xdr:cNvSpPr txBox="1"/>
      </xdr:nvSpPr>
      <xdr:spPr>
        <a:xfrm>
          <a:off x="13249910" y="1431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72" name="テキスト ボックス 271"/>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3" name="テキスト ボックス 272"/>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4" name="テキスト ボックス 273"/>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5" name="テキスト ボックス 274"/>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6" name="テキスト ボックス 275"/>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0</xdr:rowOff>
    </xdr:from>
    <xdr:to xmlns:xdr="http://schemas.openxmlformats.org/drawingml/2006/spreadsheetDrawing">
      <xdr:col>81</xdr:col>
      <xdr:colOff>95250</xdr:colOff>
      <xdr:row>87</xdr:row>
      <xdr:rowOff>101600</xdr:rowOff>
    </xdr:to>
    <xdr:sp macro="" textlink="">
      <xdr:nvSpPr>
        <xdr:cNvPr id="277" name="楕円 276"/>
        <xdr:cNvSpPr/>
      </xdr:nvSpPr>
      <xdr:spPr>
        <a:xfrm>
          <a:off x="17119600" y="1458468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143510</xdr:rowOff>
    </xdr:from>
    <xdr:ext cx="761365" cy="258445"/>
    <xdr:sp macro="" textlink="">
      <xdr:nvSpPr>
        <xdr:cNvPr id="278" name="給与水準   （国との比較）該当値テキスト"/>
        <xdr:cNvSpPr txBox="1"/>
      </xdr:nvSpPr>
      <xdr:spPr>
        <a:xfrm>
          <a:off x="17261205" y="14560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135255</xdr:rowOff>
    </xdr:from>
    <xdr:to xmlns:xdr="http://schemas.openxmlformats.org/drawingml/2006/spreadsheetDrawing">
      <xdr:col>77</xdr:col>
      <xdr:colOff>95250</xdr:colOff>
      <xdr:row>87</xdr:row>
      <xdr:rowOff>64770</xdr:rowOff>
    </xdr:to>
    <xdr:sp macro="" textlink="">
      <xdr:nvSpPr>
        <xdr:cNvPr id="279" name="楕円 278"/>
        <xdr:cNvSpPr/>
      </xdr:nvSpPr>
      <xdr:spPr>
        <a:xfrm>
          <a:off x="16273780" y="14552295"/>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75565</xdr:rowOff>
    </xdr:from>
    <xdr:ext cx="735965" cy="259080"/>
    <xdr:sp macro="" textlink="">
      <xdr:nvSpPr>
        <xdr:cNvPr id="280" name="テキスト ボックス 279"/>
        <xdr:cNvSpPr txBox="1"/>
      </xdr:nvSpPr>
      <xdr:spPr>
        <a:xfrm>
          <a:off x="15941675" y="143249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135255</xdr:rowOff>
    </xdr:from>
    <xdr:to xmlns:xdr="http://schemas.openxmlformats.org/drawingml/2006/spreadsheetDrawing">
      <xdr:col>73</xdr:col>
      <xdr:colOff>44450</xdr:colOff>
      <xdr:row>87</xdr:row>
      <xdr:rowOff>64770</xdr:rowOff>
    </xdr:to>
    <xdr:sp macro="" textlink="">
      <xdr:nvSpPr>
        <xdr:cNvPr id="281" name="楕円 280"/>
        <xdr:cNvSpPr/>
      </xdr:nvSpPr>
      <xdr:spPr>
        <a:xfrm>
          <a:off x="15377160" y="14552295"/>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75565</xdr:rowOff>
    </xdr:from>
    <xdr:ext cx="762000" cy="259080"/>
    <xdr:sp macro="" textlink="">
      <xdr:nvSpPr>
        <xdr:cNvPr id="282" name="テキスト ボックス 281"/>
        <xdr:cNvSpPr txBox="1"/>
      </xdr:nvSpPr>
      <xdr:spPr>
        <a:xfrm>
          <a:off x="15045055" y="1432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69215</xdr:rowOff>
    </xdr:from>
    <xdr:to xmlns:xdr="http://schemas.openxmlformats.org/drawingml/2006/spreadsheetDrawing">
      <xdr:col>68</xdr:col>
      <xdr:colOff>203200</xdr:colOff>
      <xdr:row>86</xdr:row>
      <xdr:rowOff>167640</xdr:rowOff>
    </xdr:to>
    <xdr:sp macro="" textlink="">
      <xdr:nvSpPr>
        <xdr:cNvPr id="283" name="楕円 282"/>
        <xdr:cNvSpPr/>
      </xdr:nvSpPr>
      <xdr:spPr>
        <a:xfrm>
          <a:off x="14480540" y="144862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8890</xdr:rowOff>
    </xdr:from>
    <xdr:ext cx="762000" cy="259080"/>
    <xdr:sp macro="" textlink="">
      <xdr:nvSpPr>
        <xdr:cNvPr id="284" name="テキスト ボックス 283"/>
        <xdr:cNvSpPr txBox="1"/>
      </xdr:nvSpPr>
      <xdr:spPr>
        <a:xfrm>
          <a:off x="14146530" y="1425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123190</xdr:rowOff>
    </xdr:from>
    <xdr:to xmlns:xdr="http://schemas.openxmlformats.org/drawingml/2006/spreadsheetDrawing">
      <xdr:col>64</xdr:col>
      <xdr:colOff>152400</xdr:colOff>
      <xdr:row>87</xdr:row>
      <xdr:rowOff>53340</xdr:rowOff>
    </xdr:to>
    <xdr:sp macro="" textlink="">
      <xdr:nvSpPr>
        <xdr:cNvPr id="285" name="楕円 284"/>
        <xdr:cNvSpPr/>
      </xdr:nvSpPr>
      <xdr:spPr>
        <a:xfrm>
          <a:off x="13583920" y="14540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38100</xdr:rowOff>
    </xdr:from>
    <xdr:ext cx="762000" cy="259080"/>
    <xdr:sp macro="" textlink="">
      <xdr:nvSpPr>
        <xdr:cNvPr id="286" name="テキスト ボックス 285"/>
        <xdr:cNvSpPr txBox="1"/>
      </xdr:nvSpPr>
      <xdr:spPr>
        <a:xfrm>
          <a:off x="13249910" y="1462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8" name="テキスト ボックス 287"/>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89" name="テキスト ボックス 288"/>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今年度については、前年度比「△</a:t>
          </a:r>
          <a:r>
            <a:rPr kumimoji="1" lang="en-US" altLang="ja-JP" sz="1300">
              <a:latin typeface="ＭＳ Ｐゴシック"/>
              <a:ea typeface="ＭＳ Ｐゴシック"/>
            </a:rPr>
            <a:t>0.29</a:t>
          </a:r>
          <a:r>
            <a:rPr kumimoji="1" lang="ja-JP" altLang="en-US" sz="1300">
              <a:latin typeface="ＭＳ Ｐゴシック"/>
              <a:ea typeface="ＭＳ Ｐゴシック"/>
            </a:rPr>
            <a:t>人」の状況ではあるが、近年は微増傾向にある。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類似団体内平均値と比較すると少ないが、　人口減少化においても、課題解決に向けた取り組みを実施する中で、一定の職員数は必要であり、引き続き、状況に応じた管理と適正化に努める。</a:t>
          </a: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300" name="テキスト ボックス 299"/>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3" name="直線コネクタ 302"/>
        <xdr:cNvCxnSpPr/>
      </xdr:nvCxnSpPr>
      <xdr:spPr>
        <a:xfrm>
          <a:off x="1294320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4" name="テキスト ボックス 303"/>
        <xdr:cNvSpPr txBox="1"/>
      </xdr:nvSpPr>
      <xdr:spPr>
        <a:xfrm>
          <a:off x="12173585"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5" name="直線コネクタ 304"/>
        <xdr:cNvCxnSpPr/>
      </xdr:nvCxnSpPr>
      <xdr:spPr>
        <a:xfrm>
          <a:off x="1294320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8445"/>
    <xdr:sp macro="" textlink="">
      <xdr:nvSpPr>
        <xdr:cNvPr id="306" name="テキスト ボックス 305"/>
        <xdr:cNvSpPr txBox="1"/>
      </xdr:nvSpPr>
      <xdr:spPr>
        <a:xfrm>
          <a:off x="12173585" y="1065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7" name="直線コネクタ 306"/>
        <xdr:cNvCxnSpPr/>
      </xdr:nvCxnSpPr>
      <xdr:spPr>
        <a:xfrm>
          <a:off x="1294320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8445"/>
    <xdr:sp macro="" textlink="">
      <xdr:nvSpPr>
        <xdr:cNvPr id="308" name="テキスト ボックス 307"/>
        <xdr:cNvSpPr txBox="1"/>
      </xdr:nvSpPr>
      <xdr:spPr>
        <a:xfrm>
          <a:off x="12173585" y="1018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9" name="直線コネクタ 308"/>
        <xdr:cNvCxnSpPr/>
      </xdr:nvCxnSpPr>
      <xdr:spPr>
        <a:xfrm>
          <a:off x="1294320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9080"/>
    <xdr:sp macro="" textlink="">
      <xdr:nvSpPr>
        <xdr:cNvPr id="310" name="テキスト ボックス 309"/>
        <xdr:cNvSpPr txBox="1"/>
      </xdr:nvSpPr>
      <xdr:spPr>
        <a:xfrm>
          <a:off x="12173585" y="971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39370</xdr:rowOff>
    </xdr:from>
    <xdr:to xmlns:xdr="http://schemas.openxmlformats.org/drawingml/2006/spreadsheetDrawing">
      <xdr:col>81</xdr:col>
      <xdr:colOff>44450</xdr:colOff>
      <xdr:row>67</xdr:row>
      <xdr:rowOff>100965</xdr:rowOff>
    </xdr:to>
    <xdr:cxnSp macro="">
      <xdr:nvCxnSpPr>
        <xdr:cNvPr id="313" name="直線コネクタ 312"/>
        <xdr:cNvCxnSpPr/>
      </xdr:nvCxnSpPr>
      <xdr:spPr>
        <a:xfrm flipV="1">
          <a:off x="17172305" y="10097770"/>
          <a:ext cx="0" cy="12350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73025</xdr:rowOff>
    </xdr:from>
    <xdr:ext cx="761365" cy="258445"/>
    <xdr:sp macro="" textlink="">
      <xdr:nvSpPr>
        <xdr:cNvPr id="314" name="定員管理の状況最小値テキスト"/>
        <xdr:cNvSpPr txBox="1"/>
      </xdr:nvSpPr>
      <xdr:spPr>
        <a:xfrm>
          <a:off x="17261205" y="11304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100965</xdr:rowOff>
    </xdr:from>
    <xdr:to xmlns:xdr="http://schemas.openxmlformats.org/drawingml/2006/spreadsheetDrawing">
      <xdr:col>81</xdr:col>
      <xdr:colOff>133350</xdr:colOff>
      <xdr:row>67</xdr:row>
      <xdr:rowOff>100965</xdr:rowOff>
    </xdr:to>
    <xdr:cxnSp macro="">
      <xdr:nvCxnSpPr>
        <xdr:cNvPr id="315" name="直線コネクタ 314"/>
        <xdr:cNvCxnSpPr/>
      </xdr:nvCxnSpPr>
      <xdr:spPr>
        <a:xfrm>
          <a:off x="17081500" y="113328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125730</xdr:rowOff>
    </xdr:from>
    <xdr:ext cx="761365" cy="258445"/>
    <xdr:sp macro="" textlink="">
      <xdr:nvSpPr>
        <xdr:cNvPr id="316" name="定員管理の状況最大値テキスト"/>
        <xdr:cNvSpPr txBox="1"/>
      </xdr:nvSpPr>
      <xdr:spPr>
        <a:xfrm>
          <a:off x="17261205" y="98488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39370</xdr:rowOff>
    </xdr:from>
    <xdr:to xmlns:xdr="http://schemas.openxmlformats.org/drawingml/2006/spreadsheetDrawing">
      <xdr:col>81</xdr:col>
      <xdr:colOff>133350</xdr:colOff>
      <xdr:row>60</xdr:row>
      <xdr:rowOff>39370</xdr:rowOff>
    </xdr:to>
    <xdr:cxnSp macro="">
      <xdr:nvCxnSpPr>
        <xdr:cNvPr id="317" name="直線コネクタ 316"/>
        <xdr:cNvCxnSpPr/>
      </xdr:nvCxnSpPr>
      <xdr:spPr>
        <a:xfrm>
          <a:off x="17081500" y="100977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75565</xdr:rowOff>
    </xdr:from>
    <xdr:to xmlns:xdr="http://schemas.openxmlformats.org/drawingml/2006/spreadsheetDrawing">
      <xdr:col>81</xdr:col>
      <xdr:colOff>44450</xdr:colOff>
      <xdr:row>61</xdr:row>
      <xdr:rowOff>82550</xdr:rowOff>
    </xdr:to>
    <xdr:cxnSp macro="">
      <xdr:nvCxnSpPr>
        <xdr:cNvPr id="318" name="直線コネクタ 317"/>
        <xdr:cNvCxnSpPr/>
      </xdr:nvCxnSpPr>
      <xdr:spPr>
        <a:xfrm flipV="1">
          <a:off x="16326485" y="10301605"/>
          <a:ext cx="8458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83185</xdr:rowOff>
    </xdr:from>
    <xdr:ext cx="761365" cy="259080"/>
    <xdr:sp macro="" textlink="">
      <xdr:nvSpPr>
        <xdr:cNvPr id="319" name="定員管理の状況平均値テキスト"/>
        <xdr:cNvSpPr txBox="1"/>
      </xdr:nvSpPr>
      <xdr:spPr>
        <a:xfrm>
          <a:off x="17261205" y="103092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110490</xdr:rowOff>
    </xdr:from>
    <xdr:to xmlns:xdr="http://schemas.openxmlformats.org/drawingml/2006/spreadsheetDrawing">
      <xdr:col>81</xdr:col>
      <xdr:colOff>95250</xdr:colOff>
      <xdr:row>62</xdr:row>
      <xdr:rowOff>40640</xdr:rowOff>
    </xdr:to>
    <xdr:sp macro="" textlink="">
      <xdr:nvSpPr>
        <xdr:cNvPr id="320" name="フローチャート: 判断 319"/>
        <xdr:cNvSpPr/>
      </xdr:nvSpPr>
      <xdr:spPr>
        <a:xfrm>
          <a:off x="17119600" y="103365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69215</xdr:rowOff>
    </xdr:from>
    <xdr:to xmlns:xdr="http://schemas.openxmlformats.org/drawingml/2006/spreadsheetDrawing">
      <xdr:col>77</xdr:col>
      <xdr:colOff>44450</xdr:colOff>
      <xdr:row>61</xdr:row>
      <xdr:rowOff>82550</xdr:rowOff>
    </xdr:to>
    <xdr:cxnSp macro="">
      <xdr:nvCxnSpPr>
        <xdr:cNvPr id="321" name="直線コネクタ 320"/>
        <xdr:cNvCxnSpPr/>
      </xdr:nvCxnSpPr>
      <xdr:spPr>
        <a:xfrm>
          <a:off x="15427960" y="10295255"/>
          <a:ext cx="8985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101600</xdr:rowOff>
    </xdr:from>
    <xdr:to xmlns:xdr="http://schemas.openxmlformats.org/drawingml/2006/spreadsheetDrawing">
      <xdr:col>77</xdr:col>
      <xdr:colOff>95250</xdr:colOff>
      <xdr:row>62</xdr:row>
      <xdr:rowOff>31750</xdr:rowOff>
    </xdr:to>
    <xdr:sp macro="" textlink="">
      <xdr:nvSpPr>
        <xdr:cNvPr id="322" name="フローチャート: 判断 321"/>
        <xdr:cNvSpPr/>
      </xdr:nvSpPr>
      <xdr:spPr>
        <a:xfrm>
          <a:off x="16273780" y="103276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16510</xdr:rowOff>
    </xdr:from>
    <xdr:ext cx="735965" cy="258445"/>
    <xdr:sp macro="" textlink="">
      <xdr:nvSpPr>
        <xdr:cNvPr id="323" name="テキスト ボックス 322"/>
        <xdr:cNvSpPr txBox="1"/>
      </xdr:nvSpPr>
      <xdr:spPr>
        <a:xfrm>
          <a:off x="15941675" y="104101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45720</xdr:rowOff>
    </xdr:from>
    <xdr:to xmlns:xdr="http://schemas.openxmlformats.org/drawingml/2006/spreadsheetDrawing">
      <xdr:col>72</xdr:col>
      <xdr:colOff>203200</xdr:colOff>
      <xdr:row>61</xdr:row>
      <xdr:rowOff>69215</xdr:rowOff>
    </xdr:to>
    <xdr:cxnSp macro="">
      <xdr:nvCxnSpPr>
        <xdr:cNvPr id="324" name="直線コネクタ 323"/>
        <xdr:cNvCxnSpPr/>
      </xdr:nvCxnSpPr>
      <xdr:spPr>
        <a:xfrm>
          <a:off x="14531340" y="10271760"/>
          <a:ext cx="89662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88900</xdr:rowOff>
    </xdr:from>
    <xdr:to xmlns:xdr="http://schemas.openxmlformats.org/drawingml/2006/spreadsheetDrawing">
      <xdr:col>73</xdr:col>
      <xdr:colOff>44450</xdr:colOff>
      <xdr:row>62</xdr:row>
      <xdr:rowOff>19050</xdr:rowOff>
    </xdr:to>
    <xdr:sp macro="" textlink="">
      <xdr:nvSpPr>
        <xdr:cNvPr id="325" name="フローチャート: 判断 324"/>
        <xdr:cNvSpPr/>
      </xdr:nvSpPr>
      <xdr:spPr>
        <a:xfrm>
          <a:off x="15377160" y="103149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3810</xdr:rowOff>
    </xdr:from>
    <xdr:ext cx="762000" cy="259080"/>
    <xdr:sp macro="" textlink="">
      <xdr:nvSpPr>
        <xdr:cNvPr id="326" name="テキスト ボックス 325"/>
        <xdr:cNvSpPr txBox="1"/>
      </xdr:nvSpPr>
      <xdr:spPr>
        <a:xfrm>
          <a:off x="15045055" y="1039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14605</xdr:rowOff>
    </xdr:from>
    <xdr:to xmlns:xdr="http://schemas.openxmlformats.org/drawingml/2006/spreadsheetDrawing">
      <xdr:col>68</xdr:col>
      <xdr:colOff>152400</xdr:colOff>
      <xdr:row>61</xdr:row>
      <xdr:rowOff>45720</xdr:rowOff>
    </xdr:to>
    <xdr:cxnSp macro="">
      <xdr:nvCxnSpPr>
        <xdr:cNvPr id="327" name="直線コネクタ 326"/>
        <xdr:cNvCxnSpPr/>
      </xdr:nvCxnSpPr>
      <xdr:spPr>
        <a:xfrm>
          <a:off x="13634720" y="10240645"/>
          <a:ext cx="89662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88265</xdr:rowOff>
    </xdr:from>
    <xdr:to xmlns:xdr="http://schemas.openxmlformats.org/drawingml/2006/spreadsheetDrawing">
      <xdr:col>68</xdr:col>
      <xdr:colOff>203200</xdr:colOff>
      <xdr:row>62</xdr:row>
      <xdr:rowOff>18415</xdr:rowOff>
    </xdr:to>
    <xdr:sp macro="" textlink="">
      <xdr:nvSpPr>
        <xdr:cNvPr id="328" name="フローチャート: 判断 327"/>
        <xdr:cNvSpPr/>
      </xdr:nvSpPr>
      <xdr:spPr>
        <a:xfrm>
          <a:off x="14480540" y="1031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3175</xdr:rowOff>
    </xdr:from>
    <xdr:ext cx="762000" cy="259080"/>
    <xdr:sp macro="" textlink="">
      <xdr:nvSpPr>
        <xdr:cNvPr id="329" name="テキスト ボックス 328"/>
        <xdr:cNvSpPr txBox="1"/>
      </xdr:nvSpPr>
      <xdr:spPr>
        <a:xfrm>
          <a:off x="14146530" y="10396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86995</xdr:rowOff>
    </xdr:from>
    <xdr:to xmlns:xdr="http://schemas.openxmlformats.org/drawingml/2006/spreadsheetDrawing">
      <xdr:col>64</xdr:col>
      <xdr:colOff>152400</xdr:colOff>
      <xdr:row>62</xdr:row>
      <xdr:rowOff>17145</xdr:rowOff>
    </xdr:to>
    <xdr:sp macro="" textlink="">
      <xdr:nvSpPr>
        <xdr:cNvPr id="330" name="フローチャート: 判断 329"/>
        <xdr:cNvSpPr/>
      </xdr:nvSpPr>
      <xdr:spPr>
        <a:xfrm>
          <a:off x="13583920" y="10313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1905</xdr:rowOff>
    </xdr:from>
    <xdr:ext cx="762000" cy="259080"/>
    <xdr:sp macro="" textlink="">
      <xdr:nvSpPr>
        <xdr:cNvPr id="331" name="テキスト ボックス 330"/>
        <xdr:cNvSpPr txBox="1"/>
      </xdr:nvSpPr>
      <xdr:spPr>
        <a:xfrm>
          <a:off x="13249910" y="10395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2" name="テキスト ボックス 331"/>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3" name="テキスト ボックス 332"/>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9080"/>
    <xdr:sp macro="" textlink="">
      <xdr:nvSpPr>
        <xdr:cNvPr id="334" name="テキスト ボックス 333"/>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35" name="テキスト ボックス 334"/>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36" name="テキスト ボックス 335"/>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24765</xdr:rowOff>
    </xdr:from>
    <xdr:to xmlns:xdr="http://schemas.openxmlformats.org/drawingml/2006/spreadsheetDrawing">
      <xdr:col>81</xdr:col>
      <xdr:colOff>95250</xdr:colOff>
      <xdr:row>61</xdr:row>
      <xdr:rowOff>126365</xdr:rowOff>
    </xdr:to>
    <xdr:sp macro="" textlink="">
      <xdr:nvSpPr>
        <xdr:cNvPr id="337" name="楕円 336"/>
        <xdr:cNvSpPr/>
      </xdr:nvSpPr>
      <xdr:spPr>
        <a:xfrm>
          <a:off x="17119600" y="102508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41275</xdr:rowOff>
    </xdr:from>
    <xdr:ext cx="761365" cy="259080"/>
    <xdr:sp macro="" textlink="">
      <xdr:nvSpPr>
        <xdr:cNvPr id="338" name="定員管理の状況該当値テキスト"/>
        <xdr:cNvSpPr txBox="1"/>
      </xdr:nvSpPr>
      <xdr:spPr>
        <a:xfrm>
          <a:off x="17261205" y="10099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31750</xdr:rowOff>
    </xdr:from>
    <xdr:to xmlns:xdr="http://schemas.openxmlformats.org/drawingml/2006/spreadsheetDrawing">
      <xdr:col>77</xdr:col>
      <xdr:colOff>95250</xdr:colOff>
      <xdr:row>61</xdr:row>
      <xdr:rowOff>133350</xdr:rowOff>
    </xdr:to>
    <xdr:sp macro="" textlink="">
      <xdr:nvSpPr>
        <xdr:cNvPr id="339" name="楕円 338"/>
        <xdr:cNvSpPr/>
      </xdr:nvSpPr>
      <xdr:spPr>
        <a:xfrm>
          <a:off x="16273780" y="1025779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143510</xdr:rowOff>
    </xdr:from>
    <xdr:ext cx="735965" cy="258445"/>
    <xdr:sp macro="" textlink="">
      <xdr:nvSpPr>
        <xdr:cNvPr id="340" name="テキスト ボックス 339"/>
        <xdr:cNvSpPr txBox="1"/>
      </xdr:nvSpPr>
      <xdr:spPr>
        <a:xfrm>
          <a:off x="15941675" y="100342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18415</xdr:rowOff>
    </xdr:from>
    <xdr:to xmlns:xdr="http://schemas.openxmlformats.org/drawingml/2006/spreadsheetDrawing">
      <xdr:col>73</xdr:col>
      <xdr:colOff>44450</xdr:colOff>
      <xdr:row>61</xdr:row>
      <xdr:rowOff>120015</xdr:rowOff>
    </xdr:to>
    <xdr:sp macro="" textlink="">
      <xdr:nvSpPr>
        <xdr:cNvPr id="341" name="楕円 340"/>
        <xdr:cNvSpPr/>
      </xdr:nvSpPr>
      <xdr:spPr>
        <a:xfrm>
          <a:off x="15377160" y="1024445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130175</xdr:rowOff>
    </xdr:from>
    <xdr:ext cx="762000" cy="258445"/>
    <xdr:sp macro="" textlink="">
      <xdr:nvSpPr>
        <xdr:cNvPr id="342" name="テキスト ボックス 341"/>
        <xdr:cNvSpPr txBox="1"/>
      </xdr:nvSpPr>
      <xdr:spPr>
        <a:xfrm>
          <a:off x="15045055" y="10020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166370</xdr:rowOff>
    </xdr:from>
    <xdr:to xmlns:xdr="http://schemas.openxmlformats.org/drawingml/2006/spreadsheetDrawing">
      <xdr:col>68</xdr:col>
      <xdr:colOff>203200</xdr:colOff>
      <xdr:row>61</xdr:row>
      <xdr:rowOff>96520</xdr:rowOff>
    </xdr:to>
    <xdr:sp macro="" textlink="">
      <xdr:nvSpPr>
        <xdr:cNvPr id="343" name="楕円 342"/>
        <xdr:cNvSpPr/>
      </xdr:nvSpPr>
      <xdr:spPr>
        <a:xfrm>
          <a:off x="14480540" y="1022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106680</xdr:rowOff>
    </xdr:from>
    <xdr:ext cx="762000" cy="258445"/>
    <xdr:sp macro="" textlink="">
      <xdr:nvSpPr>
        <xdr:cNvPr id="344" name="テキスト ボックス 343"/>
        <xdr:cNvSpPr txBox="1"/>
      </xdr:nvSpPr>
      <xdr:spPr>
        <a:xfrm>
          <a:off x="14146530" y="9997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135255</xdr:rowOff>
    </xdr:from>
    <xdr:to xmlns:xdr="http://schemas.openxmlformats.org/drawingml/2006/spreadsheetDrawing">
      <xdr:col>64</xdr:col>
      <xdr:colOff>152400</xdr:colOff>
      <xdr:row>61</xdr:row>
      <xdr:rowOff>64770</xdr:rowOff>
    </xdr:to>
    <xdr:sp macro="" textlink="">
      <xdr:nvSpPr>
        <xdr:cNvPr id="345" name="楕円 344"/>
        <xdr:cNvSpPr/>
      </xdr:nvSpPr>
      <xdr:spPr>
        <a:xfrm>
          <a:off x="13583920" y="101936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75565</xdr:rowOff>
    </xdr:from>
    <xdr:ext cx="762000" cy="259080"/>
    <xdr:sp macro="" textlink="">
      <xdr:nvSpPr>
        <xdr:cNvPr id="346" name="テキスト ボックス 345"/>
        <xdr:cNvSpPr txBox="1"/>
      </xdr:nvSpPr>
      <xdr:spPr>
        <a:xfrm>
          <a:off x="13249910" y="996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48" name="テキスト ボックス 347"/>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49" name="テキスト ボックス 348"/>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単年度比率は、地方債の元利償還金の増加等により令和２年度の単年度比率では、前年度から</a:t>
          </a:r>
          <a:r>
            <a:rPr kumimoji="1" lang="en-US" altLang="ja-JP" sz="1300">
              <a:latin typeface="ＭＳ Ｐゴシック"/>
              <a:ea typeface="ＭＳ Ｐゴシック"/>
            </a:rPr>
            <a:t>0.9</a:t>
          </a:r>
          <a:r>
            <a:rPr kumimoji="1" lang="ja-JP" altLang="en-US" sz="1300">
              <a:latin typeface="ＭＳ Ｐゴシック"/>
              <a:ea typeface="ＭＳ Ｐゴシック"/>
            </a:rPr>
            <a:t>ポイント増加になっている。</a:t>
          </a:r>
        </a:p>
        <a:p>
          <a:r>
            <a:rPr kumimoji="1" lang="ja-JP" altLang="en-US" sz="1300">
              <a:latin typeface="ＭＳ Ｐゴシック"/>
              <a:ea typeface="ＭＳ Ｐゴシック"/>
            </a:rPr>
            <a:t>　</a:t>
          </a:r>
          <a:r>
            <a:rPr kumimoji="1" lang="en-US" altLang="ja-JP" sz="1300">
              <a:latin typeface="ＭＳ Ｐゴシック"/>
              <a:ea typeface="ＭＳ Ｐゴシック"/>
            </a:rPr>
            <a:t>3</a:t>
          </a:r>
          <a:r>
            <a:rPr kumimoji="1" lang="ja-JP" altLang="en-US" sz="1300">
              <a:latin typeface="ＭＳ Ｐゴシック"/>
              <a:ea typeface="ＭＳ Ｐゴシック"/>
            </a:rPr>
            <a:t>か年平均では前年度比「</a:t>
          </a:r>
          <a:r>
            <a:rPr kumimoji="1" lang="en-US" altLang="ja-JP" sz="1300">
              <a:latin typeface="ＭＳ Ｐゴシック"/>
              <a:ea typeface="ＭＳ Ｐゴシック"/>
            </a:rPr>
            <a:t>+0.4</a:t>
          </a:r>
          <a:r>
            <a:rPr kumimoji="1" lang="ja-JP" altLang="en-US" sz="1300">
              <a:latin typeface="ＭＳ Ｐゴシック"/>
              <a:ea typeface="ＭＳ Ｐゴシック"/>
            </a:rPr>
            <a:t>ポイント」となっており、令和</a:t>
          </a:r>
          <a:r>
            <a:rPr kumimoji="1" lang="en-US" altLang="ja-JP" sz="1300">
              <a:latin typeface="ＭＳ Ｐゴシック"/>
              <a:ea typeface="ＭＳ Ｐゴシック"/>
            </a:rPr>
            <a:t>2</a:t>
          </a:r>
          <a:r>
            <a:rPr kumimoji="1" lang="ja-JP" altLang="en-US" sz="1300">
              <a:latin typeface="ＭＳ Ｐゴシック"/>
              <a:ea typeface="ＭＳ Ｐゴシック"/>
            </a:rPr>
            <a:t>年度の単年度比率が増の要因となっている。</a:t>
          </a:r>
        </a:p>
        <a:p>
          <a:r>
            <a:rPr kumimoji="1" lang="ja-JP" altLang="en-US" sz="1300">
              <a:latin typeface="ＭＳ Ｐゴシック"/>
              <a:ea typeface="ＭＳ Ｐゴシック"/>
            </a:rPr>
            <a:t>　今後予定している保育所・幼稚園高台移転事業等、起債を主な財源とする大型事業が控えており、繰上償還等も検討し当該比率の上昇抑制に努める。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0" name="テキスト ボックス 359"/>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2" name="テキスト ボックス 361"/>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3" name="直線コネクタ 362"/>
        <xdr:cNvCxnSpPr/>
      </xdr:nvCxnSpPr>
      <xdr:spPr>
        <a:xfrm>
          <a:off x="1294320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8445"/>
    <xdr:sp macro="" textlink="">
      <xdr:nvSpPr>
        <xdr:cNvPr id="364" name="テキスト ボックス 363"/>
        <xdr:cNvSpPr txBox="1"/>
      </xdr:nvSpPr>
      <xdr:spPr>
        <a:xfrm>
          <a:off x="12173585"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94320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9080"/>
    <xdr:sp macro="" textlink="">
      <xdr:nvSpPr>
        <xdr:cNvPr id="366" name="テキスト ボックス 365"/>
        <xdr:cNvSpPr txBox="1"/>
      </xdr:nvSpPr>
      <xdr:spPr>
        <a:xfrm>
          <a:off x="12173585"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94320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9080"/>
    <xdr:sp macro="" textlink="">
      <xdr:nvSpPr>
        <xdr:cNvPr id="368" name="テキスト ボックス 367"/>
        <xdr:cNvSpPr txBox="1"/>
      </xdr:nvSpPr>
      <xdr:spPr>
        <a:xfrm>
          <a:off x="12173585"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94320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2000" cy="259080"/>
    <xdr:sp macro="" textlink="">
      <xdr:nvSpPr>
        <xdr:cNvPr id="370" name="テキスト ボックス 369"/>
        <xdr:cNvSpPr txBox="1"/>
      </xdr:nvSpPr>
      <xdr:spPr>
        <a:xfrm>
          <a:off x="12173585"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94320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81915</xdr:rowOff>
    </xdr:to>
    <xdr:cxnSp macro="">
      <xdr:nvCxnSpPr>
        <xdr:cNvPr id="374" name="直線コネクタ 373"/>
        <xdr:cNvCxnSpPr/>
      </xdr:nvCxnSpPr>
      <xdr:spPr>
        <a:xfrm flipV="1">
          <a:off x="17172305" y="6067425"/>
          <a:ext cx="0" cy="1558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53975</xdr:rowOff>
    </xdr:from>
    <xdr:ext cx="761365" cy="258445"/>
    <xdr:sp macro="" textlink="">
      <xdr:nvSpPr>
        <xdr:cNvPr id="375" name="公債費負担の状況最小値テキスト"/>
        <xdr:cNvSpPr txBox="1"/>
      </xdr:nvSpPr>
      <xdr:spPr>
        <a:xfrm>
          <a:off x="17261205" y="7597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81915</xdr:rowOff>
    </xdr:from>
    <xdr:to xmlns:xdr="http://schemas.openxmlformats.org/drawingml/2006/spreadsheetDrawing">
      <xdr:col>81</xdr:col>
      <xdr:colOff>133350</xdr:colOff>
      <xdr:row>45</xdr:row>
      <xdr:rowOff>81915</xdr:rowOff>
    </xdr:to>
    <xdr:cxnSp macro="">
      <xdr:nvCxnSpPr>
        <xdr:cNvPr id="376" name="直線コネクタ 375"/>
        <xdr:cNvCxnSpPr/>
      </xdr:nvCxnSpPr>
      <xdr:spPr>
        <a:xfrm>
          <a:off x="17081500" y="76257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1365" cy="259080"/>
    <xdr:sp macro="" textlink="">
      <xdr:nvSpPr>
        <xdr:cNvPr id="377" name="公債費負担の状況最大値テキスト"/>
        <xdr:cNvSpPr txBox="1"/>
      </xdr:nvSpPr>
      <xdr:spPr>
        <a:xfrm>
          <a:off x="17261205" y="5818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7081500" y="60674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81280</xdr:rowOff>
    </xdr:from>
    <xdr:to xmlns:xdr="http://schemas.openxmlformats.org/drawingml/2006/spreadsheetDrawing">
      <xdr:col>81</xdr:col>
      <xdr:colOff>44450</xdr:colOff>
      <xdr:row>39</xdr:row>
      <xdr:rowOff>113665</xdr:rowOff>
    </xdr:to>
    <xdr:cxnSp macro="">
      <xdr:nvCxnSpPr>
        <xdr:cNvPr id="379" name="直線コネクタ 378"/>
        <xdr:cNvCxnSpPr/>
      </xdr:nvCxnSpPr>
      <xdr:spPr>
        <a:xfrm>
          <a:off x="16326485" y="6619240"/>
          <a:ext cx="8458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69850</xdr:rowOff>
    </xdr:from>
    <xdr:ext cx="761365" cy="258445"/>
    <xdr:sp macro="" textlink="">
      <xdr:nvSpPr>
        <xdr:cNvPr id="380" name="公債費負担の状況平均値テキスト"/>
        <xdr:cNvSpPr txBox="1"/>
      </xdr:nvSpPr>
      <xdr:spPr>
        <a:xfrm>
          <a:off x="17261205" y="69430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97790</xdr:rowOff>
    </xdr:from>
    <xdr:to xmlns:xdr="http://schemas.openxmlformats.org/drawingml/2006/spreadsheetDrawing">
      <xdr:col>81</xdr:col>
      <xdr:colOff>95250</xdr:colOff>
      <xdr:row>42</xdr:row>
      <xdr:rowOff>28575</xdr:rowOff>
    </xdr:to>
    <xdr:sp macro="" textlink="">
      <xdr:nvSpPr>
        <xdr:cNvPr id="381" name="フローチャート: 判断 380"/>
        <xdr:cNvSpPr/>
      </xdr:nvSpPr>
      <xdr:spPr>
        <a:xfrm>
          <a:off x="17119600" y="6971030"/>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17145</xdr:rowOff>
    </xdr:from>
    <xdr:to xmlns:xdr="http://schemas.openxmlformats.org/drawingml/2006/spreadsheetDrawing">
      <xdr:col>77</xdr:col>
      <xdr:colOff>44450</xdr:colOff>
      <xdr:row>39</xdr:row>
      <xdr:rowOff>81280</xdr:rowOff>
    </xdr:to>
    <xdr:cxnSp macro="">
      <xdr:nvCxnSpPr>
        <xdr:cNvPr id="382" name="直線コネクタ 381"/>
        <xdr:cNvCxnSpPr/>
      </xdr:nvCxnSpPr>
      <xdr:spPr>
        <a:xfrm>
          <a:off x="15427960" y="6555105"/>
          <a:ext cx="89852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89535</xdr:rowOff>
    </xdr:from>
    <xdr:to xmlns:xdr="http://schemas.openxmlformats.org/drawingml/2006/spreadsheetDrawing">
      <xdr:col>77</xdr:col>
      <xdr:colOff>95250</xdr:colOff>
      <xdr:row>42</xdr:row>
      <xdr:rowOff>19685</xdr:rowOff>
    </xdr:to>
    <xdr:sp macro="" textlink="">
      <xdr:nvSpPr>
        <xdr:cNvPr id="383" name="フローチャート: 判断 382"/>
        <xdr:cNvSpPr/>
      </xdr:nvSpPr>
      <xdr:spPr>
        <a:xfrm>
          <a:off x="16273780" y="69627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4445</xdr:rowOff>
    </xdr:from>
    <xdr:ext cx="735965" cy="259080"/>
    <xdr:sp macro="" textlink="">
      <xdr:nvSpPr>
        <xdr:cNvPr id="384" name="テキスト ボックス 383"/>
        <xdr:cNvSpPr txBox="1"/>
      </xdr:nvSpPr>
      <xdr:spPr>
        <a:xfrm>
          <a:off x="15941675" y="70453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17145</xdr:rowOff>
    </xdr:from>
    <xdr:to xmlns:xdr="http://schemas.openxmlformats.org/drawingml/2006/spreadsheetDrawing">
      <xdr:col>72</xdr:col>
      <xdr:colOff>203200</xdr:colOff>
      <xdr:row>39</xdr:row>
      <xdr:rowOff>48895</xdr:rowOff>
    </xdr:to>
    <xdr:cxnSp macro="">
      <xdr:nvCxnSpPr>
        <xdr:cNvPr id="385" name="直線コネクタ 384"/>
        <xdr:cNvCxnSpPr/>
      </xdr:nvCxnSpPr>
      <xdr:spPr>
        <a:xfrm flipV="1">
          <a:off x="14531340" y="6555105"/>
          <a:ext cx="8966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73660</xdr:rowOff>
    </xdr:from>
    <xdr:to xmlns:xdr="http://schemas.openxmlformats.org/drawingml/2006/spreadsheetDrawing">
      <xdr:col>73</xdr:col>
      <xdr:colOff>44450</xdr:colOff>
      <xdr:row>42</xdr:row>
      <xdr:rowOff>3810</xdr:rowOff>
    </xdr:to>
    <xdr:sp macro="" textlink="">
      <xdr:nvSpPr>
        <xdr:cNvPr id="386" name="フローチャート: 判断 385"/>
        <xdr:cNvSpPr/>
      </xdr:nvSpPr>
      <xdr:spPr>
        <a:xfrm>
          <a:off x="15377160" y="69469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160020</xdr:rowOff>
    </xdr:from>
    <xdr:ext cx="762000" cy="258445"/>
    <xdr:sp macro="" textlink="">
      <xdr:nvSpPr>
        <xdr:cNvPr id="387" name="テキスト ボックス 386"/>
        <xdr:cNvSpPr txBox="1"/>
      </xdr:nvSpPr>
      <xdr:spPr>
        <a:xfrm>
          <a:off x="1504505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48895</xdr:rowOff>
    </xdr:from>
    <xdr:to xmlns:xdr="http://schemas.openxmlformats.org/drawingml/2006/spreadsheetDrawing">
      <xdr:col>68</xdr:col>
      <xdr:colOff>152400</xdr:colOff>
      <xdr:row>39</xdr:row>
      <xdr:rowOff>167640</xdr:rowOff>
    </xdr:to>
    <xdr:cxnSp macro="">
      <xdr:nvCxnSpPr>
        <xdr:cNvPr id="388" name="直線コネクタ 387"/>
        <xdr:cNvCxnSpPr/>
      </xdr:nvCxnSpPr>
      <xdr:spPr>
        <a:xfrm flipV="1">
          <a:off x="13634720" y="6586855"/>
          <a:ext cx="89662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89" name="フローチャート: 判断 388"/>
        <xdr:cNvSpPr/>
      </xdr:nvSpPr>
      <xdr:spPr>
        <a:xfrm>
          <a:off x="1448054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2000" cy="258445"/>
    <xdr:sp macro="" textlink="">
      <xdr:nvSpPr>
        <xdr:cNvPr id="390" name="テキスト ボックス 389"/>
        <xdr:cNvSpPr txBox="1"/>
      </xdr:nvSpPr>
      <xdr:spPr>
        <a:xfrm>
          <a:off x="1414653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97790</xdr:rowOff>
    </xdr:from>
    <xdr:to xmlns:xdr="http://schemas.openxmlformats.org/drawingml/2006/spreadsheetDrawing">
      <xdr:col>64</xdr:col>
      <xdr:colOff>152400</xdr:colOff>
      <xdr:row>42</xdr:row>
      <xdr:rowOff>28575</xdr:rowOff>
    </xdr:to>
    <xdr:sp macro="" textlink="">
      <xdr:nvSpPr>
        <xdr:cNvPr id="391" name="フローチャート: 判断 390"/>
        <xdr:cNvSpPr/>
      </xdr:nvSpPr>
      <xdr:spPr>
        <a:xfrm>
          <a:off x="13583920" y="69710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12700</xdr:rowOff>
    </xdr:from>
    <xdr:ext cx="762000" cy="258445"/>
    <xdr:sp macro="" textlink="">
      <xdr:nvSpPr>
        <xdr:cNvPr id="392" name="テキスト ボックス 391"/>
        <xdr:cNvSpPr txBox="1"/>
      </xdr:nvSpPr>
      <xdr:spPr>
        <a:xfrm>
          <a:off x="13249910" y="7053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3" name="テキスト ボックス 392"/>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4" name="テキスト ボックス 393"/>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395" name="テキスト ボックス 394"/>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62865</xdr:rowOff>
    </xdr:from>
    <xdr:to xmlns:xdr="http://schemas.openxmlformats.org/drawingml/2006/spreadsheetDrawing">
      <xdr:col>81</xdr:col>
      <xdr:colOff>95250</xdr:colOff>
      <xdr:row>39</xdr:row>
      <xdr:rowOff>164465</xdr:rowOff>
    </xdr:to>
    <xdr:sp macro="" textlink="">
      <xdr:nvSpPr>
        <xdr:cNvPr id="398" name="楕円 397"/>
        <xdr:cNvSpPr/>
      </xdr:nvSpPr>
      <xdr:spPr>
        <a:xfrm>
          <a:off x="17119600" y="660082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79375</xdr:rowOff>
    </xdr:from>
    <xdr:ext cx="761365" cy="259080"/>
    <xdr:sp macro="" textlink="">
      <xdr:nvSpPr>
        <xdr:cNvPr id="399" name="公債費負担の状況該当値テキスト"/>
        <xdr:cNvSpPr txBox="1"/>
      </xdr:nvSpPr>
      <xdr:spPr>
        <a:xfrm>
          <a:off x="17261205" y="6449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30480</xdr:rowOff>
    </xdr:from>
    <xdr:to xmlns:xdr="http://schemas.openxmlformats.org/drawingml/2006/spreadsheetDrawing">
      <xdr:col>77</xdr:col>
      <xdr:colOff>95250</xdr:colOff>
      <xdr:row>39</xdr:row>
      <xdr:rowOff>132080</xdr:rowOff>
    </xdr:to>
    <xdr:sp macro="" textlink="">
      <xdr:nvSpPr>
        <xdr:cNvPr id="400" name="楕円 399"/>
        <xdr:cNvSpPr/>
      </xdr:nvSpPr>
      <xdr:spPr>
        <a:xfrm>
          <a:off x="16273780" y="65684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142240</xdr:rowOff>
    </xdr:from>
    <xdr:ext cx="735965" cy="257810"/>
    <xdr:sp macro="" textlink="">
      <xdr:nvSpPr>
        <xdr:cNvPr id="401" name="テキスト ボックス 400"/>
        <xdr:cNvSpPr txBox="1"/>
      </xdr:nvSpPr>
      <xdr:spPr>
        <a:xfrm>
          <a:off x="15941675" y="634492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137795</xdr:rowOff>
    </xdr:from>
    <xdr:to xmlns:xdr="http://schemas.openxmlformats.org/drawingml/2006/spreadsheetDrawing">
      <xdr:col>73</xdr:col>
      <xdr:colOff>44450</xdr:colOff>
      <xdr:row>39</xdr:row>
      <xdr:rowOff>67945</xdr:rowOff>
    </xdr:to>
    <xdr:sp macro="" textlink="">
      <xdr:nvSpPr>
        <xdr:cNvPr id="402" name="楕円 401"/>
        <xdr:cNvSpPr/>
      </xdr:nvSpPr>
      <xdr:spPr>
        <a:xfrm>
          <a:off x="15377160" y="65081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78105</xdr:rowOff>
    </xdr:from>
    <xdr:ext cx="762000" cy="259080"/>
    <xdr:sp macro="" textlink="">
      <xdr:nvSpPr>
        <xdr:cNvPr id="403" name="テキスト ボックス 402"/>
        <xdr:cNvSpPr txBox="1"/>
      </xdr:nvSpPr>
      <xdr:spPr>
        <a:xfrm>
          <a:off x="15045055" y="628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167640</xdr:rowOff>
    </xdr:from>
    <xdr:to xmlns:xdr="http://schemas.openxmlformats.org/drawingml/2006/spreadsheetDrawing">
      <xdr:col>68</xdr:col>
      <xdr:colOff>203200</xdr:colOff>
      <xdr:row>39</xdr:row>
      <xdr:rowOff>99695</xdr:rowOff>
    </xdr:to>
    <xdr:sp macro="" textlink="">
      <xdr:nvSpPr>
        <xdr:cNvPr id="404" name="楕円 403"/>
        <xdr:cNvSpPr/>
      </xdr:nvSpPr>
      <xdr:spPr>
        <a:xfrm>
          <a:off x="14480540" y="65379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109855</xdr:rowOff>
    </xdr:from>
    <xdr:ext cx="762000" cy="258445"/>
    <xdr:sp macro="" textlink="">
      <xdr:nvSpPr>
        <xdr:cNvPr id="405" name="テキスト ボックス 404"/>
        <xdr:cNvSpPr txBox="1"/>
      </xdr:nvSpPr>
      <xdr:spPr>
        <a:xfrm>
          <a:off x="14146530" y="631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118745</xdr:rowOff>
    </xdr:from>
    <xdr:to xmlns:xdr="http://schemas.openxmlformats.org/drawingml/2006/spreadsheetDrawing">
      <xdr:col>64</xdr:col>
      <xdr:colOff>152400</xdr:colOff>
      <xdr:row>40</xdr:row>
      <xdr:rowOff>48895</xdr:rowOff>
    </xdr:to>
    <xdr:sp macro="" textlink="">
      <xdr:nvSpPr>
        <xdr:cNvPr id="406" name="楕円 405"/>
        <xdr:cNvSpPr/>
      </xdr:nvSpPr>
      <xdr:spPr>
        <a:xfrm>
          <a:off x="13583920" y="665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59055</xdr:rowOff>
    </xdr:from>
    <xdr:ext cx="762000" cy="259080"/>
    <xdr:sp macro="" textlink="">
      <xdr:nvSpPr>
        <xdr:cNvPr id="407" name="テキスト ボックス 406"/>
        <xdr:cNvSpPr txBox="1"/>
      </xdr:nvSpPr>
      <xdr:spPr>
        <a:xfrm>
          <a:off x="13249910" y="642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0" name="テキスト ボックス 409"/>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現在は、基金等の充当財源があるため、数値としては計上していない状況である。しかしながら、今後増加が予想される公債費や普通交付税の状況により数値の上昇も想定されることから、引き続き新規投資的経費の点検等を行っていく必要があ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1" name="テキスト ボックス 420"/>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3" name="テキスト ボックス 422"/>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943205" y="3891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9080"/>
    <xdr:sp macro="" textlink="">
      <xdr:nvSpPr>
        <xdr:cNvPr id="425" name="テキスト ボックス 424"/>
        <xdr:cNvSpPr txBox="1"/>
      </xdr:nvSpPr>
      <xdr:spPr>
        <a:xfrm>
          <a:off x="12173585" y="375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943205" y="35007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2000" cy="259080"/>
    <xdr:sp macro="" textlink="">
      <xdr:nvSpPr>
        <xdr:cNvPr id="427" name="テキスト ボックス 426"/>
        <xdr:cNvSpPr txBox="1"/>
      </xdr:nvSpPr>
      <xdr:spPr>
        <a:xfrm>
          <a:off x="12173585" y="335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943205" y="271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173585"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943205" y="23209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9080"/>
    <xdr:sp macro="" textlink="">
      <xdr:nvSpPr>
        <xdr:cNvPr id="433" name="テキスト ボックス 432"/>
        <xdr:cNvSpPr txBox="1"/>
      </xdr:nvSpPr>
      <xdr:spPr>
        <a:xfrm>
          <a:off x="12173585" y="217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97790</xdr:rowOff>
    </xdr:to>
    <xdr:cxnSp macro="">
      <xdr:nvCxnSpPr>
        <xdr:cNvPr id="436" name="直線コネクタ 435"/>
        <xdr:cNvCxnSpPr/>
      </xdr:nvCxnSpPr>
      <xdr:spPr>
        <a:xfrm flipV="1">
          <a:off x="17172305" y="232092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69850</xdr:rowOff>
    </xdr:from>
    <xdr:ext cx="761365" cy="258445"/>
    <xdr:sp macro="" textlink="">
      <xdr:nvSpPr>
        <xdr:cNvPr id="437" name="将来負担の状況最小値テキスト"/>
        <xdr:cNvSpPr txBox="1"/>
      </xdr:nvSpPr>
      <xdr:spPr>
        <a:xfrm>
          <a:off x="17261205" y="3757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97790</xdr:rowOff>
    </xdr:from>
    <xdr:to xmlns:xdr="http://schemas.openxmlformats.org/drawingml/2006/spreadsheetDrawing">
      <xdr:col>81</xdr:col>
      <xdr:colOff>133350</xdr:colOff>
      <xdr:row>22</xdr:row>
      <xdr:rowOff>97790</xdr:rowOff>
    </xdr:to>
    <xdr:cxnSp macro="">
      <xdr:nvCxnSpPr>
        <xdr:cNvPr id="438" name="直線コネクタ 437"/>
        <xdr:cNvCxnSpPr/>
      </xdr:nvCxnSpPr>
      <xdr:spPr>
        <a:xfrm>
          <a:off x="17081500" y="37858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5715</xdr:rowOff>
    </xdr:from>
    <xdr:ext cx="761365" cy="259080"/>
    <xdr:sp macro="" textlink="">
      <xdr:nvSpPr>
        <xdr:cNvPr id="439" name="将来負担の状況最大値テキスト"/>
        <xdr:cNvSpPr txBox="1"/>
      </xdr:nvSpPr>
      <xdr:spPr>
        <a:xfrm>
          <a:off x="17261205" y="2017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7081500" y="23209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62865</xdr:rowOff>
    </xdr:from>
    <xdr:ext cx="761365" cy="259080"/>
    <xdr:sp macro="" textlink="">
      <xdr:nvSpPr>
        <xdr:cNvPr id="441" name="将来負担の状況平均値テキスト"/>
        <xdr:cNvSpPr txBox="1"/>
      </xdr:nvSpPr>
      <xdr:spPr>
        <a:xfrm>
          <a:off x="17261205" y="22421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2" name="フローチャート: 判断 441"/>
        <xdr:cNvSpPr/>
      </xdr:nvSpPr>
      <xdr:spPr>
        <a:xfrm>
          <a:off x="1711960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3" name="フローチャート: 判断 442"/>
        <xdr:cNvSpPr/>
      </xdr:nvSpPr>
      <xdr:spPr>
        <a:xfrm>
          <a:off x="1627378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5965" cy="258445"/>
    <xdr:sp macro="" textlink="">
      <xdr:nvSpPr>
        <xdr:cNvPr id="444" name="テキスト ボックス 443"/>
        <xdr:cNvSpPr txBox="1"/>
      </xdr:nvSpPr>
      <xdr:spPr>
        <a:xfrm>
          <a:off x="15941675" y="20427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5" name="フローチャート: 判断 444"/>
        <xdr:cNvSpPr/>
      </xdr:nvSpPr>
      <xdr:spPr>
        <a:xfrm>
          <a:off x="1537716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6" name="テキスト ボックス 445"/>
        <xdr:cNvSpPr txBox="1"/>
      </xdr:nvSpPr>
      <xdr:spPr>
        <a:xfrm>
          <a:off x="15045055"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7" name="フローチャート: 判断 446"/>
        <xdr:cNvSpPr/>
      </xdr:nvSpPr>
      <xdr:spPr>
        <a:xfrm>
          <a:off x="14480540" y="227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8" name="テキスト ボックス 447"/>
        <xdr:cNvSpPr txBox="1"/>
      </xdr:nvSpPr>
      <xdr:spPr>
        <a:xfrm>
          <a:off x="14146530"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9" name="フローチャート: 判断 448"/>
        <xdr:cNvSpPr/>
      </xdr:nvSpPr>
      <xdr:spPr>
        <a:xfrm>
          <a:off x="13583920" y="227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0" name="テキスト ボックス 449"/>
        <xdr:cNvSpPr txBox="1"/>
      </xdr:nvSpPr>
      <xdr:spPr>
        <a:xfrm>
          <a:off x="13249910"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1" name="テキスト ボックス 450"/>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2" name="テキスト ボックス 451"/>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53" name="テキスト ボックス 452"/>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4" name="テキスト ボックス 453"/>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55" name="テキスト ボックス 454"/>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2,606
2,598
6.53
4,212,598
4,099,555
53,220
1,489,021
2,889,041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9080"/>
    <xdr:sp macro="" textlink="">
      <xdr:nvSpPr>
        <xdr:cNvPr id="30" name="テキスト ボックス 29"/>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706120" y="366649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706120" y="391287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140335</xdr:rowOff>
    </xdr:from>
    <xdr:ext cx="184150" cy="258445"/>
    <xdr:sp macro="" textlink="">
      <xdr:nvSpPr>
        <xdr:cNvPr id="33" name="テキスト ボックス 32"/>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+2.3</a:t>
          </a:r>
          <a:r>
            <a:rPr kumimoji="1" lang="ja-JP" altLang="en-US" sz="1300">
              <a:latin typeface="ＭＳ Ｐゴシック"/>
              <a:ea typeface="ＭＳ Ｐゴシック"/>
            </a:rPr>
            <a:t>ポイント」となっている。</a:t>
          </a:r>
        </a:p>
        <a:p>
          <a:r>
            <a:rPr kumimoji="1" lang="ja-JP" altLang="en-US" sz="1300">
              <a:latin typeface="ＭＳ Ｐゴシック"/>
              <a:ea typeface="ＭＳ Ｐゴシック"/>
            </a:rPr>
            <a:t>　主な要因は、会計年度任用職員制度によるものであるが、当町は職員の平均年齢が若いこともあり、類似団体内数値より低くなっている。今後は人件費の一定の増加が想定されていることから、定員管理及び外部委託の検討などを行い経費抑制に努めていく。</a:t>
          </a:r>
        </a:p>
      </xdr:txBody>
    </xdr:sp>
    <xdr:clientData/>
  </xdr:twoCellAnchor>
  <xdr:oneCellAnchor>
    <xdr:from xmlns:xdr="http://schemas.openxmlformats.org/drawingml/2006/spreadsheetDrawing">
      <xdr:col>3</xdr:col>
      <xdr:colOff>123825</xdr:colOff>
      <xdr:row>29</xdr:row>
      <xdr:rowOff>107950</xdr:rowOff>
    </xdr:from>
    <xdr:ext cx="297815" cy="224790"/>
    <xdr:sp macro="" textlink="">
      <xdr:nvSpPr>
        <xdr:cNvPr id="45" name="テキスト ボックス 44"/>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9080"/>
    <xdr:sp macro="" textlink="">
      <xdr:nvSpPr>
        <xdr:cNvPr id="47" name="テキスト ボックス 46"/>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962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8000" cy="259080"/>
    <xdr:sp macro="" textlink="">
      <xdr:nvSpPr>
        <xdr:cNvPr id="49" name="テキスト ボックス 48"/>
        <xdr:cNvSpPr txBox="1"/>
      </xdr:nvSpPr>
      <xdr:spPr>
        <a:xfrm>
          <a:off x="256540" y="68046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962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8000" cy="259080"/>
    <xdr:sp macro="" textlink="">
      <xdr:nvSpPr>
        <xdr:cNvPr id="51" name="テキスト ボックス 50"/>
        <xdr:cNvSpPr txBox="1"/>
      </xdr:nvSpPr>
      <xdr:spPr>
        <a:xfrm>
          <a:off x="256540" y="63588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962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8000" cy="259080"/>
    <xdr:sp macro="" textlink="">
      <xdr:nvSpPr>
        <xdr:cNvPr id="53" name="テキスト ボックス 52"/>
        <xdr:cNvSpPr txBox="1"/>
      </xdr:nvSpPr>
      <xdr:spPr>
        <a:xfrm>
          <a:off x="256540" y="59093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962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8000" cy="259080"/>
    <xdr:sp macro="" textlink="">
      <xdr:nvSpPr>
        <xdr:cNvPr id="55" name="テキスト ボックス 54"/>
        <xdr:cNvSpPr txBox="1"/>
      </xdr:nvSpPr>
      <xdr:spPr>
        <a:xfrm>
          <a:off x="256540" y="54635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9080"/>
    <xdr:sp macro="" textlink="">
      <xdr:nvSpPr>
        <xdr:cNvPr id="57" name="テキスト ボックス 56"/>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86960" y="5712460"/>
          <a:ext cx="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61365" cy="259080"/>
    <xdr:sp macro="" textlink="">
      <xdr:nvSpPr>
        <xdr:cNvPr id="60" name="人件費最小値テキスト"/>
        <xdr:cNvSpPr txBox="1"/>
      </xdr:nvSpPr>
      <xdr:spPr>
        <a:xfrm>
          <a:off x="4975860" y="6859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95520" y="68834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61365" cy="259080"/>
    <xdr:sp macro="" textlink="">
      <xdr:nvSpPr>
        <xdr:cNvPr id="62" name="人件費最大値テキスト"/>
        <xdr:cNvSpPr txBox="1"/>
      </xdr:nvSpPr>
      <xdr:spPr>
        <a:xfrm>
          <a:off x="4975860" y="5463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3" name="直線コネクタ 62"/>
        <xdr:cNvCxnSpPr/>
      </xdr:nvCxnSpPr>
      <xdr:spPr>
        <a:xfrm>
          <a:off x="4795520" y="57124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131445</xdr:rowOff>
    </xdr:from>
    <xdr:to xmlns:xdr="http://schemas.openxmlformats.org/drawingml/2006/spreadsheetDrawing">
      <xdr:col>24</xdr:col>
      <xdr:colOff>25400</xdr:colOff>
      <xdr:row>37</xdr:row>
      <xdr:rowOff>64770</xdr:rowOff>
    </xdr:to>
    <xdr:cxnSp macro="">
      <xdr:nvCxnSpPr>
        <xdr:cNvPr id="64" name="直線コネクタ 63"/>
        <xdr:cNvCxnSpPr/>
      </xdr:nvCxnSpPr>
      <xdr:spPr>
        <a:xfrm>
          <a:off x="4036060" y="6166485"/>
          <a:ext cx="8509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8890</xdr:rowOff>
    </xdr:from>
    <xdr:ext cx="761365" cy="259080"/>
    <xdr:sp macro="" textlink="">
      <xdr:nvSpPr>
        <xdr:cNvPr id="65" name="人件費平均値テキスト"/>
        <xdr:cNvSpPr txBox="1"/>
      </xdr:nvSpPr>
      <xdr:spPr>
        <a:xfrm>
          <a:off x="4975860" y="62115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37465</xdr:rowOff>
    </xdr:from>
    <xdr:to xmlns:xdr="http://schemas.openxmlformats.org/drawingml/2006/spreadsheetDrawing">
      <xdr:col>24</xdr:col>
      <xdr:colOff>76200</xdr:colOff>
      <xdr:row>37</xdr:row>
      <xdr:rowOff>139065</xdr:rowOff>
    </xdr:to>
    <xdr:sp macro="" textlink="">
      <xdr:nvSpPr>
        <xdr:cNvPr id="66" name="フローチャート: 判断 65"/>
        <xdr:cNvSpPr/>
      </xdr:nvSpPr>
      <xdr:spPr>
        <a:xfrm>
          <a:off x="4833620" y="624014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67310</xdr:rowOff>
    </xdr:from>
    <xdr:to xmlns:xdr="http://schemas.openxmlformats.org/drawingml/2006/spreadsheetDrawing">
      <xdr:col>19</xdr:col>
      <xdr:colOff>187325</xdr:colOff>
      <xdr:row>36</xdr:row>
      <xdr:rowOff>131445</xdr:rowOff>
    </xdr:to>
    <xdr:cxnSp macro="">
      <xdr:nvCxnSpPr>
        <xdr:cNvPr id="67" name="直線コネクタ 66"/>
        <xdr:cNvCxnSpPr/>
      </xdr:nvCxnSpPr>
      <xdr:spPr>
        <a:xfrm>
          <a:off x="3136900" y="6102350"/>
          <a:ext cx="89916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102870</xdr:rowOff>
    </xdr:to>
    <xdr:sp macro="" textlink="">
      <xdr:nvSpPr>
        <xdr:cNvPr id="68" name="フローチャート: 判断 67"/>
        <xdr:cNvSpPr/>
      </xdr:nvSpPr>
      <xdr:spPr>
        <a:xfrm>
          <a:off x="3985260" y="6203315"/>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86995</xdr:rowOff>
    </xdr:from>
    <xdr:ext cx="735965" cy="258445"/>
    <xdr:sp macro="" textlink="">
      <xdr:nvSpPr>
        <xdr:cNvPr id="69" name="テキスト ボックス 68"/>
        <xdr:cNvSpPr txBox="1"/>
      </xdr:nvSpPr>
      <xdr:spPr>
        <a:xfrm>
          <a:off x="3652520" y="62896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161290</xdr:rowOff>
    </xdr:from>
    <xdr:to xmlns:xdr="http://schemas.openxmlformats.org/drawingml/2006/spreadsheetDrawing">
      <xdr:col>15</xdr:col>
      <xdr:colOff>98425</xdr:colOff>
      <xdr:row>36</xdr:row>
      <xdr:rowOff>67310</xdr:rowOff>
    </xdr:to>
    <xdr:cxnSp macro="">
      <xdr:nvCxnSpPr>
        <xdr:cNvPr id="70" name="直線コネクタ 69"/>
        <xdr:cNvCxnSpPr/>
      </xdr:nvCxnSpPr>
      <xdr:spPr>
        <a:xfrm>
          <a:off x="2237740" y="6028690"/>
          <a:ext cx="89916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153670</xdr:rowOff>
    </xdr:from>
    <xdr:to xmlns:xdr="http://schemas.openxmlformats.org/drawingml/2006/spreadsheetDrawing">
      <xdr:col>15</xdr:col>
      <xdr:colOff>149225</xdr:colOff>
      <xdr:row>37</xdr:row>
      <xdr:rowOff>84455</xdr:rowOff>
    </xdr:to>
    <xdr:sp macro="" textlink="">
      <xdr:nvSpPr>
        <xdr:cNvPr id="71" name="フローチャート: 判断 70"/>
        <xdr:cNvSpPr/>
      </xdr:nvSpPr>
      <xdr:spPr>
        <a:xfrm>
          <a:off x="3086100" y="61887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68580</xdr:rowOff>
    </xdr:from>
    <xdr:ext cx="761365" cy="258445"/>
    <xdr:sp macro="" textlink="">
      <xdr:nvSpPr>
        <xdr:cNvPr id="72" name="テキスト ボックス 71"/>
        <xdr:cNvSpPr txBox="1"/>
      </xdr:nvSpPr>
      <xdr:spPr>
        <a:xfrm>
          <a:off x="2750820" y="6271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152400</xdr:rowOff>
    </xdr:from>
    <xdr:to xmlns:xdr="http://schemas.openxmlformats.org/drawingml/2006/spreadsheetDrawing">
      <xdr:col>11</xdr:col>
      <xdr:colOff>9525</xdr:colOff>
      <xdr:row>35</xdr:row>
      <xdr:rowOff>161290</xdr:rowOff>
    </xdr:to>
    <xdr:cxnSp macro="">
      <xdr:nvCxnSpPr>
        <xdr:cNvPr id="73" name="直線コネクタ 72"/>
        <xdr:cNvCxnSpPr/>
      </xdr:nvCxnSpPr>
      <xdr:spPr>
        <a:xfrm>
          <a:off x="1336040" y="6019800"/>
          <a:ext cx="9017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126365</xdr:rowOff>
    </xdr:from>
    <xdr:to xmlns:xdr="http://schemas.openxmlformats.org/drawingml/2006/spreadsheetDrawing">
      <xdr:col>11</xdr:col>
      <xdr:colOff>60325</xdr:colOff>
      <xdr:row>37</xdr:row>
      <xdr:rowOff>56515</xdr:rowOff>
    </xdr:to>
    <xdr:sp macro="" textlink="">
      <xdr:nvSpPr>
        <xdr:cNvPr id="74" name="フローチャート: 判断 73"/>
        <xdr:cNvSpPr/>
      </xdr:nvSpPr>
      <xdr:spPr>
        <a:xfrm>
          <a:off x="2184400" y="616140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41275</xdr:rowOff>
    </xdr:from>
    <xdr:ext cx="761365" cy="259080"/>
    <xdr:sp macro="" textlink="">
      <xdr:nvSpPr>
        <xdr:cNvPr id="75" name="テキスト ボックス 74"/>
        <xdr:cNvSpPr txBox="1"/>
      </xdr:nvSpPr>
      <xdr:spPr>
        <a:xfrm>
          <a:off x="1851660" y="6243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76" name="フローチャート: 判断 75"/>
        <xdr:cNvSpPr/>
      </xdr:nvSpPr>
      <xdr:spPr>
        <a:xfrm>
          <a:off x="1285240" y="6142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22860</xdr:rowOff>
    </xdr:from>
    <xdr:ext cx="762000" cy="259080"/>
    <xdr:sp macro="" textlink="">
      <xdr:nvSpPr>
        <xdr:cNvPr id="77" name="テキスト ボックス 76"/>
        <xdr:cNvSpPr txBox="1"/>
      </xdr:nvSpPr>
      <xdr:spPr>
        <a:xfrm>
          <a:off x="949960" y="6225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8445"/>
    <xdr:sp macro="" textlink="">
      <xdr:nvSpPr>
        <xdr:cNvPr id="78" name="テキスト ボックス 77"/>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8445"/>
    <xdr:sp macro="" textlink="">
      <xdr:nvSpPr>
        <xdr:cNvPr id="79" name="テキスト ボックス 78"/>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8445"/>
    <xdr:sp macro="" textlink="">
      <xdr:nvSpPr>
        <xdr:cNvPr id="80" name="テキスト ボックス 79"/>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8445"/>
    <xdr:sp macro="" textlink="">
      <xdr:nvSpPr>
        <xdr:cNvPr id="81" name="テキスト ボックス 80"/>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8445"/>
    <xdr:sp macro="" textlink="">
      <xdr:nvSpPr>
        <xdr:cNvPr id="82" name="テキスト ボックス 81"/>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14605</xdr:rowOff>
    </xdr:from>
    <xdr:to xmlns:xdr="http://schemas.openxmlformats.org/drawingml/2006/spreadsheetDrawing">
      <xdr:col>24</xdr:col>
      <xdr:colOff>76200</xdr:colOff>
      <xdr:row>37</xdr:row>
      <xdr:rowOff>116205</xdr:rowOff>
    </xdr:to>
    <xdr:sp macro="" textlink="">
      <xdr:nvSpPr>
        <xdr:cNvPr id="83" name="楕円 82"/>
        <xdr:cNvSpPr/>
      </xdr:nvSpPr>
      <xdr:spPr>
        <a:xfrm>
          <a:off x="4833620" y="62172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31115</xdr:rowOff>
    </xdr:from>
    <xdr:ext cx="761365" cy="258445"/>
    <xdr:sp macro="" textlink="">
      <xdr:nvSpPr>
        <xdr:cNvPr id="84" name="人件費該当値テキスト"/>
        <xdr:cNvSpPr txBox="1"/>
      </xdr:nvSpPr>
      <xdr:spPr>
        <a:xfrm>
          <a:off x="4975860" y="60661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80645</xdr:rowOff>
    </xdr:from>
    <xdr:to xmlns:xdr="http://schemas.openxmlformats.org/drawingml/2006/spreadsheetDrawing">
      <xdr:col>20</xdr:col>
      <xdr:colOff>38100</xdr:colOff>
      <xdr:row>37</xdr:row>
      <xdr:rowOff>10795</xdr:rowOff>
    </xdr:to>
    <xdr:sp macro="" textlink="">
      <xdr:nvSpPr>
        <xdr:cNvPr id="85" name="楕円 84"/>
        <xdr:cNvSpPr/>
      </xdr:nvSpPr>
      <xdr:spPr>
        <a:xfrm>
          <a:off x="3985260" y="611568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20955</xdr:rowOff>
    </xdr:from>
    <xdr:ext cx="735965" cy="259080"/>
    <xdr:sp macro="" textlink="">
      <xdr:nvSpPr>
        <xdr:cNvPr id="86" name="テキスト ボックス 85"/>
        <xdr:cNvSpPr txBox="1"/>
      </xdr:nvSpPr>
      <xdr:spPr>
        <a:xfrm>
          <a:off x="3652520" y="58883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16510</xdr:rowOff>
    </xdr:from>
    <xdr:to xmlns:xdr="http://schemas.openxmlformats.org/drawingml/2006/spreadsheetDrawing">
      <xdr:col>15</xdr:col>
      <xdr:colOff>149225</xdr:colOff>
      <xdr:row>36</xdr:row>
      <xdr:rowOff>118110</xdr:rowOff>
    </xdr:to>
    <xdr:sp macro="" textlink="">
      <xdr:nvSpPr>
        <xdr:cNvPr id="87" name="楕円 86"/>
        <xdr:cNvSpPr/>
      </xdr:nvSpPr>
      <xdr:spPr>
        <a:xfrm>
          <a:off x="30861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128270</xdr:rowOff>
    </xdr:from>
    <xdr:ext cx="761365" cy="258445"/>
    <xdr:sp macro="" textlink="">
      <xdr:nvSpPr>
        <xdr:cNvPr id="88" name="テキスト ボックス 87"/>
        <xdr:cNvSpPr txBox="1"/>
      </xdr:nvSpPr>
      <xdr:spPr>
        <a:xfrm>
          <a:off x="2750820" y="58280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110490</xdr:rowOff>
    </xdr:from>
    <xdr:to xmlns:xdr="http://schemas.openxmlformats.org/drawingml/2006/spreadsheetDrawing">
      <xdr:col>11</xdr:col>
      <xdr:colOff>60325</xdr:colOff>
      <xdr:row>36</xdr:row>
      <xdr:rowOff>40640</xdr:rowOff>
    </xdr:to>
    <xdr:sp macro="" textlink="">
      <xdr:nvSpPr>
        <xdr:cNvPr id="89" name="楕円 88"/>
        <xdr:cNvSpPr/>
      </xdr:nvSpPr>
      <xdr:spPr>
        <a:xfrm>
          <a:off x="2184400" y="597789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50800</xdr:rowOff>
    </xdr:from>
    <xdr:ext cx="761365" cy="258445"/>
    <xdr:sp macro="" textlink="">
      <xdr:nvSpPr>
        <xdr:cNvPr id="90" name="テキスト ボックス 89"/>
        <xdr:cNvSpPr txBox="1"/>
      </xdr:nvSpPr>
      <xdr:spPr>
        <a:xfrm>
          <a:off x="1851660" y="5750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101600</xdr:rowOff>
    </xdr:from>
    <xdr:to xmlns:xdr="http://schemas.openxmlformats.org/drawingml/2006/spreadsheetDrawing">
      <xdr:col>6</xdr:col>
      <xdr:colOff>171450</xdr:colOff>
      <xdr:row>36</xdr:row>
      <xdr:rowOff>31750</xdr:rowOff>
    </xdr:to>
    <xdr:sp macro="" textlink="">
      <xdr:nvSpPr>
        <xdr:cNvPr id="91" name="楕円 90"/>
        <xdr:cNvSpPr/>
      </xdr:nvSpPr>
      <xdr:spPr>
        <a:xfrm>
          <a:off x="1285240" y="5969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41910</xdr:rowOff>
    </xdr:from>
    <xdr:ext cx="762000" cy="259080"/>
    <xdr:sp macro="" textlink="">
      <xdr:nvSpPr>
        <xdr:cNvPr id="92" name="テキスト ボックス 91"/>
        <xdr:cNvSpPr txBox="1"/>
      </xdr:nvSpPr>
      <xdr:spPr>
        <a:xfrm>
          <a:off x="949960" y="574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1.6</a:t>
          </a:r>
          <a:r>
            <a:rPr kumimoji="1" lang="ja-JP" altLang="en-US" sz="1300">
              <a:latin typeface="ＭＳ Ｐゴシック"/>
              <a:ea typeface="ＭＳ Ｐゴシック"/>
            </a:rPr>
            <a:t>ポイント」となっている。特定財源の増や</a:t>
          </a:r>
          <a:r>
            <a:rPr kumimoji="1" lang="en-US" altLang="ja-JP" sz="1300">
              <a:latin typeface="ＭＳ Ｐゴシック"/>
              <a:ea typeface="ＭＳ Ｐゴシック"/>
            </a:rPr>
            <a:t>7</a:t>
          </a:r>
          <a:r>
            <a:rPr kumimoji="1" lang="ja-JP" altLang="en-US" sz="1300">
              <a:latin typeface="ＭＳ Ｐゴシック"/>
              <a:ea typeface="ＭＳ Ｐゴシック"/>
            </a:rPr>
            <a:t>節廃止による賃金の減などが要因となっている。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引き続き、システムや関連機器の運用方法や更新時期にあわせた変更を行い、経費抑制に努めていく。</a:t>
          </a:r>
        </a:p>
      </xdr:txBody>
    </xdr:sp>
    <xdr:clientData/>
  </xdr:twoCellAnchor>
  <xdr:oneCellAnchor>
    <xdr:from xmlns:xdr="http://schemas.openxmlformats.org/drawingml/2006/spreadsheetDrawing">
      <xdr:col>62</xdr:col>
      <xdr:colOff>6350</xdr:colOff>
      <xdr:row>9</xdr:row>
      <xdr:rowOff>107950</xdr:rowOff>
    </xdr:from>
    <xdr:ext cx="297815" cy="224790"/>
    <xdr:sp macro="" textlink="">
      <xdr:nvSpPr>
        <xdr:cNvPr id="104" name="テキスト ボックス 103"/>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9080"/>
    <xdr:sp macro="" textlink="">
      <xdr:nvSpPr>
        <xdr:cNvPr id="106" name="テキスト ボックス 105"/>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603480" y="3590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9080"/>
    <xdr:sp macro="" textlink="">
      <xdr:nvSpPr>
        <xdr:cNvPr id="108" name="テキスト ボックス 107"/>
        <xdr:cNvSpPr txBox="1"/>
      </xdr:nvSpPr>
      <xdr:spPr>
        <a:xfrm>
          <a:off x="12087860" y="34518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603480" y="31445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9080"/>
    <xdr:sp macro="" textlink="">
      <xdr:nvSpPr>
        <xdr:cNvPr id="110" name="テキスト ボックス 109"/>
        <xdr:cNvSpPr txBox="1"/>
      </xdr:nvSpPr>
      <xdr:spPr>
        <a:xfrm>
          <a:off x="12087860" y="30060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603480" y="26949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9080"/>
    <xdr:sp macro="" textlink="">
      <xdr:nvSpPr>
        <xdr:cNvPr id="112" name="テキスト ボックス 111"/>
        <xdr:cNvSpPr txBox="1"/>
      </xdr:nvSpPr>
      <xdr:spPr>
        <a:xfrm>
          <a:off x="12087860" y="25565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603480" y="22491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9080"/>
    <xdr:sp macro="" textlink="">
      <xdr:nvSpPr>
        <xdr:cNvPr id="114" name="テキスト ボックス 113"/>
        <xdr:cNvSpPr txBox="1"/>
      </xdr:nvSpPr>
      <xdr:spPr>
        <a:xfrm>
          <a:off x="12087860" y="21107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8255</xdr:rowOff>
    </xdr:from>
    <xdr:to xmlns:xdr="http://schemas.openxmlformats.org/drawingml/2006/spreadsheetDrawing">
      <xdr:col>82</xdr:col>
      <xdr:colOff>107950</xdr:colOff>
      <xdr:row>20</xdr:row>
      <xdr:rowOff>40005</xdr:rowOff>
    </xdr:to>
    <xdr:cxnSp macro="">
      <xdr:nvCxnSpPr>
        <xdr:cNvPr id="117" name="直線コネクタ 116"/>
        <xdr:cNvCxnSpPr/>
      </xdr:nvCxnSpPr>
      <xdr:spPr>
        <a:xfrm flipV="1">
          <a:off x="16718280" y="2355215"/>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12065</xdr:rowOff>
    </xdr:from>
    <xdr:ext cx="761365" cy="258445"/>
    <xdr:sp macro="" textlink="">
      <xdr:nvSpPr>
        <xdr:cNvPr id="118" name="物件費最小値テキスト"/>
        <xdr:cNvSpPr txBox="1"/>
      </xdr:nvSpPr>
      <xdr:spPr>
        <a:xfrm>
          <a:off x="16807180" y="3364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40005</xdr:rowOff>
    </xdr:from>
    <xdr:to xmlns:xdr="http://schemas.openxmlformats.org/drawingml/2006/spreadsheetDrawing">
      <xdr:col>82</xdr:col>
      <xdr:colOff>196850</xdr:colOff>
      <xdr:row>20</xdr:row>
      <xdr:rowOff>40005</xdr:rowOff>
    </xdr:to>
    <xdr:cxnSp macro="">
      <xdr:nvCxnSpPr>
        <xdr:cNvPr id="119" name="直線コネクタ 118"/>
        <xdr:cNvCxnSpPr/>
      </xdr:nvCxnSpPr>
      <xdr:spPr>
        <a:xfrm>
          <a:off x="16629380" y="339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94615</xdr:rowOff>
    </xdr:from>
    <xdr:ext cx="761365" cy="259080"/>
    <xdr:sp macro="" textlink="">
      <xdr:nvSpPr>
        <xdr:cNvPr id="120" name="物件費最大値テキスト"/>
        <xdr:cNvSpPr txBox="1"/>
      </xdr:nvSpPr>
      <xdr:spPr>
        <a:xfrm>
          <a:off x="16807180" y="2106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8255</xdr:rowOff>
    </xdr:from>
    <xdr:to xmlns:xdr="http://schemas.openxmlformats.org/drawingml/2006/spreadsheetDrawing">
      <xdr:col>82</xdr:col>
      <xdr:colOff>196850</xdr:colOff>
      <xdr:row>14</xdr:row>
      <xdr:rowOff>8255</xdr:rowOff>
    </xdr:to>
    <xdr:cxnSp macro="">
      <xdr:nvCxnSpPr>
        <xdr:cNvPr id="121" name="直線コネクタ 120"/>
        <xdr:cNvCxnSpPr/>
      </xdr:nvCxnSpPr>
      <xdr:spPr>
        <a:xfrm>
          <a:off x="16629380" y="235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90170</xdr:rowOff>
    </xdr:from>
    <xdr:to xmlns:xdr="http://schemas.openxmlformats.org/drawingml/2006/spreadsheetDrawing">
      <xdr:col>82</xdr:col>
      <xdr:colOff>107950</xdr:colOff>
      <xdr:row>16</xdr:row>
      <xdr:rowOff>163830</xdr:rowOff>
    </xdr:to>
    <xdr:cxnSp macro="">
      <xdr:nvCxnSpPr>
        <xdr:cNvPr id="122" name="直線コネクタ 121"/>
        <xdr:cNvCxnSpPr/>
      </xdr:nvCxnSpPr>
      <xdr:spPr>
        <a:xfrm flipV="1">
          <a:off x="15869920" y="2772410"/>
          <a:ext cx="84836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116840</xdr:rowOff>
    </xdr:from>
    <xdr:ext cx="761365" cy="259080"/>
    <xdr:sp macro="" textlink="">
      <xdr:nvSpPr>
        <xdr:cNvPr id="123" name="物件費平均値テキスト"/>
        <xdr:cNvSpPr txBox="1"/>
      </xdr:nvSpPr>
      <xdr:spPr>
        <a:xfrm>
          <a:off x="16807180" y="27990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144780</xdr:rowOff>
    </xdr:from>
    <xdr:to xmlns:xdr="http://schemas.openxmlformats.org/drawingml/2006/spreadsheetDrawing">
      <xdr:col>82</xdr:col>
      <xdr:colOff>158750</xdr:colOff>
      <xdr:row>17</xdr:row>
      <xdr:rowOff>74930</xdr:rowOff>
    </xdr:to>
    <xdr:sp macro="" textlink="">
      <xdr:nvSpPr>
        <xdr:cNvPr id="124" name="フローチャート: 判断 123"/>
        <xdr:cNvSpPr/>
      </xdr:nvSpPr>
      <xdr:spPr>
        <a:xfrm>
          <a:off x="16667480" y="2827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154305</xdr:rowOff>
    </xdr:from>
    <xdr:to xmlns:xdr="http://schemas.openxmlformats.org/drawingml/2006/spreadsheetDrawing">
      <xdr:col>78</xdr:col>
      <xdr:colOff>69850</xdr:colOff>
      <xdr:row>16</xdr:row>
      <xdr:rowOff>163830</xdr:rowOff>
    </xdr:to>
    <xdr:cxnSp macro="">
      <xdr:nvCxnSpPr>
        <xdr:cNvPr id="125" name="直線コネクタ 124"/>
        <xdr:cNvCxnSpPr/>
      </xdr:nvCxnSpPr>
      <xdr:spPr>
        <a:xfrm>
          <a:off x="14968220" y="2836545"/>
          <a:ext cx="901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55880</xdr:rowOff>
    </xdr:from>
    <xdr:to xmlns:xdr="http://schemas.openxmlformats.org/drawingml/2006/spreadsheetDrawing">
      <xdr:col>78</xdr:col>
      <xdr:colOff>120650</xdr:colOff>
      <xdr:row>17</xdr:row>
      <xdr:rowOff>157480</xdr:rowOff>
    </xdr:to>
    <xdr:sp macro="" textlink="">
      <xdr:nvSpPr>
        <xdr:cNvPr id="126" name="フローチャート: 判断 125"/>
        <xdr:cNvSpPr/>
      </xdr:nvSpPr>
      <xdr:spPr>
        <a:xfrm>
          <a:off x="15819120" y="29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142240</xdr:rowOff>
    </xdr:from>
    <xdr:ext cx="736600" cy="257810"/>
    <xdr:sp macro="" textlink="">
      <xdr:nvSpPr>
        <xdr:cNvPr id="127" name="テキスト ボックス 126"/>
        <xdr:cNvSpPr txBox="1"/>
      </xdr:nvSpPr>
      <xdr:spPr>
        <a:xfrm>
          <a:off x="15483840" y="29921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131445</xdr:rowOff>
    </xdr:from>
    <xdr:to xmlns:xdr="http://schemas.openxmlformats.org/drawingml/2006/spreadsheetDrawing">
      <xdr:col>73</xdr:col>
      <xdr:colOff>180975</xdr:colOff>
      <xdr:row>16</xdr:row>
      <xdr:rowOff>154305</xdr:rowOff>
    </xdr:to>
    <xdr:cxnSp macro="">
      <xdr:nvCxnSpPr>
        <xdr:cNvPr id="128" name="直線コネクタ 127"/>
        <xdr:cNvCxnSpPr/>
      </xdr:nvCxnSpPr>
      <xdr:spPr>
        <a:xfrm>
          <a:off x="14069060" y="2813685"/>
          <a:ext cx="8991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46990</xdr:rowOff>
    </xdr:from>
    <xdr:to xmlns:xdr="http://schemas.openxmlformats.org/drawingml/2006/spreadsheetDrawing">
      <xdr:col>74</xdr:col>
      <xdr:colOff>31750</xdr:colOff>
      <xdr:row>17</xdr:row>
      <xdr:rowOff>147955</xdr:rowOff>
    </xdr:to>
    <xdr:sp macro="" textlink="">
      <xdr:nvSpPr>
        <xdr:cNvPr id="129" name="フローチャート: 判断 128"/>
        <xdr:cNvSpPr/>
      </xdr:nvSpPr>
      <xdr:spPr>
        <a:xfrm>
          <a:off x="14917420" y="289687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132715</xdr:rowOff>
    </xdr:from>
    <xdr:ext cx="762000" cy="259080"/>
    <xdr:sp macro="" textlink="">
      <xdr:nvSpPr>
        <xdr:cNvPr id="130" name="テキスト ボックス 129"/>
        <xdr:cNvSpPr txBox="1"/>
      </xdr:nvSpPr>
      <xdr:spPr>
        <a:xfrm>
          <a:off x="14584680" y="2982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131445</xdr:rowOff>
    </xdr:from>
    <xdr:to xmlns:xdr="http://schemas.openxmlformats.org/drawingml/2006/spreadsheetDrawing">
      <xdr:col>69</xdr:col>
      <xdr:colOff>92075</xdr:colOff>
      <xdr:row>16</xdr:row>
      <xdr:rowOff>145415</xdr:rowOff>
    </xdr:to>
    <xdr:cxnSp macro="">
      <xdr:nvCxnSpPr>
        <xdr:cNvPr id="131" name="直線コネクタ 130"/>
        <xdr:cNvCxnSpPr/>
      </xdr:nvCxnSpPr>
      <xdr:spPr>
        <a:xfrm flipV="1">
          <a:off x="13169900" y="2813685"/>
          <a:ext cx="8991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19050</xdr:rowOff>
    </xdr:from>
    <xdr:to xmlns:xdr="http://schemas.openxmlformats.org/drawingml/2006/spreadsheetDrawing">
      <xdr:col>69</xdr:col>
      <xdr:colOff>142875</xdr:colOff>
      <xdr:row>17</xdr:row>
      <xdr:rowOff>120650</xdr:rowOff>
    </xdr:to>
    <xdr:sp macro="" textlink="">
      <xdr:nvSpPr>
        <xdr:cNvPr id="132" name="フローチャート: 判断 131"/>
        <xdr:cNvSpPr/>
      </xdr:nvSpPr>
      <xdr:spPr>
        <a:xfrm>
          <a:off x="14018260" y="286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105410</xdr:rowOff>
    </xdr:from>
    <xdr:ext cx="761365" cy="258445"/>
    <xdr:sp macro="" textlink="">
      <xdr:nvSpPr>
        <xdr:cNvPr id="133" name="テキスト ボックス 132"/>
        <xdr:cNvSpPr txBox="1"/>
      </xdr:nvSpPr>
      <xdr:spPr>
        <a:xfrm>
          <a:off x="13682980" y="2955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4" name="フローチャート: 判断 133"/>
        <xdr:cNvSpPr/>
      </xdr:nvSpPr>
      <xdr:spPr>
        <a:xfrm>
          <a:off x="13116560" y="284099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73660</xdr:rowOff>
    </xdr:from>
    <xdr:ext cx="761365" cy="258445"/>
    <xdr:sp macro="" textlink="">
      <xdr:nvSpPr>
        <xdr:cNvPr id="135" name="テキスト ボックス 134"/>
        <xdr:cNvSpPr txBox="1"/>
      </xdr:nvSpPr>
      <xdr:spPr>
        <a:xfrm>
          <a:off x="12783820" y="2923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8445"/>
    <xdr:sp macro="" textlink="">
      <xdr:nvSpPr>
        <xdr:cNvPr id="136" name="テキスト ボックス 135"/>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8445"/>
    <xdr:sp macro="" textlink="">
      <xdr:nvSpPr>
        <xdr:cNvPr id="137" name="テキスト ボックス 136"/>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8445"/>
    <xdr:sp macro="" textlink="">
      <xdr:nvSpPr>
        <xdr:cNvPr id="138" name="テキスト ボックス 137"/>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8445"/>
    <xdr:sp macro="" textlink="">
      <xdr:nvSpPr>
        <xdr:cNvPr id="139" name="テキスト ボックス 138"/>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8445"/>
    <xdr:sp macro="" textlink="">
      <xdr:nvSpPr>
        <xdr:cNvPr id="140" name="テキスト ボックス 139"/>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39370</xdr:rowOff>
    </xdr:from>
    <xdr:to xmlns:xdr="http://schemas.openxmlformats.org/drawingml/2006/spreadsheetDrawing">
      <xdr:col>82</xdr:col>
      <xdr:colOff>158750</xdr:colOff>
      <xdr:row>16</xdr:row>
      <xdr:rowOff>140970</xdr:rowOff>
    </xdr:to>
    <xdr:sp macro="" textlink="">
      <xdr:nvSpPr>
        <xdr:cNvPr id="141" name="楕円 140"/>
        <xdr:cNvSpPr/>
      </xdr:nvSpPr>
      <xdr:spPr>
        <a:xfrm>
          <a:off x="16667480" y="27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55880</xdr:rowOff>
    </xdr:from>
    <xdr:ext cx="761365" cy="259080"/>
    <xdr:sp macro="" textlink="">
      <xdr:nvSpPr>
        <xdr:cNvPr id="142" name="物件費該当値テキスト"/>
        <xdr:cNvSpPr txBox="1"/>
      </xdr:nvSpPr>
      <xdr:spPr>
        <a:xfrm>
          <a:off x="16807180" y="257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113030</xdr:rowOff>
    </xdr:from>
    <xdr:to xmlns:xdr="http://schemas.openxmlformats.org/drawingml/2006/spreadsheetDrawing">
      <xdr:col>78</xdr:col>
      <xdr:colOff>120650</xdr:colOff>
      <xdr:row>17</xdr:row>
      <xdr:rowOff>43180</xdr:rowOff>
    </xdr:to>
    <xdr:sp macro="" textlink="">
      <xdr:nvSpPr>
        <xdr:cNvPr id="143" name="楕円 142"/>
        <xdr:cNvSpPr/>
      </xdr:nvSpPr>
      <xdr:spPr>
        <a:xfrm>
          <a:off x="15819120" y="279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53340</xdr:rowOff>
    </xdr:from>
    <xdr:ext cx="736600" cy="258445"/>
    <xdr:sp macro="" textlink="">
      <xdr:nvSpPr>
        <xdr:cNvPr id="144" name="テキスト ボックス 143"/>
        <xdr:cNvSpPr txBox="1"/>
      </xdr:nvSpPr>
      <xdr:spPr>
        <a:xfrm>
          <a:off x="15483840" y="2567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103505</xdr:rowOff>
    </xdr:from>
    <xdr:to xmlns:xdr="http://schemas.openxmlformats.org/drawingml/2006/spreadsheetDrawing">
      <xdr:col>74</xdr:col>
      <xdr:colOff>31750</xdr:colOff>
      <xdr:row>17</xdr:row>
      <xdr:rowOff>33655</xdr:rowOff>
    </xdr:to>
    <xdr:sp macro="" textlink="">
      <xdr:nvSpPr>
        <xdr:cNvPr id="145" name="楕円 144"/>
        <xdr:cNvSpPr/>
      </xdr:nvSpPr>
      <xdr:spPr>
        <a:xfrm>
          <a:off x="14917420" y="278574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43815</xdr:rowOff>
    </xdr:from>
    <xdr:ext cx="762000" cy="259080"/>
    <xdr:sp macro="" textlink="">
      <xdr:nvSpPr>
        <xdr:cNvPr id="146" name="テキスト ボックス 145"/>
        <xdr:cNvSpPr txBox="1"/>
      </xdr:nvSpPr>
      <xdr:spPr>
        <a:xfrm>
          <a:off x="14584680" y="2558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80645</xdr:rowOff>
    </xdr:from>
    <xdr:to xmlns:xdr="http://schemas.openxmlformats.org/drawingml/2006/spreadsheetDrawing">
      <xdr:col>69</xdr:col>
      <xdr:colOff>142875</xdr:colOff>
      <xdr:row>17</xdr:row>
      <xdr:rowOff>10795</xdr:rowOff>
    </xdr:to>
    <xdr:sp macro="" textlink="">
      <xdr:nvSpPr>
        <xdr:cNvPr id="147" name="楕円 146"/>
        <xdr:cNvSpPr/>
      </xdr:nvSpPr>
      <xdr:spPr>
        <a:xfrm>
          <a:off x="14018260" y="2762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20955</xdr:rowOff>
    </xdr:from>
    <xdr:ext cx="761365" cy="259080"/>
    <xdr:sp macro="" textlink="">
      <xdr:nvSpPr>
        <xdr:cNvPr id="148" name="テキスト ボックス 147"/>
        <xdr:cNvSpPr txBox="1"/>
      </xdr:nvSpPr>
      <xdr:spPr>
        <a:xfrm>
          <a:off x="13682980" y="2535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94615</xdr:rowOff>
    </xdr:from>
    <xdr:to xmlns:xdr="http://schemas.openxmlformats.org/drawingml/2006/spreadsheetDrawing">
      <xdr:col>65</xdr:col>
      <xdr:colOff>53975</xdr:colOff>
      <xdr:row>17</xdr:row>
      <xdr:rowOff>24765</xdr:rowOff>
    </xdr:to>
    <xdr:sp macro="" textlink="">
      <xdr:nvSpPr>
        <xdr:cNvPr id="149" name="楕円 148"/>
        <xdr:cNvSpPr/>
      </xdr:nvSpPr>
      <xdr:spPr>
        <a:xfrm>
          <a:off x="13116560" y="277685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34925</xdr:rowOff>
    </xdr:from>
    <xdr:ext cx="761365" cy="258445"/>
    <xdr:sp macro="" textlink="">
      <xdr:nvSpPr>
        <xdr:cNvPr id="150" name="テキスト ボックス 149"/>
        <xdr:cNvSpPr txBox="1"/>
      </xdr:nvSpPr>
      <xdr:spPr>
        <a:xfrm>
          <a:off x="12783820" y="2549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ポイント」となっている。</a:t>
          </a:r>
        </a:p>
        <a:p>
          <a:r>
            <a:rPr kumimoji="1" lang="ja-JP" altLang="en-US" sz="1300">
              <a:latin typeface="ＭＳ Ｐゴシック"/>
              <a:ea typeface="ＭＳ Ｐゴシック"/>
            </a:rPr>
            <a:t>　扶助費の主なものは医療費扶助や児童手当といったものであり、対象者数は今後も大きく増加していくことは想定していない。引き続き、既存事業の見直しを含め費用抑制に努めていく。</a:t>
          </a:r>
        </a:p>
      </xdr:txBody>
    </xdr:sp>
    <xdr:clientData/>
  </xdr:twoCellAnchor>
  <xdr:oneCellAnchor>
    <xdr:from xmlns:xdr="http://schemas.openxmlformats.org/drawingml/2006/spreadsheetDrawing">
      <xdr:col>3</xdr:col>
      <xdr:colOff>123825</xdr:colOff>
      <xdr:row>49</xdr:row>
      <xdr:rowOff>107950</xdr:rowOff>
    </xdr:from>
    <xdr:ext cx="297815" cy="224790"/>
    <xdr:sp macro="" textlink="">
      <xdr:nvSpPr>
        <xdr:cNvPr id="162" name="テキスト ボックス 161"/>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9080"/>
    <xdr:sp macro="" textlink="">
      <xdr:nvSpPr>
        <xdr:cNvPr id="164" name="テキスト ボックス 163"/>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5" name="直線コネクタ 164"/>
        <xdr:cNvCxnSpPr/>
      </xdr:nvCxnSpPr>
      <xdr:spPr>
        <a:xfrm>
          <a:off x="76962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8000" cy="259080"/>
    <xdr:sp macro="" textlink="">
      <xdr:nvSpPr>
        <xdr:cNvPr id="166" name="テキスト ボックス 165"/>
        <xdr:cNvSpPr txBox="1"/>
      </xdr:nvSpPr>
      <xdr:spPr>
        <a:xfrm>
          <a:off x="256540" y="102298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7" name="直線コネクタ 166"/>
        <xdr:cNvCxnSpPr/>
      </xdr:nvCxnSpPr>
      <xdr:spPr>
        <a:xfrm>
          <a:off x="76962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8000" cy="259080"/>
    <xdr:sp macro="" textlink="">
      <xdr:nvSpPr>
        <xdr:cNvPr id="168" name="テキスト ボックス 167"/>
        <xdr:cNvSpPr txBox="1"/>
      </xdr:nvSpPr>
      <xdr:spPr>
        <a:xfrm>
          <a:off x="256540" y="98602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69" name="直線コネクタ 168"/>
        <xdr:cNvCxnSpPr/>
      </xdr:nvCxnSpPr>
      <xdr:spPr>
        <a:xfrm>
          <a:off x="76962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8000" cy="259080"/>
    <xdr:sp macro="" textlink="">
      <xdr:nvSpPr>
        <xdr:cNvPr id="170" name="テキスト ボックス 169"/>
        <xdr:cNvSpPr txBox="1"/>
      </xdr:nvSpPr>
      <xdr:spPr>
        <a:xfrm>
          <a:off x="256540" y="94869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1" name="直線コネクタ 170"/>
        <xdr:cNvCxnSpPr/>
      </xdr:nvCxnSpPr>
      <xdr:spPr>
        <a:xfrm>
          <a:off x="76962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8000" cy="259080"/>
    <xdr:sp macro="" textlink="">
      <xdr:nvSpPr>
        <xdr:cNvPr id="172" name="テキスト ボックス 171"/>
        <xdr:cNvSpPr txBox="1"/>
      </xdr:nvSpPr>
      <xdr:spPr>
        <a:xfrm>
          <a:off x="256540" y="91135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3" name="直線コネクタ 172"/>
        <xdr:cNvCxnSpPr/>
      </xdr:nvCxnSpPr>
      <xdr:spPr>
        <a:xfrm>
          <a:off x="76962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8000" cy="259080"/>
    <xdr:sp macro="" textlink="">
      <xdr:nvSpPr>
        <xdr:cNvPr id="174" name="テキスト ボックス 173"/>
        <xdr:cNvSpPr txBox="1"/>
      </xdr:nvSpPr>
      <xdr:spPr>
        <a:xfrm>
          <a:off x="256540" y="8740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5" name="直線コネクタ 174"/>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6"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107950</xdr:rowOff>
    </xdr:from>
    <xdr:to xmlns:xdr="http://schemas.openxmlformats.org/drawingml/2006/spreadsheetDrawing">
      <xdr:col>24</xdr:col>
      <xdr:colOff>25400</xdr:colOff>
      <xdr:row>61</xdr:row>
      <xdr:rowOff>146050</xdr:rowOff>
    </xdr:to>
    <xdr:cxnSp macro="">
      <xdr:nvCxnSpPr>
        <xdr:cNvPr id="177" name="直線コネクタ 176"/>
        <xdr:cNvCxnSpPr/>
      </xdr:nvCxnSpPr>
      <xdr:spPr>
        <a:xfrm flipV="1">
          <a:off x="4886960" y="899287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118110</xdr:rowOff>
    </xdr:from>
    <xdr:ext cx="761365" cy="259080"/>
    <xdr:sp macro="" textlink="">
      <xdr:nvSpPr>
        <xdr:cNvPr id="178" name="扶助費最小値テキスト"/>
        <xdr:cNvSpPr txBox="1"/>
      </xdr:nvSpPr>
      <xdr:spPr>
        <a:xfrm>
          <a:off x="4975860" y="10344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146050</xdr:rowOff>
    </xdr:from>
    <xdr:to xmlns:xdr="http://schemas.openxmlformats.org/drawingml/2006/spreadsheetDrawing">
      <xdr:col>24</xdr:col>
      <xdr:colOff>114300</xdr:colOff>
      <xdr:row>61</xdr:row>
      <xdr:rowOff>146050</xdr:rowOff>
    </xdr:to>
    <xdr:cxnSp macro="">
      <xdr:nvCxnSpPr>
        <xdr:cNvPr id="179" name="直線コネクタ 178"/>
        <xdr:cNvCxnSpPr/>
      </xdr:nvCxnSpPr>
      <xdr:spPr>
        <a:xfrm>
          <a:off x="4795520" y="103720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22860</xdr:rowOff>
    </xdr:from>
    <xdr:ext cx="761365" cy="259080"/>
    <xdr:sp macro="" textlink="">
      <xdr:nvSpPr>
        <xdr:cNvPr id="180" name="扶助費最大値テキスト"/>
        <xdr:cNvSpPr txBox="1"/>
      </xdr:nvSpPr>
      <xdr:spPr>
        <a:xfrm>
          <a:off x="4975860" y="8740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107950</xdr:rowOff>
    </xdr:from>
    <xdr:to xmlns:xdr="http://schemas.openxmlformats.org/drawingml/2006/spreadsheetDrawing">
      <xdr:col>24</xdr:col>
      <xdr:colOff>114300</xdr:colOff>
      <xdr:row>53</xdr:row>
      <xdr:rowOff>107950</xdr:rowOff>
    </xdr:to>
    <xdr:cxnSp macro="">
      <xdr:nvCxnSpPr>
        <xdr:cNvPr id="181" name="直線コネクタ 180"/>
        <xdr:cNvCxnSpPr/>
      </xdr:nvCxnSpPr>
      <xdr:spPr>
        <a:xfrm>
          <a:off x="4795520" y="89928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69850</xdr:rowOff>
    </xdr:from>
    <xdr:to xmlns:xdr="http://schemas.openxmlformats.org/drawingml/2006/spreadsheetDrawing">
      <xdr:col>24</xdr:col>
      <xdr:colOff>25400</xdr:colOff>
      <xdr:row>54</xdr:row>
      <xdr:rowOff>107950</xdr:rowOff>
    </xdr:to>
    <xdr:cxnSp macro="">
      <xdr:nvCxnSpPr>
        <xdr:cNvPr id="182" name="直線コネクタ 181"/>
        <xdr:cNvCxnSpPr/>
      </xdr:nvCxnSpPr>
      <xdr:spPr>
        <a:xfrm flipV="1">
          <a:off x="4036060" y="9122410"/>
          <a:ext cx="8509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124460</xdr:rowOff>
    </xdr:from>
    <xdr:ext cx="761365" cy="258445"/>
    <xdr:sp macro="" textlink="">
      <xdr:nvSpPr>
        <xdr:cNvPr id="183" name="扶助費平均値テキスト"/>
        <xdr:cNvSpPr txBox="1"/>
      </xdr:nvSpPr>
      <xdr:spPr>
        <a:xfrm>
          <a:off x="4975860" y="93446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152400</xdr:rowOff>
    </xdr:from>
    <xdr:to xmlns:xdr="http://schemas.openxmlformats.org/drawingml/2006/spreadsheetDrawing">
      <xdr:col>24</xdr:col>
      <xdr:colOff>76200</xdr:colOff>
      <xdr:row>56</xdr:row>
      <xdr:rowOff>82550</xdr:rowOff>
    </xdr:to>
    <xdr:sp macro="" textlink="">
      <xdr:nvSpPr>
        <xdr:cNvPr id="184" name="フローチャート: 判断 183"/>
        <xdr:cNvSpPr/>
      </xdr:nvSpPr>
      <xdr:spPr>
        <a:xfrm>
          <a:off x="4833620" y="93726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69850</xdr:rowOff>
    </xdr:from>
    <xdr:to xmlns:xdr="http://schemas.openxmlformats.org/drawingml/2006/spreadsheetDrawing">
      <xdr:col>19</xdr:col>
      <xdr:colOff>187325</xdr:colOff>
      <xdr:row>54</xdr:row>
      <xdr:rowOff>107950</xdr:rowOff>
    </xdr:to>
    <xdr:cxnSp macro="">
      <xdr:nvCxnSpPr>
        <xdr:cNvPr id="185" name="直線コネクタ 184"/>
        <xdr:cNvCxnSpPr/>
      </xdr:nvCxnSpPr>
      <xdr:spPr>
        <a:xfrm>
          <a:off x="3136900" y="912241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0</xdr:rowOff>
    </xdr:from>
    <xdr:to xmlns:xdr="http://schemas.openxmlformats.org/drawingml/2006/spreadsheetDrawing">
      <xdr:col>20</xdr:col>
      <xdr:colOff>38100</xdr:colOff>
      <xdr:row>56</xdr:row>
      <xdr:rowOff>101600</xdr:rowOff>
    </xdr:to>
    <xdr:sp macro="" textlink="">
      <xdr:nvSpPr>
        <xdr:cNvPr id="186" name="フローチャート: 判断 185"/>
        <xdr:cNvSpPr/>
      </xdr:nvSpPr>
      <xdr:spPr>
        <a:xfrm>
          <a:off x="3985260" y="93878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86360</xdr:rowOff>
    </xdr:from>
    <xdr:ext cx="735965" cy="257810"/>
    <xdr:sp macro="" textlink="">
      <xdr:nvSpPr>
        <xdr:cNvPr id="187" name="テキスト ボックス 186"/>
        <xdr:cNvSpPr txBox="1"/>
      </xdr:nvSpPr>
      <xdr:spPr>
        <a:xfrm>
          <a:off x="3652520" y="947420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165100</xdr:rowOff>
    </xdr:from>
    <xdr:to xmlns:xdr="http://schemas.openxmlformats.org/drawingml/2006/spreadsheetDrawing">
      <xdr:col>15</xdr:col>
      <xdr:colOff>98425</xdr:colOff>
      <xdr:row>54</xdr:row>
      <xdr:rowOff>69850</xdr:rowOff>
    </xdr:to>
    <xdr:cxnSp macro="">
      <xdr:nvCxnSpPr>
        <xdr:cNvPr id="188" name="直線コネクタ 187"/>
        <xdr:cNvCxnSpPr/>
      </xdr:nvCxnSpPr>
      <xdr:spPr>
        <a:xfrm>
          <a:off x="2237740" y="9050020"/>
          <a:ext cx="89916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152400</xdr:rowOff>
    </xdr:from>
    <xdr:to xmlns:xdr="http://schemas.openxmlformats.org/drawingml/2006/spreadsheetDrawing">
      <xdr:col>15</xdr:col>
      <xdr:colOff>149225</xdr:colOff>
      <xdr:row>56</xdr:row>
      <xdr:rowOff>82550</xdr:rowOff>
    </xdr:to>
    <xdr:sp macro="" textlink="">
      <xdr:nvSpPr>
        <xdr:cNvPr id="189" name="フローチャート: 判断 188"/>
        <xdr:cNvSpPr/>
      </xdr:nvSpPr>
      <xdr:spPr>
        <a:xfrm>
          <a:off x="3086100" y="9372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67310</xdr:rowOff>
    </xdr:from>
    <xdr:ext cx="761365" cy="259080"/>
    <xdr:sp macro="" textlink="">
      <xdr:nvSpPr>
        <xdr:cNvPr id="190" name="テキスト ボックス 189"/>
        <xdr:cNvSpPr txBox="1"/>
      </xdr:nvSpPr>
      <xdr:spPr>
        <a:xfrm>
          <a:off x="2750820" y="945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165100</xdr:rowOff>
    </xdr:from>
    <xdr:to xmlns:xdr="http://schemas.openxmlformats.org/drawingml/2006/spreadsheetDrawing">
      <xdr:col>11</xdr:col>
      <xdr:colOff>9525</xdr:colOff>
      <xdr:row>54</xdr:row>
      <xdr:rowOff>107950</xdr:rowOff>
    </xdr:to>
    <xdr:cxnSp macro="">
      <xdr:nvCxnSpPr>
        <xdr:cNvPr id="191" name="直線コネクタ 190"/>
        <xdr:cNvCxnSpPr/>
      </xdr:nvCxnSpPr>
      <xdr:spPr>
        <a:xfrm flipV="1">
          <a:off x="1336040" y="9050020"/>
          <a:ext cx="9017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152400</xdr:rowOff>
    </xdr:from>
    <xdr:to xmlns:xdr="http://schemas.openxmlformats.org/drawingml/2006/spreadsheetDrawing">
      <xdr:col>11</xdr:col>
      <xdr:colOff>60325</xdr:colOff>
      <xdr:row>56</xdr:row>
      <xdr:rowOff>82550</xdr:rowOff>
    </xdr:to>
    <xdr:sp macro="" textlink="">
      <xdr:nvSpPr>
        <xdr:cNvPr id="192" name="フローチャート: 判断 191"/>
        <xdr:cNvSpPr/>
      </xdr:nvSpPr>
      <xdr:spPr>
        <a:xfrm>
          <a:off x="2184400" y="937260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67310</xdr:rowOff>
    </xdr:from>
    <xdr:ext cx="761365" cy="259080"/>
    <xdr:sp macro="" textlink="">
      <xdr:nvSpPr>
        <xdr:cNvPr id="193" name="テキスト ボックス 192"/>
        <xdr:cNvSpPr txBox="1"/>
      </xdr:nvSpPr>
      <xdr:spPr>
        <a:xfrm>
          <a:off x="1851660" y="945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194" name="フローチャート: 判断 193"/>
        <xdr:cNvSpPr/>
      </xdr:nvSpPr>
      <xdr:spPr>
        <a:xfrm>
          <a:off x="1285240" y="9353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48260</xdr:rowOff>
    </xdr:from>
    <xdr:ext cx="762000" cy="258445"/>
    <xdr:sp macro="" textlink="">
      <xdr:nvSpPr>
        <xdr:cNvPr id="195" name="テキスト ボックス 194"/>
        <xdr:cNvSpPr txBox="1"/>
      </xdr:nvSpPr>
      <xdr:spPr>
        <a:xfrm>
          <a:off x="949960" y="9436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8445"/>
    <xdr:sp macro="" textlink="">
      <xdr:nvSpPr>
        <xdr:cNvPr id="196" name="テキスト ボックス 195"/>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8445"/>
    <xdr:sp macro="" textlink="">
      <xdr:nvSpPr>
        <xdr:cNvPr id="197" name="テキスト ボックス 196"/>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8445"/>
    <xdr:sp macro="" textlink="">
      <xdr:nvSpPr>
        <xdr:cNvPr id="198" name="テキスト ボックス 197"/>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8445"/>
    <xdr:sp macro="" textlink="">
      <xdr:nvSpPr>
        <xdr:cNvPr id="199" name="テキスト ボックス 198"/>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8445"/>
    <xdr:sp macro="" textlink="">
      <xdr:nvSpPr>
        <xdr:cNvPr id="200" name="テキスト ボックス 199"/>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19050</xdr:rowOff>
    </xdr:from>
    <xdr:to xmlns:xdr="http://schemas.openxmlformats.org/drawingml/2006/spreadsheetDrawing">
      <xdr:col>24</xdr:col>
      <xdr:colOff>76200</xdr:colOff>
      <xdr:row>54</xdr:row>
      <xdr:rowOff>120650</xdr:rowOff>
    </xdr:to>
    <xdr:sp macro="" textlink="">
      <xdr:nvSpPr>
        <xdr:cNvPr id="201" name="楕円 200"/>
        <xdr:cNvSpPr/>
      </xdr:nvSpPr>
      <xdr:spPr>
        <a:xfrm>
          <a:off x="4833620" y="90716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35560</xdr:rowOff>
    </xdr:from>
    <xdr:ext cx="761365" cy="258445"/>
    <xdr:sp macro="" textlink="">
      <xdr:nvSpPr>
        <xdr:cNvPr id="202" name="扶助費該当値テキスト"/>
        <xdr:cNvSpPr txBox="1"/>
      </xdr:nvSpPr>
      <xdr:spPr>
        <a:xfrm>
          <a:off x="4975860" y="8920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57150</xdr:rowOff>
    </xdr:from>
    <xdr:to xmlns:xdr="http://schemas.openxmlformats.org/drawingml/2006/spreadsheetDrawing">
      <xdr:col>20</xdr:col>
      <xdr:colOff>38100</xdr:colOff>
      <xdr:row>54</xdr:row>
      <xdr:rowOff>158750</xdr:rowOff>
    </xdr:to>
    <xdr:sp macro="" textlink="">
      <xdr:nvSpPr>
        <xdr:cNvPr id="203" name="楕円 202"/>
        <xdr:cNvSpPr/>
      </xdr:nvSpPr>
      <xdr:spPr>
        <a:xfrm>
          <a:off x="3985260" y="91097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167640</xdr:rowOff>
    </xdr:from>
    <xdr:ext cx="735965" cy="259080"/>
    <xdr:sp macro="" textlink="">
      <xdr:nvSpPr>
        <xdr:cNvPr id="204" name="テキスト ボックス 203"/>
        <xdr:cNvSpPr txBox="1"/>
      </xdr:nvSpPr>
      <xdr:spPr>
        <a:xfrm>
          <a:off x="3652520" y="88849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19050</xdr:rowOff>
    </xdr:from>
    <xdr:to xmlns:xdr="http://schemas.openxmlformats.org/drawingml/2006/spreadsheetDrawing">
      <xdr:col>15</xdr:col>
      <xdr:colOff>149225</xdr:colOff>
      <xdr:row>54</xdr:row>
      <xdr:rowOff>120650</xdr:rowOff>
    </xdr:to>
    <xdr:sp macro="" textlink="">
      <xdr:nvSpPr>
        <xdr:cNvPr id="205" name="楕円 204"/>
        <xdr:cNvSpPr/>
      </xdr:nvSpPr>
      <xdr:spPr>
        <a:xfrm>
          <a:off x="3086100" y="90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130810</xdr:rowOff>
    </xdr:from>
    <xdr:ext cx="761365" cy="259080"/>
    <xdr:sp macro="" textlink="">
      <xdr:nvSpPr>
        <xdr:cNvPr id="206" name="テキスト ボックス 205"/>
        <xdr:cNvSpPr txBox="1"/>
      </xdr:nvSpPr>
      <xdr:spPr>
        <a:xfrm>
          <a:off x="2750820" y="8848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114300</xdr:rowOff>
    </xdr:from>
    <xdr:to xmlns:xdr="http://schemas.openxmlformats.org/drawingml/2006/spreadsheetDrawing">
      <xdr:col>11</xdr:col>
      <xdr:colOff>60325</xdr:colOff>
      <xdr:row>54</xdr:row>
      <xdr:rowOff>44450</xdr:rowOff>
    </xdr:to>
    <xdr:sp macro="" textlink="">
      <xdr:nvSpPr>
        <xdr:cNvPr id="207" name="楕円 206"/>
        <xdr:cNvSpPr/>
      </xdr:nvSpPr>
      <xdr:spPr>
        <a:xfrm>
          <a:off x="2184400" y="89992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54610</xdr:rowOff>
    </xdr:from>
    <xdr:ext cx="761365" cy="258445"/>
    <xdr:sp macro="" textlink="">
      <xdr:nvSpPr>
        <xdr:cNvPr id="208" name="テキスト ボックス 207"/>
        <xdr:cNvSpPr txBox="1"/>
      </xdr:nvSpPr>
      <xdr:spPr>
        <a:xfrm>
          <a:off x="1851660" y="8771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57150</xdr:rowOff>
    </xdr:from>
    <xdr:to xmlns:xdr="http://schemas.openxmlformats.org/drawingml/2006/spreadsheetDrawing">
      <xdr:col>6</xdr:col>
      <xdr:colOff>171450</xdr:colOff>
      <xdr:row>54</xdr:row>
      <xdr:rowOff>158750</xdr:rowOff>
    </xdr:to>
    <xdr:sp macro="" textlink="">
      <xdr:nvSpPr>
        <xdr:cNvPr id="209" name="楕円 208"/>
        <xdr:cNvSpPr/>
      </xdr:nvSpPr>
      <xdr:spPr>
        <a:xfrm>
          <a:off x="1285240" y="91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167640</xdr:rowOff>
    </xdr:from>
    <xdr:ext cx="762000" cy="259080"/>
    <xdr:sp macro="" textlink="">
      <xdr:nvSpPr>
        <xdr:cNvPr id="210" name="テキスト ボックス 209"/>
        <xdr:cNvSpPr txBox="1"/>
      </xdr:nvSpPr>
      <xdr:spPr>
        <a:xfrm>
          <a:off x="949960" y="8884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1" name="正方形/長方形 210"/>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2" name="正方形/長方形 211"/>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3" name="正方形/長方形 212"/>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4" name="正方形/長方形 213"/>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5" name="正方形/長方形 214"/>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6" name="正方形/長方形 215"/>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7" name="正方形/長方形 216"/>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8" name="正方形/長方形 217"/>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19" name="正方形/長方形 218"/>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0" name="正方形/長方形 219"/>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1" name="テキスト ボックス 220"/>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0.7</a:t>
          </a:r>
          <a:r>
            <a:rPr kumimoji="1" lang="ja-JP" altLang="en-US" sz="1300">
              <a:latin typeface="ＭＳ Ｐゴシック"/>
              <a:ea typeface="ＭＳ Ｐゴシック"/>
            </a:rPr>
            <a:t>ポイント」となっている。主な要因は簡易水道特別会計への繰出金の減少したことによるものである。これは令和元年度で基幹改良事業が一定完了した影響による。</a:t>
          </a:r>
        </a:p>
        <a:p>
          <a:r>
            <a:rPr kumimoji="1" lang="ja-JP" altLang="en-US" sz="1300">
              <a:latin typeface="ＭＳ Ｐゴシック"/>
              <a:ea typeface="ＭＳ Ｐゴシック"/>
            </a:rPr>
            <a:t>　地方債の償還見込みは数年後ピークを迎えることから、繰上償還等も検討し、特別会計の適正運営についても努めていくものとする。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4790"/>
    <xdr:sp macro="" textlink="">
      <xdr:nvSpPr>
        <xdr:cNvPr id="222" name="テキスト ボックス 221"/>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3" name="直線コネクタ 222"/>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9080"/>
    <xdr:sp macro="" textlink="">
      <xdr:nvSpPr>
        <xdr:cNvPr id="224" name="テキスト ボックス 223"/>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5" name="直線コネクタ 224"/>
        <xdr:cNvCxnSpPr/>
      </xdr:nvCxnSpPr>
      <xdr:spPr>
        <a:xfrm>
          <a:off x="1260348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6" name="テキスト ボックス 225"/>
        <xdr:cNvSpPr txBox="1"/>
      </xdr:nvSpPr>
      <xdr:spPr>
        <a:xfrm>
          <a:off x="12087860" y="102298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7" name="直線コネクタ 226"/>
        <xdr:cNvCxnSpPr/>
      </xdr:nvCxnSpPr>
      <xdr:spPr>
        <a:xfrm>
          <a:off x="1260348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28" name="テキスト ボックス 227"/>
        <xdr:cNvSpPr txBox="1"/>
      </xdr:nvSpPr>
      <xdr:spPr>
        <a:xfrm>
          <a:off x="12087860" y="98602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60348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9080"/>
    <xdr:sp macro="" textlink="">
      <xdr:nvSpPr>
        <xdr:cNvPr id="230" name="テキスト ボックス 229"/>
        <xdr:cNvSpPr txBox="1"/>
      </xdr:nvSpPr>
      <xdr:spPr>
        <a:xfrm>
          <a:off x="12087860" y="94869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1" name="直線コネクタ 230"/>
        <xdr:cNvCxnSpPr/>
      </xdr:nvCxnSpPr>
      <xdr:spPr>
        <a:xfrm>
          <a:off x="1260348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2" name="テキスト ボックス 231"/>
        <xdr:cNvSpPr txBox="1"/>
      </xdr:nvSpPr>
      <xdr:spPr>
        <a:xfrm>
          <a:off x="12087860" y="91135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3" name="直線コネクタ 232"/>
        <xdr:cNvCxnSpPr/>
      </xdr:nvCxnSpPr>
      <xdr:spPr>
        <a:xfrm>
          <a:off x="1260348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4" name="テキスト ボックス 233"/>
        <xdr:cNvSpPr txBox="1"/>
      </xdr:nvSpPr>
      <xdr:spPr>
        <a:xfrm>
          <a:off x="12087860" y="8740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60</xdr:row>
      <xdr:rowOff>100330</xdr:rowOff>
    </xdr:to>
    <xdr:cxnSp macro="">
      <xdr:nvCxnSpPr>
        <xdr:cNvPr id="237" name="直線コネクタ 236"/>
        <xdr:cNvCxnSpPr/>
      </xdr:nvCxnSpPr>
      <xdr:spPr>
        <a:xfrm flipV="1">
          <a:off x="16718280" y="888619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72390</xdr:rowOff>
    </xdr:from>
    <xdr:ext cx="761365" cy="258445"/>
    <xdr:sp macro="" textlink="">
      <xdr:nvSpPr>
        <xdr:cNvPr id="238" name="その他最小値テキスト"/>
        <xdr:cNvSpPr txBox="1"/>
      </xdr:nvSpPr>
      <xdr:spPr>
        <a:xfrm>
          <a:off x="16807180" y="10130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100330</xdr:rowOff>
    </xdr:from>
    <xdr:to xmlns:xdr="http://schemas.openxmlformats.org/drawingml/2006/spreadsheetDrawing">
      <xdr:col>82</xdr:col>
      <xdr:colOff>196850</xdr:colOff>
      <xdr:row>60</xdr:row>
      <xdr:rowOff>100330</xdr:rowOff>
    </xdr:to>
    <xdr:cxnSp macro="">
      <xdr:nvCxnSpPr>
        <xdr:cNvPr id="239" name="直線コネクタ 238"/>
        <xdr:cNvCxnSpPr/>
      </xdr:nvCxnSpPr>
      <xdr:spPr>
        <a:xfrm>
          <a:off x="16629380" y="1015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1365" cy="258445"/>
    <xdr:sp macro="" textlink="">
      <xdr:nvSpPr>
        <xdr:cNvPr id="240" name="その他最大値テキスト"/>
        <xdr:cNvSpPr txBox="1"/>
      </xdr:nvSpPr>
      <xdr:spPr>
        <a:xfrm>
          <a:off x="16807180" y="8637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41" name="直線コネクタ 240"/>
        <xdr:cNvCxnSpPr/>
      </xdr:nvCxnSpPr>
      <xdr:spPr>
        <a:xfrm>
          <a:off x="16629380" y="888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123190</xdr:rowOff>
    </xdr:from>
    <xdr:to xmlns:xdr="http://schemas.openxmlformats.org/drawingml/2006/spreadsheetDrawing">
      <xdr:col>82</xdr:col>
      <xdr:colOff>107950</xdr:colOff>
      <xdr:row>54</xdr:row>
      <xdr:rowOff>149860</xdr:rowOff>
    </xdr:to>
    <xdr:cxnSp macro="">
      <xdr:nvCxnSpPr>
        <xdr:cNvPr id="242" name="直線コネクタ 241"/>
        <xdr:cNvCxnSpPr/>
      </xdr:nvCxnSpPr>
      <xdr:spPr>
        <a:xfrm flipV="1">
          <a:off x="15869920" y="9175750"/>
          <a:ext cx="8483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2540</xdr:rowOff>
    </xdr:from>
    <xdr:ext cx="761365" cy="259080"/>
    <xdr:sp macro="" textlink="">
      <xdr:nvSpPr>
        <xdr:cNvPr id="243" name="その他平均値テキスト"/>
        <xdr:cNvSpPr txBox="1"/>
      </xdr:nvSpPr>
      <xdr:spPr>
        <a:xfrm>
          <a:off x="16807180" y="92227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30480</xdr:rowOff>
    </xdr:from>
    <xdr:to xmlns:xdr="http://schemas.openxmlformats.org/drawingml/2006/spreadsheetDrawing">
      <xdr:col>82</xdr:col>
      <xdr:colOff>158750</xdr:colOff>
      <xdr:row>55</xdr:row>
      <xdr:rowOff>132080</xdr:rowOff>
    </xdr:to>
    <xdr:sp macro="" textlink="">
      <xdr:nvSpPr>
        <xdr:cNvPr id="244" name="フローチャート: 判断 243"/>
        <xdr:cNvSpPr/>
      </xdr:nvSpPr>
      <xdr:spPr>
        <a:xfrm>
          <a:off x="1666748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115570</xdr:rowOff>
    </xdr:from>
    <xdr:to xmlns:xdr="http://schemas.openxmlformats.org/drawingml/2006/spreadsheetDrawing">
      <xdr:col>78</xdr:col>
      <xdr:colOff>69850</xdr:colOff>
      <xdr:row>54</xdr:row>
      <xdr:rowOff>149860</xdr:rowOff>
    </xdr:to>
    <xdr:cxnSp macro="">
      <xdr:nvCxnSpPr>
        <xdr:cNvPr id="245" name="直線コネクタ 244"/>
        <xdr:cNvCxnSpPr/>
      </xdr:nvCxnSpPr>
      <xdr:spPr>
        <a:xfrm>
          <a:off x="14968220" y="9168130"/>
          <a:ext cx="9017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26670</xdr:rowOff>
    </xdr:from>
    <xdr:to xmlns:xdr="http://schemas.openxmlformats.org/drawingml/2006/spreadsheetDrawing">
      <xdr:col>78</xdr:col>
      <xdr:colOff>120650</xdr:colOff>
      <xdr:row>55</xdr:row>
      <xdr:rowOff>128270</xdr:rowOff>
    </xdr:to>
    <xdr:sp macro="" textlink="">
      <xdr:nvSpPr>
        <xdr:cNvPr id="246" name="フローチャート: 判断 245"/>
        <xdr:cNvSpPr/>
      </xdr:nvSpPr>
      <xdr:spPr>
        <a:xfrm>
          <a:off x="15819120" y="924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113030</xdr:rowOff>
    </xdr:from>
    <xdr:ext cx="736600" cy="259080"/>
    <xdr:sp macro="" textlink="">
      <xdr:nvSpPr>
        <xdr:cNvPr id="247" name="テキスト ボックス 246"/>
        <xdr:cNvSpPr txBox="1"/>
      </xdr:nvSpPr>
      <xdr:spPr>
        <a:xfrm>
          <a:off x="15483840" y="9333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115570</xdr:rowOff>
    </xdr:from>
    <xdr:to xmlns:xdr="http://schemas.openxmlformats.org/drawingml/2006/spreadsheetDrawing">
      <xdr:col>73</xdr:col>
      <xdr:colOff>180975</xdr:colOff>
      <xdr:row>54</xdr:row>
      <xdr:rowOff>134620</xdr:rowOff>
    </xdr:to>
    <xdr:cxnSp macro="">
      <xdr:nvCxnSpPr>
        <xdr:cNvPr id="248" name="直線コネクタ 247"/>
        <xdr:cNvCxnSpPr/>
      </xdr:nvCxnSpPr>
      <xdr:spPr>
        <a:xfrm flipV="1">
          <a:off x="14069060" y="9168130"/>
          <a:ext cx="8991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41910</xdr:rowOff>
    </xdr:from>
    <xdr:to xmlns:xdr="http://schemas.openxmlformats.org/drawingml/2006/spreadsheetDrawing">
      <xdr:col>74</xdr:col>
      <xdr:colOff>31750</xdr:colOff>
      <xdr:row>55</xdr:row>
      <xdr:rowOff>143510</xdr:rowOff>
    </xdr:to>
    <xdr:sp macro="" textlink="">
      <xdr:nvSpPr>
        <xdr:cNvPr id="249" name="フローチャート: 判断 248"/>
        <xdr:cNvSpPr/>
      </xdr:nvSpPr>
      <xdr:spPr>
        <a:xfrm>
          <a:off x="14917420" y="92621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128270</xdr:rowOff>
    </xdr:from>
    <xdr:ext cx="762000" cy="258445"/>
    <xdr:sp macro="" textlink="">
      <xdr:nvSpPr>
        <xdr:cNvPr id="250" name="テキスト ボックス 249"/>
        <xdr:cNvSpPr txBox="1"/>
      </xdr:nvSpPr>
      <xdr:spPr>
        <a:xfrm>
          <a:off x="14584680" y="9348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134620</xdr:rowOff>
    </xdr:from>
    <xdr:to xmlns:xdr="http://schemas.openxmlformats.org/drawingml/2006/spreadsheetDrawing">
      <xdr:col>69</xdr:col>
      <xdr:colOff>92075</xdr:colOff>
      <xdr:row>54</xdr:row>
      <xdr:rowOff>153670</xdr:rowOff>
    </xdr:to>
    <xdr:cxnSp macro="">
      <xdr:nvCxnSpPr>
        <xdr:cNvPr id="251" name="直線コネクタ 250"/>
        <xdr:cNvCxnSpPr/>
      </xdr:nvCxnSpPr>
      <xdr:spPr>
        <a:xfrm flipV="1">
          <a:off x="13169900" y="9187180"/>
          <a:ext cx="8991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34290</xdr:rowOff>
    </xdr:from>
    <xdr:to xmlns:xdr="http://schemas.openxmlformats.org/drawingml/2006/spreadsheetDrawing">
      <xdr:col>69</xdr:col>
      <xdr:colOff>142875</xdr:colOff>
      <xdr:row>55</xdr:row>
      <xdr:rowOff>135890</xdr:rowOff>
    </xdr:to>
    <xdr:sp macro="" textlink="">
      <xdr:nvSpPr>
        <xdr:cNvPr id="252" name="フローチャート: 判断 251"/>
        <xdr:cNvSpPr/>
      </xdr:nvSpPr>
      <xdr:spPr>
        <a:xfrm>
          <a:off x="14018260" y="92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120650</xdr:rowOff>
    </xdr:from>
    <xdr:ext cx="761365" cy="259080"/>
    <xdr:sp macro="" textlink="">
      <xdr:nvSpPr>
        <xdr:cNvPr id="253" name="テキスト ボックス 252"/>
        <xdr:cNvSpPr txBox="1"/>
      </xdr:nvSpPr>
      <xdr:spPr>
        <a:xfrm>
          <a:off x="13682980" y="9340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19050</xdr:rowOff>
    </xdr:from>
    <xdr:to xmlns:xdr="http://schemas.openxmlformats.org/drawingml/2006/spreadsheetDrawing">
      <xdr:col>65</xdr:col>
      <xdr:colOff>53975</xdr:colOff>
      <xdr:row>55</xdr:row>
      <xdr:rowOff>120650</xdr:rowOff>
    </xdr:to>
    <xdr:sp macro="" textlink="">
      <xdr:nvSpPr>
        <xdr:cNvPr id="254" name="フローチャート: 判断 253"/>
        <xdr:cNvSpPr/>
      </xdr:nvSpPr>
      <xdr:spPr>
        <a:xfrm>
          <a:off x="13116560" y="92392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105410</xdr:rowOff>
    </xdr:from>
    <xdr:ext cx="761365" cy="258445"/>
    <xdr:sp macro="" textlink="">
      <xdr:nvSpPr>
        <xdr:cNvPr id="255" name="テキスト ボックス 254"/>
        <xdr:cNvSpPr txBox="1"/>
      </xdr:nvSpPr>
      <xdr:spPr>
        <a:xfrm>
          <a:off x="12783820" y="9325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8445"/>
    <xdr:sp macro="" textlink="">
      <xdr:nvSpPr>
        <xdr:cNvPr id="256" name="テキスト ボックス 255"/>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8445"/>
    <xdr:sp macro="" textlink="">
      <xdr:nvSpPr>
        <xdr:cNvPr id="257" name="テキスト ボックス 256"/>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8445"/>
    <xdr:sp macro="" textlink="">
      <xdr:nvSpPr>
        <xdr:cNvPr id="258" name="テキスト ボックス 257"/>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8445"/>
    <xdr:sp macro="" textlink="">
      <xdr:nvSpPr>
        <xdr:cNvPr id="259" name="テキスト ボックス 258"/>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8445"/>
    <xdr:sp macro="" textlink="">
      <xdr:nvSpPr>
        <xdr:cNvPr id="260" name="テキスト ボックス 259"/>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72390</xdr:rowOff>
    </xdr:from>
    <xdr:to xmlns:xdr="http://schemas.openxmlformats.org/drawingml/2006/spreadsheetDrawing">
      <xdr:col>82</xdr:col>
      <xdr:colOff>158750</xdr:colOff>
      <xdr:row>55</xdr:row>
      <xdr:rowOff>2540</xdr:rowOff>
    </xdr:to>
    <xdr:sp macro="" textlink="">
      <xdr:nvSpPr>
        <xdr:cNvPr id="261" name="楕円 260"/>
        <xdr:cNvSpPr/>
      </xdr:nvSpPr>
      <xdr:spPr>
        <a:xfrm>
          <a:off x="16667480" y="9124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88900</xdr:rowOff>
    </xdr:from>
    <xdr:ext cx="761365" cy="258445"/>
    <xdr:sp macro="" textlink="">
      <xdr:nvSpPr>
        <xdr:cNvPr id="262" name="その他該当値テキスト"/>
        <xdr:cNvSpPr txBox="1"/>
      </xdr:nvSpPr>
      <xdr:spPr>
        <a:xfrm>
          <a:off x="16807180" y="8973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99060</xdr:rowOff>
    </xdr:from>
    <xdr:to xmlns:xdr="http://schemas.openxmlformats.org/drawingml/2006/spreadsheetDrawing">
      <xdr:col>78</xdr:col>
      <xdr:colOff>120650</xdr:colOff>
      <xdr:row>55</xdr:row>
      <xdr:rowOff>29210</xdr:rowOff>
    </xdr:to>
    <xdr:sp macro="" textlink="">
      <xdr:nvSpPr>
        <xdr:cNvPr id="263" name="楕円 262"/>
        <xdr:cNvSpPr/>
      </xdr:nvSpPr>
      <xdr:spPr>
        <a:xfrm>
          <a:off x="15819120" y="9151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39370</xdr:rowOff>
    </xdr:from>
    <xdr:ext cx="736600" cy="259080"/>
    <xdr:sp macro="" textlink="">
      <xdr:nvSpPr>
        <xdr:cNvPr id="264" name="テキスト ボックス 263"/>
        <xdr:cNvSpPr txBox="1"/>
      </xdr:nvSpPr>
      <xdr:spPr>
        <a:xfrm>
          <a:off x="15483840" y="892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64770</xdr:rowOff>
    </xdr:from>
    <xdr:to xmlns:xdr="http://schemas.openxmlformats.org/drawingml/2006/spreadsheetDrawing">
      <xdr:col>74</xdr:col>
      <xdr:colOff>31750</xdr:colOff>
      <xdr:row>54</xdr:row>
      <xdr:rowOff>166370</xdr:rowOff>
    </xdr:to>
    <xdr:sp macro="" textlink="">
      <xdr:nvSpPr>
        <xdr:cNvPr id="265" name="楕円 264"/>
        <xdr:cNvSpPr/>
      </xdr:nvSpPr>
      <xdr:spPr>
        <a:xfrm>
          <a:off x="14917420" y="91173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5080</xdr:rowOff>
    </xdr:from>
    <xdr:ext cx="762000" cy="259080"/>
    <xdr:sp macro="" textlink="">
      <xdr:nvSpPr>
        <xdr:cNvPr id="266" name="テキスト ボックス 265"/>
        <xdr:cNvSpPr txBox="1"/>
      </xdr:nvSpPr>
      <xdr:spPr>
        <a:xfrm>
          <a:off x="14584680" y="889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84455</xdr:rowOff>
    </xdr:from>
    <xdr:to xmlns:xdr="http://schemas.openxmlformats.org/drawingml/2006/spreadsheetDrawing">
      <xdr:col>69</xdr:col>
      <xdr:colOff>142875</xdr:colOff>
      <xdr:row>55</xdr:row>
      <xdr:rowOff>13970</xdr:rowOff>
    </xdr:to>
    <xdr:sp macro="" textlink="">
      <xdr:nvSpPr>
        <xdr:cNvPr id="267" name="楕円 266"/>
        <xdr:cNvSpPr/>
      </xdr:nvSpPr>
      <xdr:spPr>
        <a:xfrm>
          <a:off x="14018260" y="91370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24130</xdr:rowOff>
    </xdr:from>
    <xdr:ext cx="761365" cy="259080"/>
    <xdr:sp macro="" textlink="">
      <xdr:nvSpPr>
        <xdr:cNvPr id="268" name="テキスト ボックス 267"/>
        <xdr:cNvSpPr txBox="1"/>
      </xdr:nvSpPr>
      <xdr:spPr>
        <a:xfrm>
          <a:off x="13682980" y="8909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102870</xdr:rowOff>
    </xdr:from>
    <xdr:to xmlns:xdr="http://schemas.openxmlformats.org/drawingml/2006/spreadsheetDrawing">
      <xdr:col>65</xdr:col>
      <xdr:colOff>53975</xdr:colOff>
      <xdr:row>55</xdr:row>
      <xdr:rowOff>33020</xdr:rowOff>
    </xdr:to>
    <xdr:sp macro="" textlink="">
      <xdr:nvSpPr>
        <xdr:cNvPr id="269" name="楕円 268"/>
        <xdr:cNvSpPr/>
      </xdr:nvSpPr>
      <xdr:spPr>
        <a:xfrm>
          <a:off x="13116560" y="915543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43180</xdr:rowOff>
    </xdr:from>
    <xdr:ext cx="761365" cy="259080"/>
    <xdr:sp macro="" textlink="">
      <xdr:nvSpPr>
        <xdr:cNvPr id="270" name="テキスト ボックス 269"/>
        <xdr:cNvSpPr txBox="1"/>
      </xdr:nvSpPr>
      <xdr:spPr>
        <a:xfrm>
          <a:off x="12783820" y="8928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当町を含め近隣</a:t>
          </a:r>
          <a:r>
            <a:rPr kumimoji="1" lang="en-US" altLang="ja-JP" sz="1300">
              <a:latin typeface="ＭＳ Ｐゴシック"/>
              <a:ea typeface="ＭＳ Ｐゴシック"/>
            </a:rPr>
            <a:t>5</a:t>
          </a:r>
          <a:r>
            <a:rPr kumimoji="1" lang="ja-JP" altLang="en-US" sz="1300">
              <a:latin typeface="ＭＳ Ｐゴシック"/>
              <a:ea typeface="ＭＳ Ｐゴシック"/>
            </a:rPr>
            <a:t>町村で構成する広域連合への負担金が経常経費として発生しているため類似団体と比較しても高い状況にある。</a:t>
          </a:r>
        </a:p>
        <a:p>
          <a:r>
            <a:rPr kumimoji="1" lang="ja-JP" altLang="en-US" sz="1300">
              <a:latin typeface="ＭＳ Ｐゴシック"/>
              <a:ea typeface="ＭＳ Ｐゴシック"/>
            </a:rPr>
            <a:t>　前年度比「</a:t>
          </a:r>
          <a:r>
            <a:rPr kumimoji="1" lang="en-US" altLang="ja-JP" sz="1300">
              <a:latin typeface="ＭＳ Ｐゴシック"/>
              <a:ea typeface="ＭＳ Ｐゴシック"/>
            </a:rPr>
            <a:t>+1.3</a:t>
          </a:r>
          <a:r>
            <a:rPr kumimoji="1" lang="ja-JP" altLang="en-US" sz="1300">
              <a:latin typeface="ＭＳ Ｐゴシック"/>
              <a:ea typeface="ＭＳ Ｐゴシック"/>
            </a:rPr>
            <a:t>ポイント」となっているが、社会福祉協議会への補助金の増によるもの。</a:t>
          </a:r>
          <a:endParaRPr kumimoji="1" lang="en-US" altLang="ja-JP" sz="1300">
            <a:latin typeface="ＭＳ Ｐゴシック"/>
            <a:ea typeface="ＭＳ Ｐゴシック"/>
          </a:endParaRPr>
        </a:p>
        <a:p>
          <a:r>
            <a:rPr kumimoji="1" lang="ja-JP" altLang="en-US" sz="1300">
              <a:latin typeface="ＭＳ Ｐゴシック"/>
              <a:ea typeface="ＭＳ Ｐゴシック"/>
            </a:rPr>
            <a:t>　人件費や物件費は今後も増加していくことが予想されるものであり、各種団体への補助金等も含め適正管理に努めていく。</a:t>
          </a:r>
        </a:p>
      </xdr:txBody>
    </xdr:sp>
    <xdr:clientData/>
  </xdr:twoCellAnchor>
  <xdr:oneCellAnchor>
    <xdr:from xmlns:xdr="http://schemas.openxmlformats.org/drawingml/2006/spreadsheetDrawing">
      <xdr:col>62</xdr:col>
      <xdr:colOff>6350</xdr:colOff>
      <xdr:row>29</xdr:row>
      <xdr:rowOff>107950</xdr:rowOff>
    </xdr:from>
    <xdr:ext cx="297815" cy="224790"/>
    <xdr:sp macro="" textlink="">
      <xdr:nvSpPr>
        <xdr:cNvPr id="282" name="テキスト ボックス 281"/>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9080"/>
    <xdr:sp macro="" textlink="">
      <xdr:nvSpPr>
        <xdr:cNvPr id="284" name="テキスト ボックス 283"/>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260348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9080"/>
    <xdr:sp macro="" textlink="">
      <xdr:nvSpPr>
        <xdr:cNvPr id="286" name="テキスト ボックス 285"/>
        <xdr:cNvSpPr txBox="1"/>
      </xdr:nvSpPr>
      <xdr:spPr>
        <a:xfrm>
          <a:off x="12087860" y="680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260348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9080"/>
    <xdr:sp macro="" textlink="">
      <xdr:nvSpPr>
        <xdr:cNvPr id="288" name="テキスト ボックス 287"/>
        <xdr:cNvSpPr txBox="1"/>
      </xdr:nvSpPr>
      <xdr:spPr>
        <a:xfrm>
          <a:off x="12087860" y="63588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260348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9080"/>
    <xdr:sp macro="" textlink="">
      <xdr:nvSpPr>
        <xdr:cNvPr id="290" name="テキスト ボックス 289"/>
        <xdr:cNvSpPr txBox="1"/>
      </xdr:nvSpPr>
      <xdr:spPr>
        <a:xfrm>
          <a:off x="12087860" y="59093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260348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9080"/>
    <xdr:sp macro="" textlink="">
      <xdr:nvSpPr>
        <xdr:cNvPr id="292" name="テキスト ボックス 291"/>
        <xdr:cNvSpPr txBox="1"/>
      </xdr:nvSpPr>
      <xdr:spPr>
        <a:xfrm>
          <a:off x="12087860" y="5463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35560</xdr:rowOff>
    </xdr:from>
    <xdr:to xmlns:xdr="http://schemas.openxmlformats.org/drawingml/2006/spreadsheetDrawing">
      <xdr:col>82</xdr:col>
      <xdr:colOff>107950</xdr:colOff>
      <xdr:row>41</xdr:row>
      <xdr:rowOff>42545</xdr:rowOff>
    </xdr:to>
    <xdr:cxnSp macro="">
      <xdr:nvCxnSpPr>
        <xdr:cNvPr id="295" name="直線コネクタ 294"/>
        <xdr:cNvCxnSpPr/>
      </xdr:nvCxnSpPr>
      <xdr:spPr>
        <a:xfrm flipV="1">
          <a:off x="16718280" y="5735320"/>
          <a:ext cx="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1365" cy="258445"/>
    <xdr:sp macro="" textlink="">
      <xdr:nvSpPr>
        <xdr:cNvPr id="296" name="補助費等最小値テキスト"/>
        <xdr:cNvSpPr txBox="1"/>
      </xdr:nvSpPr>
      <xdr:spPr>
        <a:xfrm>
          <a:off x="16807180" y="6887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297" name="直線コネクタ 296"/>
        <xdr:cNvCxnSpPr/>
      </xdr:nvCxnSpPr>
      <xdr:spPr>
        <a:xfrm>
          <a:off x="16629380" y="691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121920</xdr:rowOff>
    </xdr:from>
    <xdr:ext cx="761365" cy="258445"/>
    <xdr:sp macro="" textlink="">
      <xdr:nvSpPr>
        <xdr:cNvPr id="298" name="補助費等最大値テキスト"/>
        <xdr:cNvSpPr txBox="1"/>
      </xdr:nvSpPr>
      <xdr:spPr>
        <a:xfrm>
          <a:off x="16807180" y="5486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35560</xdr:rowOff>
    </xdr:from>
    <xdr:to xmlns:xdr="http://schemas.openxmlformats.org/drawingml/2006/spreadsheetDrawing">
      <xdr:col>82</xdr:col>
      <xdr:colOff>196850</xdr:colOff>
      <xdr:row>34</xdr:row>
      <xdr:rowOff>35560</xdr:rowOff>
    </xdr:to>
    <xdr:cxnSp macro="">
      <xdr:nvCxnSpPr>
        <xdr:cNvPr id="299" name="直線コネクタ 298"/>
        <xdr:cNvCxnSpPr/>
      </xdr:nvCxnSpPr>
      <xdr:spPr>
        <a:xfrm>
          <a:off x="1662938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28575</xdr:rowOff>
    </xdr:from>
    <xdr:to xmlns:xdr="http://schemas.openxmlformats.org/drawingml/2006/spreadsheetDrawing">
      <xdr:col>82</xdr:col>
      <xdr:colOff>107950</xdr:colOff>
      <xdr:row>39</xdr:row>
      <xdr:rowOff>88265</xdr:rowOff>
    </xdr:to>
    <xdr:cxnSp macro="">
      <xdr:nvCxnSpPr>
        <xdr:cNvPr id="300" name="直線コネクタ 299"/>
        <xdr:cNvCxnSpPr/>
      </xdr:nvCxnSpPr>
      <xdr:spPr>
        <a:xfrm>
          <a:off x="15869920" y="6566535"/>
          <a:ext cx="8483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101600</xdr:rowOff>
    </xdr:from>
    <xdr:ext cx="761365" cy="259080"/>
    <xdr:sp macro="" textlink="">
      <xdr:nvSpPr>
        <xdr:cNvPr id="301" name="補助費等平均値テキスト"/>
        <xdr:cNvSpPr txBox="1"/>
      </xdr:nvSpPr>
      <xdr:spPr>
        <a:xfrm>
          <a:off x="16807180" y="59690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2" name="フローチャート: 判断 301"/>
        <xdr:cNvSpPr/>
      </xdr:nvSpPr>
      <xdr:spPr>
        <a:xfrm>
          <a:off x="16667480" y="6120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5715</xdr:rowOff>
    </xdr:from>
    <xdr:to xmlns:xdr="http://schemas.openxmlformats.org/drawingml/2006/spreadsheetDrawing">
      <xdr:col>78</xdr:col>
      <xdr:colOff>69850</xdr:colOff>
      <xdr:row>39</xdr:row>
      <xdr:rowOff>28575</xdr:rowOff>
    </xdr:to>
    <xdr:cxnSp macro="">
      <xdr:nvCxnSpPr>
        <xdr:cNvPr id="303" name="直線コネクタ 302"/>
        <xdr:cNvCxnSpPr/>
      </xdr:nvCxnSpPr>
      <xdr:spPr>
        <a:xfrm>
          <a:off x="14968220" y="6543675"/>
          <a:ext cx="9017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90170</xdr:rowOff>
    </xdr:from>
    <xdr:to xmlns:xdr="http://schemas.openxmlformats.org/drawingml/2006/spreadsheetDrawing">
      <xdr:col>78</xdr:col>
      <xdr:colOff>120650</xdr:colOff>
      <xdr:row>37</xdr:row>
      <xdr:rowOff>20320</xdr:rowOff>
    </xdr:to>
    <xdr:sp macro="" textlink="">
      <xdr:nvSpPr>
        <xdr:cNvPr id="304" name="フローチャート: 判断 303"/>
        <xdr:cNvSpPr/>
      </xdr:nvSpPr>
      <xdr:spPr>
        <a:xfrm>
          <a:off x="15819120" y="612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30480</xdr:rowOff>
    </xdr:from>
    <xdr:ext cx="736600" cy="257810"/>
    <xdr:sp macro="" textlink="">
      <xdr:nvSpPr>
        <xdr:cNvPr id="305" name="テキスト ボックス 304"/>
        <xdr:cNvSpPr txBox="1"/>
      </xdr:nvSpPr>
      <xdr:spPr>
        <a:xfrm>
          <a:off x="15483840" y="58978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5715</xdr:rowOff>
    </xdr:from>
    <xdr:to xmlns:xdr="http://schemas.openxmlformats.org/drawingml/2006/spreadsheetDrawing">
      <xdr:col>73</xdr:col>
      <xdr:colOff>180975</xdr:colOff>
      <xdr:row>39</xdr:row>
      <xdr:rowOff>24130</xdr:rowOff>
    </xdr:to>
    <xdr:cxnSp macro="">
      <xdr:nvCxnSpPr>
        <xdr:cNvPr id="306" name="直線コネクタ 305"/>
        <xdr:cNvCxnSpPr/>
      </xdr:nvCxnSpPr>
      <xdr:spPr>
        <a:xfrm flipV="1">
          <a:off x="14069060" y="6543675"/>
          <a:ext cx="8991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7" name="フローチャート: 判断 306"/>
        <xdr:cNvSpPr/>
      </xdr:nvSpPr>
      <xdr:spPr>
        <a:xfrm>
          <a:off x="14917420" y="61201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25400</xdr:rowOff>
    </xdr:from>
    <xdr:ext cx="762000" cy="259080"/>
    <xdr:sp macro="" textlink="">
      <xdr:nvSpPr>
        <xdr:cNvPr id="308" name="テキスト ボックス 307"/>
        <xdr:cNvSpPr txBox="1"/>
      </xdr:nvSpPr>
      <xdr:spPr>
        <a:xfrm>
          <a:off x="14584680" y="589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24130</xdr:rowOff>
    </xdr:from>
    <xdr:to xmlns:xdr="http://schemas.openxmlformats.org/drawingml/2006/spreadsheetDrawing">
      <xdr:col>69</xdr:col>
      <xdr:colOff>92075</xdr:colOff>
      <xdr:row>39</xdr:row>
      <xdr:rowOff>38100</xdr:rowOff>
    </xdr:to>
    <xdr:cxnSp macro="">
      <xdr:nvCxnSpPr>
        <xdr:cNvPr id="309" name="直線コネクタ 308"/>
        <xdr:cNvCxnSpPr/>
      </xdr:nvCxnSpPr>
      <xdr:spPr>
        <a:xfrm flipV="1">
          <a:off x="13169900" y="6562090"/>
          <a:ext cx="8991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10" name="フローチャート: 判断 309"/>
        <xdr:cNvSpPr/>
      </xdr:nvSpPr>
      <xdr:spPr>
        <a:xfrm>
          <a:off x="14018260" y="610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12065</xdr:rowOff>
    </xdr:from>
    <xdr:ext cx="761365" cy="258445"/>
    <xdr:sp macro="" textlink="">
      <xdr:nvSpPr>
        <xdr:cNvPr id="311" name="テキスト ボックス 310"/>
        <xdr:cNvSpPr txBox="1"/>
      </xdr:nvSpPr>
      <xdr:spPr>
        <a:xfrm>
          <a:off x="13682980" y="5879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57785</xdr:rowOff>
    </xdr:from>
    <xdr:to xmlns:xdr="http://schemas.openxmlformats.org/drawingml/2006/spreadsheetDrawing">
      <xdr:col>65</xdr:col>
      <xdr:colOff>53975</xdr:colOff>
      <xdr:row>36</xdr:row>
      <xdr:rowOff>159385</xdr:rowOff>
    </xdr:to>
    <xdr:sp macro="" textlink="">
      <xdr:nvSpPr>
        <xdr:cNvPr id="312" name="フローチャート: 判断 311"/>
        <xdr:cNvSpPr/>
      </xdr:nvSpPr>
      <xdr:spPr>
        <a:xfrm>
          <a:off x="13116560" y="609282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167640</xdr:rowOff>
    </xdr:from>
    <xdr:ext cx="761365" cy="259080"/>
    <xdr:sp macro="" textlink="">
      <xdr:nvSpPr>
        <xdr:cNvPr id="313" name="テキスト ボックス 312"/>
        <xdr:cNvSpPr txBox="1"/>
      </xdr:nvSpPr>
      <xdr:spPr>
        <a:xfrm>
          <a:off x="12783820" y="5867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8445"/>
    <xdr:sp macro="" textlink="">
      <xdr:nvSpPr>
        <xdr:cNvPr id="314" name="テキスト ボックス 313"/>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8445"/>
    <xdr:sp macro="" textlink="">
      <xdr:nvSpPr>
        <xdr:cNvPr id="315" name="テキスト ボックス 314"/>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8445"/>
    <xdr:sp macro="" textlink="">
      <xdr:nvSpPr>
        <xdr:cNvPr id="316" name="テキスト ボックス 315"/>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8445"/>
    <xdr:sp macro="" textlink="">
      <xdr:nvSpPr>
        <xdr:cNvPr id="317" name="テキスト ボックス 316"/>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8445"/>
    <xdr:sp macro="" textlink="">
      <xdr:nvSpPr>
        <xdr:cNvPr id="318" name="テキスト ボックス 317"/>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37465</xdr:rowOff>
    </xdr:from>
    <xdr:to xmlns:xdr="http://schemas.openxmlformats.org/drawingml/2006/spreadsheetDrawing">
      <xdr:col>82</xdr:col>
      <xdr:colOff>158750</xdr:colOff>
      <xdr:row>39</xdr:row>
      <xdr:rowOff>139065</xdr:rowOff>
    </xdr:to>
    <xdr:sp macro="" textlink="">
      <xdr:nvSpPr>
        <xdr:cNvPr id="319" name="楕円 318"/>
        <xdr:cNvSpPr/>
      </xdr:nvSpPr>
      <xdr:spPr>
        <a:xfrm>
          <a:off x="1666748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39</xdr:row>
      <xdr:rowOff>8890</xdr:rowOff>
    </xdr:from>
    <xdr:ext cx="761365" cy="259080"/>
    <xdr:sp macro="" textlink="">
      <xdr:nvSpPr>
        <xdr:cNvPr id="320" name="補助費等該当値テキスト"/>
        <xdr:cNvSpPr txBox="1"/>
      </xdr:nvSpPr>
      <xdr:spPr>
        <a:xfrm>
          <a:off x="16807180" y="6546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149225</xdr:rowOff>
    </xdr:from>
    <xdr:to xmlns:xdr="http://schemas.openxmlformats.org/drawingml/2006/spreadsheetDrawing">
      <xdr:col>78</xdr:col>
      <xdr:colOff>120650</xdr:colOff>
      <xdr:row>39</xdr:row>
      <xdr:rowOff>79375</xdr:rowOff>
    </xdr:to>
    <xdr:sp macro="" textlink="">
      <xdr:nvSpPr>
        <xdr:cNvPr id="321" name="楕円 320"/>
        <xdr:cNvSpPr/>
      </xdr:nvSpPr>
      <xdr:spPr>
        <a:xfrm>
          <a:off x="15819120" y="6519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64135</xdr:rowOff>
    </xdr:from>
    <xdr:ext cx="736600" cy="259080"/>
    <xdr:sp macro="" textlink="">
      <xdr:nvSpPr>
        <xdr:cNvPr id="322" name="テキスト ボックス 321"/>
        <xdr:cNvSpPr txBox="1"/>
      </xdr:nvSpPr>
      <xdr:spPr>
        <a:xfrm>
          <a:off x="15483840" y="6602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126365</xdr:rowOff>
    </xdr:from>
    <xdr:to xmlns:xdr="http://schemas.openxmlformats.org/drawingml/2006/spreadsheetDrawing">
      <xdr:col>74</xdr:col>
      <xdr:colOff>31750</xdr:colOff>
      <xdr:row>39</xdr:row>
      <xdr:rowOff>56515</xdr:rowOff>
    </xdr:to>
    <xdr:sp macro="" textlink="">
      <xdr:nvSpPr>
        <xdr:cNvPr id="323" name="楕円 322"/>
        <xdr:cNvSpPr/>
      </xdr:nvSpPr>
      <xdr:spPr>
        <a:xfrm>
          <a:off x="14917420" y="649668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41275</xdr:rowOff>
    </xdr:from>
    <xdr:ext cx="762000" cy="259080"/>
    <xdr:sp macro="" textlink="">
      <xdr:nvSpPr>
        <xdr:cNvPr id="324" name="テキスト ボックス 323"/>
        <xdr:cNvSpPr txBox="1"/>
      </xdr:nvSpPr>
      <xdr:spPr>
        <a:xfrm>
          <a:off x="14584680" y="6579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144780</xdr:rowOff>
    </xdr:from>
    <xdr:to xmlns:xdr="http://schemas.openxmlformats.org/drawingml/2006/spreadsheetDrawing">
      <xdr:col>69</xdr:col>
      <xdr:colOff>142875</xdr:colOff>
      <xdr:row>39</xdr:row>
      <xdr:rowOff>74930</xdr:rowOff>
    </xdr:to>
    <xdr:sp macro="" textlink="">
      <xdr:nvSpPr>
        <xdr:cNvPr id="325" name="楕円 324"/>
        <xdr:cNvSpPr/>
      </xdr:nvSpPr>
      <xdr:spPr>
        <a:xfrm>
          <a:off x="14018260" y="6515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59690</xdr:rowOff>
    </xdr:from>
    <xdr:ext cx="761365" cy="259080"/>
    <xdr:sp macro="" textlink="">
      <xdr:nvSpPr>
        <xdr:cNvPr id="326" name="テキスト ボックス 325"/>
        <xdr:cNvSpPr txBox="1"/>
      </xdr:nvSpPr>
      <xdr:spPr>
        <a:xfrm>
          <a:off x="13682980" y="6597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158750</xdr:rowOff>
    </xdr:from>
    <xdr:to xmlns:xdr="http://schemas.openxmlformats.org/drawingml/2006/spreadsheetDrawing">
      <xdr:col>65</xdr:col>
      <xdr:colOff>53975</xdr:colOff>
      <xdr:row>39</xdr:row>
      <xdr:rowOff>88900</xdr:rowOff>
    </xdr:to>
    <xdr:sp macro="" textlink="">
      <xdr:nvSpPr>
        <xdr:cNvPr id="327" name="楕円 326"/>
        <xdr:cNvSpPr/>
      </xdr:nvSpPr>
      <xdr:spPr>
        <a:xfrm>
          <a:off x="13116560" y="652907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73660</xdr:rowOff>
    </xdr:from>
    <xdr:ext cx="761365" cy="258445"/>
    <xdr:sp macro="" textlink="">
      <xdr:nvSpPr>
        <xdr:cNvPr id="328" name="テキスト ボックス 327"/>
        <xdr:cNvSpPr txBox="1"/>
      </xdr:nvSpPr>
      <xdr:spPr>
        <a:xfrm>
          <a:off x="12783820" y="6611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9" name="正方形/長方形 328"/>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6" name="正方形/長方形 335"/>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8" name="正方形/長方形 337"/>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0.7</a:t>
          </a:r>
          <a:r>
            <a:rPr kumimoji="1" lang="ja-JP" altLang="en-US" sz="1300">
              <a:latin typeface="ＭＳ Ｐゴシック"/>
              <a:ea typeface="ＭＳ Ｐゴシック"/>
            </a:rPr>
            <a:t>ポイント」となっている。</a:t>
          </a:r>
        </a:p>
        <a:p>
          <a:r>
            <a:rPr kumimoji="1" lang="ja-JP" altLang="en-US" sz="1300">
              <a:latin typeface="ＭＳ Ｐゴシック"/>
              <a:ea typeface="ＭＳ Ｐゴシック"/>
            </a:rPr>
            <a:t>　公営住宅使用料が微増となったことによる。</a:t>
          </a:r>
        </a:p>
        <a:p>
          <a:r>
            <a:rPr kumimoji="1" lang="ja-JP" altLang="en-US" sz="1300">
              <a:latin typeface="ＭＳ Ｐゴシック"/>
              <a:ea typeface="ＭＳ Ｐゴシック"/>
            </a:rPr>
            <a:t>　今後、予定している保育所・幼稚園高台移転事業等の地方債を主な財源とする事業が控えていることから、当該数値の上昇が予想される。引き続き繰上償還等を検討し公債費の適正管理に努めていく。</a:t>
          </a:r>
        </a:p>
      </xdr:txBody>
    </xdr:sp>
    <xdr:clientData/>
  </xdr:twoCellAnchor>
  <xdr:oneCellAnchor>
    <xdr:from xmlns:xdr="http://schemas.openxmlformats.org/drawingml/2006/spreadsheetDrawing">
      <xdr:col>3</xdr:col>
      <xdr:colOff>123825</xdr:colOff>
      <xdr:row>69</xdr:row>
      <xdr:rowOff>107950</xdr:rowOff>
    </xdr:from>
    <xdr:ext cx="297815" cy="224790"/>
    <xdr:sp macro="" textlink="">
      <xdr:nvSpPr>
        <xdr:cNvPr id="340" name="テキスト ボックス 339"/>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1" name="直線コネクタ 340"/>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9080"/>
    <xdr:sp macro="" textlink="">
      <xdr:nvSpPr>
        <xdr:cNvPr id="342" name="テキスト ボックス 341"/>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3" name="直線コネクタ 342"/>
        <xdr:cNvCxnSpPr/>
      </xdr:nvCxnSpPr>
      <xdr:spPr>
        <a:xfrm>
          <a:off x="76962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44" name="テキスト ボックス 343"/>
        <xdr:cNvSpPr txBox="1"/>
      </xdr:nvSpPr>
      <xdr:spPr>
        <a:xfrm>
          <a:off x="256540" y="1358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5" name="直線コネクタ 344"/>
        <xdr:cNvCxnSpPr/>
      </xdr:nvCxnSpPr>
      <xdr:spPr>
        <a:xfrm>
          <a:off x="76962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46" name="テキスト ボックス 345"/>
        <xdr:cNvSpPr txBox="1"/>
      </xdr:nvSpPr>
      <xdr:spPr>
        <a:xfrm>
          <a:off x="256540" y="132130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7" name="直線コネクタ 346"/>
        <xdr:cNvCxnSpPr/>
      </xdr:nvCxnSpPr>
      <xdr:spPr>
        <a:xfrm>
          <a:off x="76962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9080"/>
    <xdr:sp macro="" textlink="">
      <xdr:nvSpPr>
        <xdr:cNvPr id="348" name="テキスト ボックス 347"/>
        <xdr:cNvSpPr txBox="1"/>
      </xdr:nvSpPr>
      <xdr:spPr>
        <a:xfrm>
          <a:off x="256540" y="128397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9" name="直線コネクタ 348"/>
        <xdr:cNvCxnSpPr/>
      </xdr:nvCxnSpPr>
      <xdr:spPr>
        <a:xfrm>
          <a:off x="76962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50" name="テキスト ボックス 349"/>
        <xdr:cNvSpPr txBox="1"/>
      </xdr:nvSpPr>
      <xdr:spPr>
        <a:xfrm>
          <a:off x="256540" y="124663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1" name="直線コネクタ 350"/>
        <xdr:cNvCxnSpPr/>
      </xdr:nvCxnSpPr>
      <xdr:spPr>
        <a:xfrm>
          <a:off x="76962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52" name="テキスト ボックス 351"/>
        <xdr:cNvSpPr txBox="1"/>
      </xdr:nvSpPr>
      <xdr:spPr>
        <a:xfrm>
          <a:off x="256540" y="120929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66040</xdr:rowOff>
    </xdr:to>
    <xdr:cxnSp macro="">
      <xdr:nvCxnSpPr>
        <xdr:cNvPr id="355" name="直線コネクタ 354"/>
        <xdr:cNvCxnSpPr/>
      </xdr:nvCxnSpPr>
      <xdr:spPr>
        <a:xfrm flipV="1">
          <a:off x="4886960" y="1223518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38100</xdr:rowOff>
    </xdr:from>
    <xdr:ext cx="761365" cy="259080"/>
    <xdr:sp macro="" textlink="">
      <xdr:nvSpPr>
        <xdr:cNvPr id="356" name="公債費最小値テキスト"/>
        <xdr:cNvSpPr txBox="1"/>
      </xdr:nvSpPr>
      <xdr:spPr>
        <a:xfrm>
          <a:off x="4975860" y="13449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66040</xdr:rowOff>
    </xdr:from>
    <xdr:to xmlns:xdr="http://schemas.openxmlformats.org/drawingml/2006/spreadsheetDrawing">
      <xdr:col>24</xdr:col>
      <xdr:colOff>114300</xdr:colOff>
      <xdr:row>80</xdr:row>
      <xdr:rowOff>66040</xdr:rowOff>
    </xdr:to>
    <xdr:cxnSp macro="">
      <xdr:nvCxnSpPr>
        <xdr:cNvPr id="357" name="直線コネクタ 356"/>
        <xdr:cNvCxnSpPr/>
      </xdr:nvCxnSpPr>
      <xdr:spPr>
        <a:xfrm>
          <a:off x="4795520" y="134772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1365" cy="259080"/>
    <xdr:sp macro="" textlink="">
      <xdr:nvSpPr>
        <xdr:cNvPr id="358" name="公債費最大値テキスト"/>
        <xdr:cNvSpPr txBox="1"/>
      </xdr:nvSpPr>
      <xdr:spPr>
        <a:xfrm>
          <a:off x="4975860" y="11982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59" name="直線コネクタ 358"/>
        <xdr:cNvCxnSpPr/>
      </xdr:nvCxnSpPr>
      <xdr:spPr>
        <a:xfrm>
          <a:off x="4795520" y="122351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50800</xdr:rowOff>
    </xdr:from>
    <xdr:to xmlns:xdr="http://schemas.openxmlformats.org/drawingml/2006/spreadsheetDrawing">
      <xdr:col>24</xdr:col>
      <xdr:colOff>25400</xdr:colOff>
      <xdr:row>77</xdr:row>
      <xdr:rowOff>77470</xdr:rowOff>
    </xdr:to>
    <xdr:cxnSp macro="">
      <xdr:nvCxnSpPr>
        <xdr:cNvPr id="360" name="直線コネクタ 359"/>
        <xdr:cNvCxnSpPr/>
      </xdr:nvCxnSpPr>
      <xdr:spPr>
        <a:xfrm flipV="1">
          <a:off x="4036060" y="12959080"/>
          <a:ext cx="8509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127000</xdr:rowOff>
    </xdr:from>
    <xdr:ext cx="761365" cy="258445"/>
    <xdr:sp macro="" textlink="">
      <xdr:nvSpPr>
        <xdr:cNvPr id="361" name="公債費平均値テキスト"/>
        <xdr:cNvSpPr txBox="1"/>
      </xdr:nvSpPr>
      <xdr:spPr>
        <a:xfrm>
          <a:off x="4975860" y="127000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110490</xdr:rowOff>
    </xdr:from>
    <xdr:to xmlns:xdr="http://schemas.openxmlformats.org/drawingml/2006/spreadsheetDrawing">
      <xdr:col>24</xdr:col>
      <xdr:colOff>76200</xdr:colOff>
      <xdr:row>77</xdr:row>
      <xdr:rowOff>40640</xdr:rowOff>
    </xdr:to>
    <xdr:sp macro="" textlink="">
      <xdr:nvSpPr>
        <xdr:cNvPr id="362" name="フローチャート: 判断 361"/>
        <xdr:cNvSpPr/>
      </xdr:nvSpPr>
      <xdr:spPr>
        <a:xfrm>
          <a:off x="4833620" y="1285113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50800</xdr:rowOff>
    </xdr:from>
    <xdr:to xmlns:xdr="http://schemas.openxmlformats.org/drawingml/2006/spreadsheetDrawing">
      <xdr:col>19</xdr:col>
      <xdr:colOff>187325</xdr:colOff>
      <xdr:row>77</xdr:row>
      <xdr:rowOff>77470</xdr:rowOff>
    </xdr:to>
    <xdr:cxnSp macro="">
      <xdr:nvCxnSpPr>
        <xdr:cNvPr id="363" name="直線コネクタ 362"/>
        <xdr:cNvCxnSpPr/>
      </xdr:nvCxnSpPr>
      <xdr:spPr>
        <a:xfrm>
          <a:off x="3136900" y="12959080"/>
          <a:ext cx="8991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118110</xdr:rowOff>
    </xdr:from>
    <xdr:to xmlns:xdr="http://schemas.openxmlformats.org/drawingml/2006/spreadsheetDrawing">
      <xdr:col>20</xdr:col>
      <xdr:colOff>38100</xdr:colOff>
      <xdr:row>77</xdr:row>
      <xdr:rowOff>48260</xdr:rowOff>
    </xdr:to>
    <xdr:sp macro="" textlink="">
      <xdr:nvSpPr>
        <xdr:cNvPr id="364" name="フローチャート: 判断 363"/>
        <xdr:cNvSpPr/>
      </xdr:nvSpPr>
      <xdr:spPr>
        <a:xfrm>
          <a:off x="3985260" y="1285875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58420</xdr:rowOff>
    </xdr:from>
    <xdr:ext cx="735965" cy="259080"/>
    <xdr:sp macro="" textlink="">
      <xdr:nvSpPr>
        <xdr:cNvPr id="365" name="テキスト ボックス 364"/>
        <xdr:cNvSpPr txBox="1"/>
      </xdr:nvSpPr>
      <xdr:spPr>
        <a:xfrm>
          <a:off x="3652520" y="126314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46990</xdr:rowOff>
    </xdr:from>
    <xdr:to xmlns:xdr="http://schemas.openxmlformats.org/drawingml/2006/spreadsheetDrawing">
      <xdr:col>15</xdr:col>
      <xdr:colOff>98425</xdr:colOff>
      <xdr:row>77</xdr:row>
      <xdr:rowOff>50800</xdr:rowOff>
    </xdr:to>
    <xdr:cxnSp macro="">
      <xdr:nvCxnSpPr>
        <xdr:cNvPr id="366" name="直線コネクタ 365"/>
        <xdr:cNvCxnSpPr/>
      </xdr:nvCxnSpPr>
      <xdr:spPr>
        <a:xfrm>
          <a:off x="2237740" y="12955270"/>
          <a:ext cx="8991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7" name="フローチャート: 判断 366"/>
        <xdr:cNvSpPr/>
      </xdr:nvSpPr>
      <xdr:spPr>
        <a:xfrm>
          <a:off x="3086100" y="12851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50800</xdr:rowOff>
    </xdr:from>
    <xdr:ext cx="761365" cy="258445"/>
    <xdr:sp macro="" textlink="">
      <xdr:nvSpPr>
        <xdr:cNvPr id="368" name="テキスト ボックス 367"/>
        <xdr:cNvSpPr txBox="1"/>
      </xdr:nvSpPr>
      <xdr:spPr>
        <a:xfrm>
          <a:off x="2750820" y="12623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157480</xdr:rowOff>
    </xdr:from>
    <xdr:to xmlns:xdr="http://schemas.openxmlformats.org/drawingml/2006/spreadsheetDrawing">
      <xdr:col>11</xdr:col>
      <xdr:colOff>9525</xdr:colOff>
      <xdr:row>77</xdr:row>
      <xdr:rowOff>46990</xdr:rowOff>
    </xdr:to>
    <xdr:cxnSp macro="">
      <xdr:nvCxnSpPr>
        <xdr:cNvPr id="369" name="直線コネクタ 368"/>
        <xdr:cNvCxnSpPr/>
      </xdr:nvCxnSpPr>
      <xdr:spPr>
        <a:xfrm>
          <a:off x="1336040" y="12898120"/>
          <a:ext cx="9017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114300</xdr:rowOff>
    </xdr:from>
    <xdr:to xmlns:xdr="http://schemas.openxmlformats.org/drawingml/2006/spreadsheetDrawing">
      <xdr:col>11</xdr:col>
      <xdr:colOff>60325</xdr:colOff>
      <xdr:row>77</xdr:row>
      <xdr:rowOff>44450</xdr:rowOff>
    </xdr:to>
    <xdr:sp macro="" textlink="">
      <xdr:nvSpPr>
        <xdr:cNvPr id="370" name="フローチャート: 判断 369"/>
        <xdr:cNvSpPr/>
      </xdr:nvSpPr>
      <xdr:spPr>
        <a:xfrm>
          <a:off x="2184400" y="128549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54610</xdr:rowOff>
    </xdr:from>
    <xdr:ext cx="761365" cy="258445"/>
    <xdr:sp macro="" textlink="">
      <xdr:nvSpPr>
        <xdr:cNvPr id="371" name="テキスト ボックス 370"/>
        <xdr:cNvSpPr txBox="1"/>
      </xdr:nvSpPr>
      <xdr:spPr>
        <a:xfrm>
          <a:off x="1851660" y="12627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106680</xdr:rowOff>
    </xdr:from>
    <xdr:to xmlns:xdr="http://schemas.openxmlformats.org/drawingml/2006/spreadsheetDrawing">
      <xdr:col>6</xdr:col>
      <xdr:colOff>171450</xdr:colOff>
      <xdr:row>77</xdr:row>
      <xdr:rowOff>36830</xdr:rowOff>
    </xdr:to>
    <xdr:sp macro="" textlink="">
      <xdr:nvSpPr>
        <xdr:cNvPr id="372" name="フローチャート: 判断 371"/>
        <xdr:cNvSpPr/>
      </xdr:nvSpPr>
      <xdr:spPr>
        <a:xfrm>
          <a:off x="1285240" y="1284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46990</xdr:rowOff>
    </xdr:from>
    <xdr:ext cx="762000" cy="258445"/>
    <xdr:sp macro="" textlink="">
      <xdr:nvSpPr>
        <xdr:cNvPr id="373" name="テキスト ボックス 372"/>
        <xdr:cNvSpPr txBox="1"/>
      </xdr:nvSpPr>
      <xdr:spPr>
        <a:xfrm>
          <a:off x="949960" y="12619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8445"/>
    <xdr:sp macro="" textlink="">
      <xdr:nvSpPr>
        <xdr:cNvPr id="374" name="テキスト ボックス 373"/>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8445"/>
    <xdr:sp macro="" textlink="">
      <xdr:nvSpPr>
        <xdr:cNvPr id="375" name="テキスト ボックス 374"/>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8445"/>
    <xdr:sp macro="" textlink="">
      <xdr:nvSpPr>
        <xdr:cNvPr id="376" name="テキスト ボックス 375"/>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8445"/>
    <xdr:sp macro="" textlink="">
      <xdr:nvSpPr>
        <xdr:cNvPr id="377" name="テキスト ボックス 376"/>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8445"/>
    <xdr:sp macro="" textlink="">
      <xdr:nvSpPr>
        <xdr:cNvPr id="378" name="テキスト ボックス 377"/>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0</xdr:rowOff>
    </xdr:from>
    <xdr:to xmlns:xdr="http://schemas.openxmlformats.org/drawingml/2006/spreadsheetDrawing">
      <xdr:col>24</xdr:col>
      <xdr:colOff>76200</xdr:colOff>
      <xdr:row>77</xdr:row>
      <xdr:rowOff>101600</xdr:rowOff>
    </xdr:to>
    <xdr:sp macro="" textlink="">
      <xdr:nvSpPr>
        <xdr:cNvPr id="379" name="楕円 378"/>
        <xdr:cNvSpPr/>
      </xdr:nvSpPr>
      <xdr:spPr>
        <a:xfrm>
          <a:off x="4833620" y="129082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143510</xdr:rowOff>
    </xdr:from>
    <xdr:ext cx="761365" cy="258445"/>
    <xdr:sp macro="" textlink="">
      <xdr:nvSpPr>
        <xdr:cNvPr id="380" name="公債費該当値テキスト"/>
        <xdr:cNvSpPr txBox="1"/>
      </xdr:nvSpPr>
      <xdr:spPr>
        <a:xfrm>
          <a:off x="4975860" y="12884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26670</xdr:rowOff>
    </xdr:from>
    <xdr:to xmlns:xdr="http://schemas.openxmlformats.org/drawingml/2006/spreadsheetDrawing">
      <xdr:col>20</xdr:col>
      <xdr:colOff>38100</xdr:colOff>
      <xdr:row>77</xdr:row>
      <xdr:rowOff>128270</xdr:rowOff>
    </xdr:to>
    <xdr:sp macro="" textlink="">
      <xdr:nvSpPr>
        <xdr:cNvPr id="381" name="楕円 380"/>
        <xdr:cNvSpPr/>
      </xdr:nvSpPr>
      <xdr:spPr>
        <a:xfrm>
          <a:off x="3985260" y="129349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113030</xdr:rowOff>
    </xdr:from>
    <xdr:ext cx="735965" cy="259080"/>
    <xdr:sp macro="" textlink="">
      <xdr:nvSpPr>
        <xdr:cNvPr id="382" name="テキスト ボックス 381"/>
        <xdr:cNvSpPr txBox="1"/>
      </xdr:nvSpPr>
      <xdr:spPr>
        <a:xfrm>
          <a:off x="3652520" y="130213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0</xdr:rowOff>
    </xdr:from>
    <xdr:to xmlns:xdr="http://schemas.openxmlformats.org/drawingml/2006/spreadsheetDrawing">
      <xdr:col>15</xdr:col>
      <xdr:colOff>149225</xdr:colOff>
      <xdr:row>77</xdr:row>
      <xdr:rowOff>101600</xdr:rowOff>
    </xdr:to>
    <xdr:sp macro="" textlink="">
      <xdr:nvSpPr>
        <xdr:cNvPr id="383" name="楕円 382"/>
        <xdr:cNvSpPr/>
      </xdr:nvSpPr>
      <xdr:spPr>
        <a:xfrm>
          <a:off x="30861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86360</xdr:rowOff>
    </xdr:from>
    <xdr:ext cx="761365" cy="257810"/>
    <xdr:sp macro="" textlink="">
      <xdr:nvSpPr>
        <xdr:cNvPr id="384" name="テキスト ボックス 383"/>
        <xdr:cNvSpPr txBox="1"/>
      </xdr:nvSpPr>
      <xdr:spPr>
        <a:xfrm>
          <a:off x="2750820" y="129946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167640</xdr:rowOff>
    </xdr:from>
    <xdr:to xmlns:xdr="http://schemas.openxmlformats.org/drawingml/2006/spreadsheetDrawing">
      <xdr:col>11</xdr:col>
      <xdr:colOff>60325</xdr:colOff>
      <xdr:row>77</xdr:row>
      <xdr:rowOff>97790</xdr:rowOff>
    </xdr:to>
    <xdr:sp macro="" textlink="">
      <xdr:nvSpPr>
        <xdr:cNvPr id="385" name="楕円 384"/>
        <xdr:cNvSpPr/>
      </xdr:nvSpPr>
      <xdr:spPr>
        <a:xfrm>
          <a:off x="2184400" y="1290828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82550</xdr:rowOff>
    </xdr:from>
    <xdr:ext cx="761365" cy="259080"/>
    <xdr:sp macro="" textlink="">
      <xdr:nvSpPr>
        <xdr:cNvPr id="386" name="テキスト ボックス 385"/>
        <xdr:cNvSpPr txBox="1"/>
      </xdr:nvSpPr>
      <xdr:spPr>
        <a:xfrm>
          <a:off x="1851660" y="12990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106680</xdr:rowOff>
    </xdr:from>
    <xdr:to xmlns:xdr="http://schemas.openxmlformats.org/drawingml/2006/spreadsheetDrawing">
      <xdr:col>6</xdr:col>
      <xdr:colOff>171450</xdr:colOff>
      <xdr:row>77</xdr:row>
      <xdr:rowOff>36830</xdr:rowOff>
    </xdr:to>
    <xdr:sp macro="" textlink="">
      <xdr:nvSpPr>
        <xdr:cNvPr id="387" name="楕円 386"/>
        <xdr:cNvSpPr/>
      </xdr:nvSpPr>
      <xdr:spPr>
        <a:xfrm>
          <a:off x="1285240" y="12847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21590</xdr:rowOff>
    </xdr:from>
    <xdr:ext cx="762000" cy="259080"/>
    <xdr:sp macro="" textlink="">
      <xdr:nvSpPr>
        <xdr:cNvPr id="388" name="テキスト ボックス 387"/>
        <xdr:cNvSpPr txBox="1"/>
      </xdr:nvSpPr>
      <xdr:spPr>
        <a:xfrm>
          <a:off x="94996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+1.1</a:t>
          </a:r>
          <a:r>
            <a:rPr kumimoji="1" lang="ja-JP" altLang="en-US" sz="1300">
              <a:latin typeface="ＭＳ Ｐゴシック"/>
              <a:ea typeface="ＭＳ Ｐゴシック"/>
            </a:rPr>
            <a:t>ポイント」となっており、人件費や扶助費、補助費等の増加により、今後も増加することが予想されている。</a:t>
          </a:r>
        </a:p>
        <a:p>
          <a:r>
            <a:rPr kumimoji="1" lang="ja-JP" altLang="en-US" sz="1300">
              <a:latin typeface="ＭＳ Ｐゴシック"/>
              <a:ea typeface="ＭＳ Ｐゴシック"/>
            </a:rPr>
            <a:t>　既存事業の見直し等による経常経費の抑制を図るとともに、分譲地の販売促進等の実施により税収増などの自主財源確保に努めていく。</a:t>
          </a:r>
        </a:p>
      </xdr:txBody>
    </xdr:sp>
    <xdr:clientData/>
  </xdr:twoCellAnchor>
  <xdr:oneCellAnchor>
    <xdr:from xmlns:xdr="http://schemas.openxmlformats.org/drawingml/2006/spreadsheetDrawing">
      <xdr:col>62</xdr:col>
      <xdr:colOff>6350</xdr:colOff>
      <xdr:row>69</xdr:row>
      <xdr:rowOff>107950</xdr:rowOff>
    </xdr:from>
    <xdr:ext cx="297815" cy="224790"/>
    <xdr:sp macro="" textlink="">
      <xdr:nvSpPr>
        <xdr:cNvPr id="400" name="テキスト ボックス 399"/>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9080"/>
    <xdr:sp macro="" textlink="">
      <xdr:nvSpPr>
        <xdr:cNvPr id="402" name="テキスト ボックス 401"/>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3" name="直線コネクタ 402"/>
        <xdr:cNvCxnSpPr/>
      </xdr:nvCxnSpPr>
      <xdr:spPr>
        <a:xfrm>
          <a:off x="12603480" y="13775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7365" cy="259080"/>
    <xdr:sp macro="" textlink="">
      <xdr:nvSpPr>
        <xdr:cNvPr id="404" name="テキスト ボックス 403"/>
        <xdr:cNvSpPr txBox="1"/>
      </xdr:nvSpPr>
      <xdr:spPr>
        <a:xfrm>
          <a:off x="12087860" y="1363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5" name="直線コネクタ 404"/>
        <xdr:cNvCxnSpPr/>
      </xdr:nvCxnSpPr>
      <xdr:spPr>
        <a:xfrm>
          <a:off x="12603480" y="134562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74295</xdr:rowOff>
    </xdr:from>
    <xdr:ext cx="507365" cy="258445"/>
    <xdr:sp macro="" textlink="">
      <xdr:nvSpPr>
        <xdr:cNvPr id="406" name="テキスト ボックス 405"/>
        <xdr:cNvSpPr txBox="1"/>
      </xdr:nvSpPr>
      <xdr:spPr>
        <a:xfrm>
          <a:off x="12087860" y="133178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7" name="直線コネクタ 406"/>
        <xdr:cNvCxnSpPr/>
      </xdr:nvCxnSpPr>
      <xdr:spPr>
        <a:xfrm>
          <a:off x="12603480" y="131375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7365" cy="258445"/>
    <xdr:sp macro="" textlink="">
      <xdr:nvSpPr>
        <xdr:cNvPr id="408" name="テキスト ボックス 407"/>
        <xdr:cNvSpPr txBox="1"/>
      </xdr:nvSpPr>
      <xdr:spPr>
        <a:xfrm>
          <a:off x="12087860" y="1299908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9" name="直線コネクタ 408"/>
        <xdr:cNvCxnSpPr/>
      </xdr:nvCxnSpPr>
      <xdr:spPr>
        <a:xfrm>
          <a:off x="12603480" y="12818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7365" cy="258445"/>
    <xdr:sp macro="" textlink="">
      <xdr:nvSpPr>
        <xdr:cNvPr id="410" name="テキスト ボックス 409"/>
        <xdr:cNvSpPr txBox="1"/>
      </xdr:nvSpPr>
      <xdr:spPr>
        <a:xfrm>
          <a:off x="12087860" y="1268031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1" name="直線コネクタ 410"/>
        <xdr:cNvCxnSpPr/>
      </xdr:nvCxnSpPr>
      <xdr:spPr>
        <a:xfrm>
          <a:off x="12603480" y="124999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7365" cy="258445"/>
    <xdr:sp macro="" textlink="">
      <xdr:nvSpPr>
        <xdr:cNvPr id="412" name="テキスト ボックス 411"/>
        <xdr:cNvSpPr txBox="1"/>
      </xdr:nvSpPr>
      <xdr:spPr>
        <a:xfrm>
          <a:off x="12087860" y="1236154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3" name="直線コネクタ 412"/>
        <xdr:cNvCxnSpPr/>
      </xdr:nvCxnSpPr>
      <xdr:spPr>
        <a:xfrm>
          <a:off x="12603480" y="1218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140335</xdr:rowOff>
    </xdr:from>
    <xdr:ext cx="507365" cy="258445"/>
    <xdr:sp macro="" textlink="">
      <xdr:nvSpPr>
        <xdr:cNvPr id="414" name="テキスト ボックス 413"/>
        <xdr:cNvSpPr txBox="1"/>
      </xdr:nvSpPr>
      <xdr:spPr>
        <a:xfrm>
          <a:off x="12087860" y="120427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9080"/>
    <xdr:sp macro="" textlink="">
      <xdr:nvSpPr>
        <xdr:cNvPr id="416" name="テキスト ボックス 415"/>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38735</xdr:rowOff>
    </xdr:from>
    <xdr:to xmlns:xdr="http://schemas.openxmlformats.org/drawingml/2006/spreadsheetDrawing">
      <xdr:col>82</xdr:col>
      <xdr:colOff>107950</xdr:colOff>
      <xdr:row>81</xdr:row>
      <xdr:rowOff>92710</xdr:rowOff>
    </xdr:to>
    <xdr:cxnSp macro="">
      <xdr:nvCxnSpPr>
        <xdr:cNvPr id="418" name="直線コネクタ 417"/>
        <xdr:cNvCxnSpPr/>
      </xdr:nvCxnSpPr>
      <xdr:spPr>
        <a:xfrm flipV="1">
          <a:off x="16718280" y="1210881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64770</xdr:rowOff>
    </xdr:from>
    <xdr:ext cx="761365" cy="259080"/>
    <xdr:sp macro="" textlink="">
      <xdr:nvSpPr>
        <xdr:cNvPr id="419" name="公債費以外最小値テキスト"/>
        <xdr:cNvSpPr txBox="1"/>
      </xdr:nvSpPr>
      <xdr:spPr>
        <a:xfrm>
          <a:off x="16807180" y="13643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92710</xdr:rowOff>
    </xdr:from>
    <xdr:to xmlns:xdr="http://schemas.openxmlformats.org/drawingml/2006/spreadsheetDrawing">
      <xdr:col>82</xdr:col>
      <xdr:colOff>196850</xdr:colOff>
      <xdr:row>81</xdr:row>
      <xdr:rowOff>92710</xdr:rowOff>
    </xdr:to>
    <xdr:cxnSp macro="">
      <xdr:nvCxnSpPr>
        <xdr:cNvPr id="420" name="直線コネクタ 419"/>
        <xdr:cNvCxnSpPr/>
      </xdr:nvCxnSpPr>
      <xdr:spPr>
        <a:xfrm>
          <a:off x="16629380" y="1367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70</xdr:row>
      <xdr:rowOff>125095</xdr:rowOff>
    </xdr:from>
    <xdr:ext cx="761365" cy="258445"/>
    <xdr:sp macro="" textlink="">
      <xdr:nvSpPr>
        <xdr:cNvPr id="421" name="公債費以外最大値テキスト"/>
        <xdr:cNvSpPr txBox="1"/>
      </xdr:nvSpPr>
      <xdr:spPr>
        <a:xfrm>
          <a:off x="16807180" y="1185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38735</xdr:rowOff>
    </xdr:from>
    <xdr:to xmlns:xdr="http://schemas.openxmlformats.org/drawingml/2006/spreadsheetDrawing">
      <xdr:col>82</xdr:col>
      <xdr:colOff>196850</xdr:colOff>
      <xdr:row>72</xdr:row>
      <xdr:rowOff>38735</xdr:rowOff>
    </xdr:to>
    <xdr:cxnSp macro="">
      <xdr:nvCxnSpPr>
        <xdr:cNvPr id="422" name="直線コネクタ 421"/>
        <xdr:cNvCxnSpPr/>
      </xdr:nvCxnSpPr>
      <xdr:spPr>
        <a:xfrm>
          <a:off x="16629380" y="1210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167640</xdr:rowOff>
    </xdr:from>
    <xdr:to xmlns:xdr="http://schemas.openxmlformats.org/drawingml/2006/spreadsheetDrawing">
      <xdr:col>82</xdr:col>
      <xdr:colOff>107950</xdr:colOff>
      <xdr:row>76</xdr:row>
      <xdr:rowOff>35560</xdr:rowOff>
    </xdr:to>
    <xdr:cxnSp macro="">
      <xdr:nvCxnSpPr>
        <xdr:cNvPr id="423" name="直線コネクタ 422"/>
        <xdr:cNvCxnSpPr/>
      </xdr:nvCxnSpPr>
      <xdr:spPr>
        <a:xfrm>
          <a:off x="15869920" y="12740640"/>
          <a:ext cx="84836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94615</xdr:rowOff>
    </xdr:from>
    <xdr:ext cx="761365" cy="259080"/>
    <xdr:sp macro="" textlink="">
      <xdr:nvSpPr>
        <xdr:cNvPr id="424" name="公債費以外平均値テキスト"/>
        <xdr:cNvSpPr txBox="1"/>
      </xdr:nvSpPr>
      <xdr:spPr>
        <a:xfrm>
          <a:off x="16807180" y="124999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78105</xdr:rowOff>
    </xdr:from>
    <xdr:to xmlns:xdr="http://schemas.openxmlformats.org/drawingml/2006/spreadsheetDrawing">
      <xdr:col>82</xdr:col>
      <xdr:colOff>158750</xdr:colOff>
      <xdr:row>76</xdr:row>
      <xdr:rowOff>8255</xdr:rowOff>
    </xdr:to>
    <xdr:sp macro="" textlink="">
      <xdr:nvSpPr>
        <xdr:cNvPr id="425" name="フローチャート: 判断 424"/>
        <xdr:cNvSpPr/>
      </xdr:nvSpPr>
      <xdr:spPr>
        <a:xfrm>
          <a:off x="16667480" y="12651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66675</xdr:rowOff>
    </xdr:from>
    <xdr:to xmlns:xdr="http://schemas.openxmlformats.org/drawingml/2006/spreadsheetDrawing">
      <xdr:col>78</xdr:col>
      <xdr:colOff>69850</xdr:colOff>
      <xdr:row>75</xdr:row>
      <xdr:rowOff>167640</xdr:rowOff>
    </xdr:to>
    <xdr:cxnSp macro="">
      <xdr:nvCxnSpPr>
        <xdr:cNvPr id="426" name="直線コネクタ 425"/>
        <xdr:cNvCxnSpPr/>
      </xdr:nvCxnSpPr>
      <xdr:spPr>
        <a:xfrm>
          <a:off x="14968220" y="12639675"/>
          <a:ext cx="9017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113665</xdr:rowOff>
    </xdr:from>
    <xdr:to xmlns:xdr="http://schemas.openxmlformats.org/drawingml/2006/spreadsheetDrawing">
      <xdr:col>78</xdr:col>
      <xdr:colOff>120650</xdr:colOff>
      <xdr:row>76</xdr:row>
      <xdr:rowOff>43815</xdr:rowOff>
    </xdr:to>
    <xdr:sp macro="" textlink="">
      <xdr:nvSpPr>
        <xdr:cNvPr id="427" name="フローチャート: 判断 426"/>
        <xdr:cNvSpPr/>
      </xdr:nvSpPr>
      <xdr:spPr>
        <a:xfrm>
          <a:off x="15819120" y="12686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53975</xdr:rowOff>
    </xdr:from>
    <xdr:ext cx="736600" cy="258445"/>
    <xdr:sp macro="" textlink="">
      <xdr:nvSpPr>
        <xdr:cNvPr id="428" name="テキスト ボックス 427"/>
        <xdr:cNvSpPr txBox="1"/>
      </xdr:nvSpPr>
      <xdr:spPr>
        <a:xfrm>
          <a:off x="15483840" y="12459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10795</xdr:rowOff>
    </xdr:from>
    <xdr:to xmlns:xdr="http://schemas.openxmlformats.org/drawingml/2006/spreadsheetDrawing">
      <xdr:col>73</xdr:col>
      <xdr:colOff>180975</xdr:colOff>
      <xdr:row>75</xdr:row>
      <xdr:rowOff>66675</xdr:rowOff>
    </xdr:to>
    <xdr:cxnSp macro="">
      <xdr:nvCxnSpPr>
        <xdr:cNvPr id="429" name="直線コネクタ 428"/>
        <xdr:cNvCxnSpPr/>
      </xdr:nvCxnSpPr>
      <xdr:spPr>
        <a:xfrm>
          <a:off x="14069060" y="12583795"/>
          <a:ext cx="89916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100965</xdr:rowOff>
    </xdr:from>
    <xdr:to xmlns:xdr="http://schemas.openxmlformats.org/drawingml/2006/spreadsheetDrawing">
      <xdr:col>74</xdr:col>
      <xdr:colOff>31750</xdr:colOff>
      <xdr:row>76</xdr:row>
      <xdr:rowOff>31115</xdr:rowOff>
    </xdr:to>
    <xdr:sp macro="" textlink="">
      <xdr:nvSpPr>
        <xdr:cNvPr id="430" name="フローチャート: 判断 429"/>
        <xdr:cNvSpPr/>
      </xdr:nvSpPr>
      <xdr:spPr>
        <a:xfrm>
          <a:off x="14917420" y="1267396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15875</xdr:rowOff>
    </xdr:from>
    <xdr:ext cx="762000" cy="258445"/>
    <xdr:sp macro="" textlink="">
      <xdr:nvSpPr>
        <xdr:cNvPr id="431" name="テキスト ボックス 430"/>
        <xdr:cNvSpPr txBox="1"/>
      </xdr:nvSpPr>
      <xdr:spPr>
        <a:xfrm>
          <a:off x="14584680" y="12756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10795</xdr:rowOff>
    </xdr:from>
    <xdr:to xmlns:xdr="http://schemas.openxmlformats.org/drawingml/2006/spreadsheetDrawing">
      <xdr:col>69</xdr:col>
      <xdr:colOff>92075</xdr:colOff>
      <xdr:row>75</xdr:row>
      <xdr:rowOff>60325</xdr:rowOff>
    </xdr:to>
    <xdr:cxnSp macro="">
      <xdr:nvCxnSpPr>
        <xdr:cNvPr id="432" name="直線コネクタ 431"/>
        <xdr:cNvCxnSpPr/>
      </xdr:nvCxnSpPr>
      <xdr:spPr>
        <a:xfrm flipV="1">
          <a:off x="13169900" y="12583795"/>
          <a:ext cx="89916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45085</xdr:rowOff>
    </xdr:from>
    <xdr:to xmlns:xdr="http://schemas.openxmlformats.org/drawingml/2006/spreadsheetDrawing">
      <xdr:col>69</xdr:col>
      <xdr:colOff>142875</xdr:colOff>
      <xdr:row>75</xdr:row>
      <xdr:rowOff>146685</xdr:rowOff>
    </xdr:to>
    <xdr:sp macro="" textlink="">
      <xdr:nvSpPr>
        <xdr:cNvPr id="433" name="フローチャート: 判断 432"/>
        <xdr:cNvSpPr/>
      </xdr:nvSpPr>
      <xdr:spPr>
        <a:xfrm>
          <a:off x="14018260" y="126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131445</xdr:rowOff>
    </xdr:from>
    <xdr:ext cx="761365" cy="259080"/>
    <xdr:sp macro="" textlink="">
      <xdr:nvSpPr>
        <xdr:cNvPr id="434" name="テキスト ボックス 433"/>
        <xdr:cNvSpPr txBox="1"/>
      </xdr:nvSpPr>
      <xdr:spPr>
        <a:xfrm>
          <a:off x="13682980" y="12704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154305</xdr:rowOff>
    </xdr:from>
    <xdr:to xmlns:xdr="http://schemas.openxmlformats.org/drawingml/2006/spreadsheetDrawing">
      <xdr:col>65</xdr:col>
      <xdr:colOff>53975</xdr:colOff>
      <xdr:row>75</xdr:row>
      <xdr:rowOff>84455</xdr:rowOff>
    </xdr:to>
    <xdr:sp macro="" textlink="">
      <xdr:nvSpPr>
        <xdr:cNvPr id="435" name="フローチャート: 判断 434"/>
        <xdr:cNvSpPr/>
      </xdr:nvSpPr>
      <xdr:spPr>
        <a:xfrm>
          <a:off x="13116560" y="1255966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94615</xdr:rowOff>
    </xdr:from>
    <xdr:ext cx="761365" cy="259080"/>
    <xdr:sp macro="" textlink="">
      <xdr:nvSpPr>
        <xdr:cNvPr id="436" name="テキスト ボックス 435"/>
        <xdr:cNvSpPr txBox="1"/>
      </xdr:nvSpPr>
      <xdr:spPr>
        <a:xfrm>
          <a:off x="12783820" y="12332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8445"/>
    <xdr:sp macro="" textlink="">
      <xdr:nvSpPr>
        <xdr:cNvPr id="437" name="テキスト ボックス 436"/>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8445"/>
    <xdr:sp macro="" textlink="">
      <xdr:nvSpPr>
        <xdr:cNvPr id="438" name="テキスト ボックス 437"/>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8445"/>
    <xdr:sp macro="" textlink="">
      <xdr:nvSpPr>
        <xdr:cNvPr id="439" name="テキスト ボックス 438"/>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8445"/>
    <xdr:sp macro="" textlink="">
      <xdr:nvSpPr>
        <xdr:cNvPr id="440" name="テキスト ボックス 439"/>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8445"/>
    <xdr:sp macro="" textlink="">
      <xdr:nvSpPr>
        <xdr:cNvPr id="441" name="テキスト ボックス 440"/>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156210</xdr:rowOff>
    </xdr:from>
    <xdr:to xmlns:xdr="http://schemas.openxmlformats.org/drawingml/2006/spreadsheetDrawing">
      <xdr:col>82</xdr:col>
      <xdr:colOff>158750</xdr:colOff>
      <xdr:row>76</xdr:row>
      <xdr:rowOff>86360</xdr:rowOff>
    </xdr:to>
    <xdr:sp macro="" textlink="">
      <xdr:nvSpPr>
        <xdr:cNvPr id="442" name="楕円 441"/>
        <xdr:cNvSpPr/>
      </xdr:nvSpPr>
      <xdr:spPr>
        <a:xfrm>
          <a:off x="16667480" y="12729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128270</xdr:rowOff>
    </xdr:from>
    <xdr:ext cx="761365" cy="258445"/>
    <xdr:sp macro="" textlink="">
      <xdr:nvSpPr>
        <xdr:cNvPr id="443" name="公債費以外該当値テキスト"/>
        <xdr:cNvSpPr txBox="1"/>
      </xdr:nvSpPr>
      <xdr:spPr>
        <a:xfrm>
          <a:off x="16807180" y="12701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120015</xdr:rowOff>
    </xdr:from>
    <xdr:to xmlns:xdr="http://schemas.openxmlformats.org/drawingml/2006/spreadsheetDrawing">
      <xdr:col>78</xdr:col>
      <xdr:colOff>120650</xdr:colOff>
      <xdr:row>76</xdr:row>
      <xdr:rowOff>50165</xdr:rowOff>
    </xdr:to>
    <xdr:sp macro="" textlink="">
      <xdr:nvSpPr>
        <xdr:cNvPr id="444" name="楕円 443"/>
        <xdr:cNvSpPr/>
      </xdr:nvSpPr>
      <xdr:spPr>
        <a:xfrm>
          <a:off x="15819120" y="12693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34925</xdr:rowOff>
    </xdr:from>
    <xdr:ext cx="736600" cy="258445"/>
    <xdr:sp macro="" textlink="">
      <xdr:nvSpPr>
        <xdr:cNvPr id="445" name="テキスト ボックス 444"/>
        <xdr:cNvSpPr txBox="1"/>
      </xdr:nvSpPr>
      <xdr:spPr>
        <a:xfrm>
          <a:off x="15483840" y="12775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15875</xdr:rowOff>
    </xdr:from>
    <xdr:to xmlns:xdr="http://schemas.openxmlformats.org/drawingml/2006/spreadsheetDrawing">
      <xdr:col>74</xdr:col>
      <xdr:colOff>31750</xdr:colOff>
      <xdr:row>75</xdr:row>
      <xdr:rowOff>117475</xdr:rowOff>
    </xdr:to>
    <xdr:sp macro="" textlink="">
      <xdr:nvSpPr>
        <xdr:cNvPr id="446" name="楕円 445"/>
        <xdr:cNvSpPr/>
      </xdr:nvSpPr>
      <xdr:spPr>
        <a:xfrm>
          <a:off x="14917420" y="1258887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127635</xdr:rowOff>
    </xdr:from>
    <xdr:ext cx="762000" cy="258445"/>
    <xdr:sp macro="" textlink="">
      <xdr:nvSpPr>
        <xdr:cNvPr id="447" name="テキスト ボックス 446"/>
        <xdr:cNvSpPr txBox="1"/>
      </xdr:nvSpPr>
      <xdr:spPr>
        <a:xfrm>
          <a:off x="14584680" y="1236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131445</xdr:rowOff>
    </xdr:from>
    <xdr:to xmlns:xdr="http://schemas.openxmlformats.org/drawingml/2006/spreadsheetDrawing">
      <xdr:col>69</xdr:col>
      <xdr:colOff>142875</xdr:colOff>
      <xdr:row>75</xdr:row>
      <xdr:rowOff>61595</xdr:rowOff>
    </xdr:to>
    <xdr:sp macro="" textlink="">
      <xdr:nvSpPr>
        <xdr:cNvPr id="448" name="楕円 447"/>
        <xdr:cNvSpPr/>
      </xdr:nvSpPr>
      <xdr:spPr>
        <a:xfrm>
          <a:off x="14018260" y="12536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71755</xdr:rowOff>
    </xdr:from>
    <xdr:ext cx="761365" cy="258445"/>
    <xdr:sp macro="" textlink="">
      <xdr:nvSpPr>
        <xdr:cNvPr id="449" name="テキスト ボックス 448"/>
        <xdr:cNvSpPr txBox="1"/>
      </xdr:nvSpPr>
      <xdr:spPr>
        <a:xfrm>
          <a:off x="13682980" y="12309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8890</xdr:rowOff>
    </xdr:from>
    <xdr:to xmlns:xdr="http://schemas.openxmlformats.org/drawingml/2006/spreadsheetDrawing">
      <xdr:col>65</xdr:col>
      <xdr:colOff>53975</xdr:colOff>
      <xdr:row>75</xdr:row>
      <xdr:rowOff>111125</xdr:rowOff>
    </xdr:to>
    <xdr:sp macro="" textlink="">
      <xdr:nvSpPr>
        <xdr:cNvPr id="450" name="楕円 449"/>
        <xdr:cNvSpPr/>
      </xdr:nvSpPr>
      <xdr:spPr>
        <a:xfrm>
          <a:off x="13116560" y="12581890"/>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95885</xdr:rowOff>
    </xdr:from>
    <xdr:ext cx="761365" cy="259080"/>
    <xdr:sp macro="" textlink="">
      <xdr:nvSpPr>
        <xdr:cNvPr id="451" name="テキスト ボックス 450"/>
        <xdr:cNvSpPr txBox="1"/>
      </xdr:nvSpPr>
      <xdr:spPr>
        <a:xfrm>
          <a:off x="12783820" y="12668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1100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761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03120" y="34969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108585</xdr:rowOff>
    </xdr:from>
    <xdr:ext cx="761365" cy="258445"/>
    <xdr:sp macro="" textlink="">
      <xdr:nvSpPr>
        <xdr:cNvPr id="32" name="テキスト ボックス 31"/>
        <xdr:cNvSpPr txBox="1"/>
      </xdr:nvSpPr>
      <xdr:spPr>
        <a:xfrm>
          <a:off x="1348740" y="3358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03120" y="31235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8445"/>
    <xdr:sp macro="" textlink="">
      <xdr:nvSpPr>
        <xdr:cNvPr id="34" name="テキスト ボックス 33"/>
        <xdr:cNvSpPr txBox="1"/>
      </xdr:nvSpPr>
      <xdr:spPr>
        <a:xfrm>
          <a:off x="1348740" y="2985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03120" y="2750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8445"/>
    <xdr:sp macro="" textlink="">
      <xdr:nvSpPr>
        <xdr:cNvPr id="36" name="テキスト ボックス 35"/>
        <xdr:cNvSpPr txBox="1"/>
      </xdr:nvSpPr>
      <xdr:spPr>
        <a:xfrm>
          <a:off x="1348740" y="2611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03120" y="2372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8445"/>
    <xdr:sp macro="" textlink="">
      <xdr:nvSpPr>
        <xdr:cNvPr id="38" name="テキスト ボックス 37"/>
        <xdr:cNvSpPr txBox="1"/>
      </xdr:nvSpPr>
      <xdr:spPr>
        <a:xfrm>
          <a:off x="1348740" y="2231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03120" y="1991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0" name="テキスト ボックス 39"/>
        <xdr:cNvSpPr txBox="1"/>
      </xdr:nvSpPr>
      <xdr:spPr>
        <a:xfrm>
          <a:off x="1348740" y="1849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2" name="テキスト ボックス 41"/>
        <xdr:cNvSpPr txBox="1"/>
      </xdr:nvSpPr>
      <xdr:spPr>
        <a:xfrm>
          <a:off x="1348740" y="147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110490</xdr:rowOff>
    </xdr:from>
    <xdr:to xmlns:xdr="http://schemas.openxmlformats.org/drawingml/2006/spreadsheetDrawing">
      <xdr:col>29</xdr:col>
      <xdr:colOff>127000</xdr:colOff>
      <xdr:row>19</xdr:row>
      <xdr:rowOff>43180</xdr:rowOff>
    </xdr:to>
    <xdr:cxnSp macro="">
      <xdr:nvCxnSpPr>
        <xdr:cNvPr id="44" name="直線コネクタ 43"/>
        <xdr:cNvCxnSpPr/>
      </xdr:nvCxnSpPr>
      <xdr:spPr>
        <a:xfrm flipV="1">
          <a:off x="5504180" y="2004060"/>
          <a:ext cx="0" cy="1289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15240</xdr:rowOff>
    </xdr:from>
    <xdr:ext cx="761365" cy="258445"/>
    <xdr:sp macro="" textlink="">
      <xdr:nvSpPr>
        <xdr:cNvPr id="45" name="人口1人当たり決算額の推移最小値テキスト130"/>
        <xdr:cNvSpPr txBox="1"/>
      </xdr:nvSpPr>
      <xdr:spPr>
        <a:xfrm>
          <a:off x="5588000" y="32651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43180</xdr:rowOff>
    </xdr:from>
    <xdr:to xmlns:xdr="http://schemas.openxmlformats.org/drawingml/2006/spreadsheetDrawing">
      <xdr:col>30</xdr:col>
      <xdr:colOff>25400</xdr:colOff>
      <xdr:row>19</xdr:row>
      <xdr:rowOff>43180</xdr:rowOff>
    </xdr:to>
    <xdr:cxnSp macro="">
      <xdr:nvCxnSpPr>
        <xdr:cNvPr id="46" name="直線コネクタ 45"/>
        <xdr:cNvCxnSpPr/>
      </xdr:nvCxnSpPr>
      <xdr:spPr>
        <a:xfrm>
          <a:off x="5415280" y="329311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25400</xdr:rowOff>
    </xdr:from>
    <xdr:ext cx="761365" cy="259080"/>
    <xdr:sp macro="" textlink="">
      <xdr:nvSpPr>
        <xdr:cNvPr id="47" name="人口1人当たり決算額の推移最大値テキスト130"/>
        <xdr:cNvSpPr txBox="1"/>
      </xdr:nvSpPr>
      <xdr:spPr>
        <a:xfrm>
          <a:off x="5588000" y="1747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793,816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110490</xdr:rowOff>
    </xdr:from>
    <xdr:to xmlns:xdr="http://schemas.openxmlformats.org/drawingml/2006/spreadsheetDrawing">
      <xdr:col>30</xdr:col>
      <xdr:colOff>25400</xdr:colOff>
      <xdr:row>11</xdr:row>
      <xdr:rowOff>110490</xdr:rowOff>
    </xdr:to>
    <xdr:cxnSp macro="">
      <xdr:nvCxnSpPr>
        <xdr:cNvPr id="48" name="直線コネクタ 47"/>
        <xdr:cNvCxnSpPr/>
      </xdr:nvCxnSpPr>
      <xdr:spPr>
        <a:xfrm>
          <a:off x="5415280" y="200406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1905</xdr:rowOff>
    </xdr:from>
    <xdr:to xmlns:xdr="http://schemas.openxmlformats.org/drawingml/2006/spreadsheetDrawing">
      <xdr:col>29</xdr:col>
      <xdr:colOff>127000</xdr:colOff>
      <xdr:row>18</xdr:row>
      <xdr:rowOff>40005</xdr:rowOff>
    </xdr:to>
    <xdr:cxnSp macro="">
      <xdr:nvCxnSpPr>
        <xdr:cNvPr id="49" name="直線コネクタ 48"/>
        <xdr:cNvCxnSpPr/>
      </xdr:nvCxnSpPr>
      <xdr:spPr>
        <a:xfrm flipV="1">
          <a:off x="4871720" y="3084195"/>
          <a:ext cx="63246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67310</xdr:rowOff>
    </xdr:from>
    <xdr:ext cx="761365" cy="259080"/>
    <xdr:sp macro="" textlink="">
      <xdr:nvSpPr>
        <xdr:cNvPr id="50" name="人口1人当たり決算額の推移平均値テキスト130"/>
        <xdr:cNvSpPr txBox="1"/>
      </xdr:nvSpPr>
      <xdr:spPr>
        <a:xfrm>
          <a:off x="5588000" y="28143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50800</xdr:rowOff>
    </xdr:from>
    <xdr:to xmlns:xdr="http://schemas.openxmlformats.org/drawingml/2006/spreadsheetDrawing">
      <xdr:col>29</xdr:col>
      <xdr:colOff>177800</xdr:colOff>
      <xdr:row>17</xdr:row>
      <xdr:rowOff>152400</xdr:rowOff>
    </xdr:to>
    <xdr:sp macro="" textlink="">
      <xdr:nvSpPr>
        <xdr:cNvPr id="51" name="フローチャート: 判断 50"/>
        <xdr:cNvSpPr/>
      </xdr:nvSpPr>
      <xdr:spPr>
        <a:xfrm>
          <a:off x="5453380" y="2965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40005</xdr:rowOff>
    </xdr:from>
    <xdr:to xmlns:xdr="http://schemas.openxmlformats.org/drawingml/2006/spreadsheetDrawing">
      <xdr:col>26</xdr:col>
      <xdr:colOff>50800</xdr:colOff>
      <xdr:row>18</xdr:row>
      <xdr:rowOff>67945</xdr:rowOff>
    </xdr:to>
    <xdr:cxnSp macro="">
      <xdr:nvCxnSpPr>
        <xdr:cNvPr id="52" name="直線コネクタ 51"/>
        <xdr:cNvCxnSpPr/>
      </xdr:nvCxnSpPr>
      <xdr:spPr>
        <a:xfrm flipV="1">
          <a:off x="4193540" y="3122295"/>
          <a:ext cx="67818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61595</xdr:rowOff>
    </xdr:from>
    <xdr:to xmlns:xdr="http://schemas.openxmlformats.org/drawingml/2006/spreadsheetDrawing">
      <xdr:col>26</xdr:col>
      <xdr:colOff>101600</xdr:colOff>
      <xdr:row>17</xdr:row>
      <xdr:rowOff>163195</xdr:rowOff>
    </xdr:to>
    <xdr:sp macro="" textlink="">
      <xdr:nvSpPr>
        <xdr:cNvPr id="53" name="フローチャート: 判断 52"/>
        <xdr:cNvSpPr/>
      </xdr:nvSpPr>
      <xdr:spPr>
        <a:xfrm>
          <a:off x="4820920" y="2976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1905</xdr:rowOff>
    </xdr:from>
    <xdr:ext cx="735965" cy="259080"/>
    <xdr:sp macro="" textlink="">
      <xdr:nvSpPr>
        <xdr:cNvPr id="54" name="テキスト ボックス 53"/>
        <xdr:cNvSpPr txBox="1"/>
      </xdr:nvSpPr>
      <xdr:spPr>
        <a:xfrm>
          <a:off x="4500880" y="27489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67945</xdr:rowOff>
    </xdr:from>
    <xdr:to xmlns:xdr="http://schemas.openxmlformats.org/drawingml/2006/spreadsheetDrawing">
      <xdr:col>22</xdr:col>
      <xdr:colOff>114300</xdr:colOff>
      <xdr:row>18</xdr:row>
      <xdr:rowOff>85090</xdr:rowOff>
    </xdr:to>
    <xdr:cxnSp macro="">
      <xdr:nvCxnSpPr>
        <xdr:cNvPr id="55" name="直線コネクタ 54"/>
        <xdr:cNvCxnSpPr/>
      </xdr:nvCxnSpPr>
      <xdr:spPr>
        <a:xfrm flipV="1">
          <a:off x="3515360" y="3150235"/>
          <a:ext cx="67818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80010</xdr:rowOff>
    </xdr:from>
    <xdr:to xmlns:xdr="http://schemas.openxmlformats.org/drawingml/2006/spreadsheetDrawing">
      <xdr:col>22</xdr:col>
      <xdr:colOff>165100</xdr:colOff>
      <xdr:row>18</xdr:row>
      <xdr:rowOff>10160</xdr:rowOff>
    </xdr:to>
    <xdr:sp macro="" textlink="">
      <xdr:nvSpPr>
        <xdr:cNvPr id="56" name="フローチャート: 判断 55"/>
        <xdr:cNvSpPr/>
      </xdr:nvSpPr>
      <xdr:spPr>
        <a:xfrm>
          <a:off x="4142740" y="299466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20320</xdr:rowOff>
    </xdr:from>
    <xdr:ext cx="762000" cy="259080"/>
    <xdr:sp macro="" textlink="">
      <xdr:nvSpPr>
        <xdr:cNvPr id="57" name="テキスト ボックス 56"/>
        <xdr:cNvSpPr txBox="1"/>
      </xdr:nvSpPr>
      <xdr:spPr>
        <a:xfrm>
          <a:off x="3822700" y="276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85090</xdr:rowOff>
    </xdr:from>
    <xdr:to xmlns:xdr="http://schemas.openxmlformats.org/drawingml/2006/spreadsheetDrawing">
      <xdr:col>18</xdr:col>
      <xdr:colOff>177800</xdr:colOff>
      <xdr:row>18</xdr:row>
      <xdr:rowOff>113030</xdr:rowOff>
    </xdr:to>
    <xdr:cxnSp macro="">
      <xdr:nvCxnSpPr>
        <xdr:cNvPr id="58" name="直線コネクタ 57"/>
        <xdr:cNvCxnSpPr/>
      </xdr:nvCxnSpPr>
      <xdr:spPr>
        <a:xfrm flipV="1">
          <a:off x="2832100" y="3167380"/>
          <a:ext cx="68326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84455</xdr:rowOff>
    </xdr:from>
    <xdr:to xmlns:xdr="http://schemas.openxmlformats.org/drawingml/2006/spreadsheetDrawing">
      <xdr:col>19</xdr:col>
      <xdr:colOff>38100</xdr:colOff>
      <xdr:row>18</xdr:row>
      <xdr:rowOff>14605</xdr:rowOff>
    </xdr:to>
    <xdr:sp macro="" textlink="">
      <xdr:nvSpPr>
        <xdr:cNvPr id="59" name="フローチャート: 判断 58"/>
        <xdr:cNvSpPr/>
      </xdr:nvSpPr>
      <xdr:spPr>
        <a:xfrm>
          <a:off x="3464560" y="2999105"/>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24765</xdr:rowOff>
    </xdr:from>
    <xdr:ext cx="762000" cy="259080"/>
    <xdr:sp macro="" textlink="">
      <xdr:nvSpPr>
        <xdr:cNvPr id="60" name="テキスト ボックス 59"/>
        <xdr:cNvSpPr txBox="1"/>
      </xdr:nvSpPr>
      <xdr:spPr>
        <a:xfrm>
          <a:off x="3144520" y="277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88900</xdr:rowOff>
    </xdr:from>
    <xdr:to xmlns:xdr="http://schemas.openxmlformats.org/drawingml/2006/spreadsheetDrawing">
      <xdr:col>15</xdr:col>
      <xdr:colOff>101600</xdr:colOff>
      <xdr:row>18</xdr:row>
      <xdr:rowOff>19050</xdr:rowOff>
    </xdr:to>
    <xdr:sp macro="" textlink="">
      <xdr:nvSpPr>
        <xdr:cNvPr id="61" name="フローチャート: 判断 60"/>
        <xdr:cNvSpPr/>
      </xdr:nvSpPr>
      <xdr:spPr>
        <a:xfrm>
          <a:off x="2781300" y="300355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29210</xdr:rowOff>
    </xdr:from>
    <xdr:ext cx="761365" cy="258445"/>
    <xdr:sp macro="" textlink="">
      <xdr:nvSpPr>
        <xdr:cNvPr id="62" name="テキスト ボックス 61"/>
        <xdr:cNvSpPr txBox="1"/>
      </xdr:nvSpPr>
      <xdr:spPr>
        <a:xfrm>
          <a:off x="2461260" y="2776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3" name="テキスト ボックス 62"/>
        <xdr:cNvSpPr txBox="1"/>
      </xdr:nvSpPr>
      <xdr:spPr>
        <a:xfrm>
          <a:off x="53314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4" name="テキスト ボックス 63"/>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5" name="テキスト ボックス 64"/>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6" name="テキスト ボックス 65"/>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67" name="テキスト ボックス 66"/>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122555</xdr:rowOff>
    </xdr:from>
    <xdr:to xmlns:xdr="http://schemas.openxmlformats.org/drawingml/2006/spreadsheetDrawing">
      <xdr:col>29</xdr:col>
      <xdr:colOff>177800</xdr:colOff>
      <xdr:row>18</xdr:row>
      <xdr:rowOff>52705</xdr:rowOff>
    </xdr:to>
    <xdr:sp macro="" textlink="">
      <xdr:nvSpPr>
        <xdr:cNvPr id="68" name="楕円 67"/>
        <xdr:cNvSpPr/>
      </xdr:nvSpPr>
      <xdr:spPr>
        <a:xfrm>
          <a:off x="5453380" y="303720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94615</xdr:rowOff>
    </xdr:from>
    <xdr:ext cx="761365" cy="259080"/>
    <xdr:sp macro="" textlink="">
      <xdr:nvSpPr>
        <xdr:cNvPr id="69" name="人口1人当たり決算額の推移該当値テキスト130"/>
        <xdr:cNvSpPr txBox="1"/>
      </xdr:nvSpPr>
      <xdr:spPr>
        <a:xfrm>
          <a:off x="5588000" y="3009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160655</xdr:rowOff>
    </xdr:from>
    <xdr:to xmlns:xdr="http://schemas.openxmlformats.org/drawingml/2006/spreadsheetDrawing">
      <xdr:col>26</xdr:col>
      <xdr:colOff>101600</xdr:colOff>
      <xdr:row>18</xdr:row>
      <xdr:rowOff>90805</xdr:rowOff>
    </xdr:to>
    <xdr:sp macro="" textlink="">
      <xdr:nvSpPr>
        <xdr:cNvPr id="70" name="楕円 69"/>
        <xdr:cNvSpPr/>
      </xdr:nvSpPr>
      <xdr:spPr>
        <a:xfrm>
          <a:off x="4820920" y="307530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75565</xdr:rowOff>
    </xdr:from>
    <xdr:ext cx="735965" cy="259080"/>
    <xdr:sp macro="" textlink="">
      <xdr:nvSpPr>
        <xdr:cNvPr id="71" name="テキスト ボックス 70"/>
        <xdr:cNvSpPr txBox="1"/>
      </xdr:nvSpPr>
      <xdr:spPr>
        <a:xfrm>
          <a:off x="4500880" y="31578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17145</xdr:rowOff>
    </xdr:from>
    <xdr:to xmlns:xdr="http://schemas.openxmlformats.org/drawingml/2006/spreadsheetDrawing">
      <xdr:col>22</xdr:col>
      <xdr:colOff>165100</xdr:colOff>
      <xdr:row>18</xdr:row>
      <xdr:rowOff>118745</xdr:rowOff>
    </xdr:to>
    <xdr:sp macro="" textlink="">
      <xdr:nvSpPr>
        <xdr:cNvPr id="72" name="楕円 71"/>
        <xdr:cNvSpPr/>
      </xdr:nvSpPr>
      <xdr:spPr>
        <a:xfrm>
          <a:off x="4142740" y="30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103505</xdr:rowOff>
    </xdr:from>
    <xdr:ext cx="762000" cy="258445"/>
    <xdr:sp macro="" textlink="">
      <xdr:nvSpPr>
        <xdr:cNvPr id="73" name="テキスト ボックス 72"/>
        <xdr:cNvSpPr txBox="1"/>
      </xdr:nvSpPr>
      <xdr:spPr>
        <a:xfrm>
          <a:off x="3822700" y="3185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34290</xdr:rowOff>
    </xdr:from>
    <xdr:to xmlns:xdr="http://schemas.openxmlformats.org/drawingml/2006/spreadsheetDrawing">
      <xdr:col>19</xdr:col>
      <xdr:colOff>38100</xdr:colOff>
      <xdr:row>18</xdr:row>
      <xdr:rowOff>135890</xdr:rowOff>
    </xdr:to>
    <xdr:sp macro="" textlink="">
      <xdr:nvSpPr>
        <xdr:cNvPr id="74" name="楕円 73"/>
        <xdr:cNvSpPr/>
      </xdr:nvSpPr>
      <xdr:spPr>
        <a:xfrm>
          <a:off x="3464560" y="311658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120650</xdr:rowOff>
    </xdr:from>
    <xdr:ext cx="762000" cy="259080"/>
    <xdr:sp macro="" textlink="">
      <xdr:nvSpPr>
        <xdr:cNvPr id="75" name="テキスト ボックス 74"/>
        <xdr:cNvSpPr txBox="1"/>
      </xdr:nvSpPr>
      <xdr:spPr>
        <a:xfrm>
          <a:off x="3144520" y="320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62230</xdr:rowOff>
    </xdr:from>
    <xdr:to xmlns:xdr="http://schemas.openxmlformats.org/drawingml/2006/spreadsheetDrawing">
      <xdr:col>15</xdr:col>
      <xdr:colOff>101600</xdr:colOff>
      <xdr:row>18</xdr:row>
      <xdr:rowOff>163830</xdr:rowOff>
    </xdr:to>
    <xdr:sp macro="" textlink="">
      <xdr:nvSpPr>
        <xdr:cNvPr id="76" name="楕円 75"/>
        <xdr:cNvSpPr/>
      </xdr:nvSpPr>
      <xdr:spPr>
        <a:xfrm>
          <a:off x="2781300" y="314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148590</xdr:rowOff>
    </xdr:from>
    <xdr:ext cx="761365" cy="258445"/>
    <xdr:sp macro="" textlink="">
      <xdr:nvSpPr>
        <xdr:cNvPr id="77" name="テキスト ボックス 76"/>
        <xdr:cNvSpPr txBox="1"/>
      </xdr:nvSpPr>
      <xdr:spPr>
        <a:xfrm>
          <a:off x="2461260" y="323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91" name="テキスト ボックス 90"/>
        <xdr:cNvSpPr txBox="1"/>
      </xdr:nvSpPr>
      <xdr:spPr>
        <a:xfrm>
          <a:off x="1635760" y="516763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5" name="テキスト ボックス 94"/>
        <xdr:cNvSpPr txBox="1"/>
      </xdr:nvSpPr>
      <xdr:spPr>
        <a:xfrm>
          <a:off x="1348740"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97" name="テキスト ボックス 96"/>
        <xdr:cNvSpPr txBox="1"/>
      </xdr:nvSpPr>
      <xdr:spPr>
        <a:xfrm>
          <a:off x="1348740" y="65455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99" name="テキスト ボックス 98"/>
        <xdr:cNvSpPr txBox="1"/>
      </xdr:nvSpPr>
      <xdr:spPr>
        <a:xfrm>
          <a:off x="134874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1" name="テキスト ボックス 100"/>
        <xdr:cNvSpPr txBox="1"/>
      </xdr:nvSpPr>
      <xdr:spPr>
        <a:xfrm>
          <a:off x="134874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3" name="テキスト ボックス 102"/>
        <xdr:cNvSpPr txBox="1"/>
      </xdr:nvSpPr>
      <xdr:spPr>
        <a:xfrm>
          <a:off x="1348740"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32</xdr:row>
      <xdr:rowOff>167640</xdr:rowOff>
    </xdr:from>
    <xdr:to xmlns:xdr="http://schemas.openxmlformats.org/drawingml/2006/spreadsheetDrawing">
      <xdr:col>29</xdr:col>
      <xdr:colOff>127000</xdr:colOff>
      <xdr:row>37</xdr:row>
      <xdr:rowOff>302260</xdr:rowOff>
    </xdr:to>
    <xdr:cxnSp macro="">
      <xdr:nvCxnSpPr>
        <xdr:cNvPr id="105" name="直線コネクタ 104"/>
        <xdr:cNvCxnSpPr/>
      </xdr:nvCxnSpPr>
      <xdr:spPr>
        <a:xfrm flipV="1">
          <a:off x="5504180" y="5814060"/>
          <a:ext cx="0" cy="1506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274320</xdr:rowOff>
    </xdr:from>
    <xdr:ext cx="761365" cy="259080"/>
    <xdr:sp macro="" textlink="">
      <xdr:nvSpPr>
        <xdr:cNvPr id="106" name="人口1人当たり決算額の推移最小値テキスト445"/>
        <xdr:cNvSpPr txBox="1"/>
      </xdr:nvSpPr>
      <xdr:spPr>
        <a:xfrm>
          <a:off x="5588000" y="7292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302260</xdr:rowOff>
    </xdr:from>
    <xdr:to xmlns:xdr="http://schemas.openxmlformats.org/drawingml/2006/spreadsheetDrawing">
      <xdr:col>30</xdr:col>
      <xdr:colOff>25400</xdr:colOff>
      <xdr:row>37</xdr:row>
      <xdr:rowOff>302260</xdr:rowOff>
    </xdr:to>
    <xdr:cxnSp macro="">
      <xdr:nvCxnSpPr>
        <xdr:cNvPr id="107" name="直線コネクタ 106"/>
        <xdr:cNvCxnSpPr/>
      </xdr:nvCxnSpPr>
      <xdr:spPr>
        <a:xfrm>
          <a:off x="5415280" y="732028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254000</xdr:rowOff>
    </xdr:from>
    <xdr:ext cx="761365" cy="259080"/>
    <xdr:sp macro="" textlink="">
      <xdr:nvSpPr>
        <xdr:cNvPr id="108" name="人口1人当たり決算額の推移最大値テキスト445"/>
        <xdr:cNvSpPr txBox="1"/>
      </xdr:nvSpPr>
      <xdr:spPr>
        <a:xfrm>
          <a:off x="5588000" y="5557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32</xdr:row>
      <xdr:rowOff>167640</xdr:rowOff>
    </xdr:from>
    <xdr:to xmlns:xdr="http://schemas.openxmlformats.org/drawingml/2006/spreadsheetDrawing">
      <xdr:col>30</xdr:col>
      <xdr:colOff>25400</xdr:colOff>
      <xdr:row>32</xdr:row>
      <xdr:rowOff>167640</xdr:rowOff>
    </xdr:to>
    <xdr:cxnSp macro="">
      <xdr:nvCxnSpPr>
        <xdr:cNvPr id="109" name="直線コネクタ 108"/>
        <xdr:cNvCxnSpPr/>
      </xdr:nvCxnSpPr>
      <xdr:spPr>
        <a:xfrm>
          <a:off x="5415280" y="581406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98425</xdr:rowOff>
    </xdr:from>
    <xdr:to xmlns:xdr="http://schemas.openxmlformats.org/drawingml/2006/spreadsheetDrawing">
      <xdr:col>29</xdr:col>
      <xdr:colOff>127000</xdr:colOff>
      <xdr:row>36</xdr:row>
      <xdr:rowOff>138430</xdr:rowOff>
    </xdr:to>
    <xdr:cxnSp macro="">
      <xdr:nvCxnSpPr>
        <xdr:cNvPr id="110" name="直線コネクタ 109"/>
        <xdr:cNvCxnSpPr/>
      </xdr:nvCxnSpPr>
      <xdr:spPr>
        <a:xfrm flipV="1">
          <a:off x="4871720" y="6944995"/>
          <a:ext cx="63246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342900</xdr:rowOff>
    </xdr:from>
    <xdr:ext cx="761365" cy="259715"/>
    <xdr:sp macro="" textlink="">
      <xdr:nvSpPr>
        <xdr:cNvPr id="111" name="人口1人当たり決算額の推移平均値テキスト445"/>
        <xdr:cNvSpPr txBox="1"/>
      </xdr:nvSpPr>
      <xdr:spPr>
        <a:xfrm>
          <a:off x="5588000" y="6503670"/>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154940</xdr:rowOff>
    </xdr:from>
    <xdr:to xmlns:xdr="http://schemas.openxmlformats.org/drawingml/2006/spreadsheetDrawing">
      <xdr:col>29</xdr:col>
      <xdr:colOff>177800</xdr:colOff>
      <xdr:row>35</xdr:row>
      <xdr:rowOff>255270</xdr:rowOff>
    </xdr:to>
    <xdr:sp macro="" textlink="">
      <xdr:nvSpPr>
        <xdr:cNvPr id="112" name="フローチャート: 判断 111"/>
        <xdr:cNvSpPr/>
      </xdr:nvSpPr>
      <xdr:spPr>
        <a:xfrm>
          <a:off x="5453380" y="66586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138430</xdr:rowOff>
    </xdr:from>
    <xdr:to xmlns:xdr="http://schemas.openxmlformats.org/drawingml/2006/spreadsheetDrawing">
      <xdr:col>26</xdr:col>
      <xdr:colOff>50800</xdr:colOff>
      <xdr:row>36</xdr:row>
      <xdr:rowOff>154940</xdr:rowOff>
    </xdr:to>
    <xdr:cxnSp macro="">
      <xdr:nvCxnSpPr>
        <xdr:cNvPr id="113" name="直線コネクタ 112"/>
        <xdr:cNvCxnSpPr/>
      </xdr:nvCxnSpPr>
      <xdr:spPr>
        <a:xfrm flipV="1">
          <a:off x="4193540" y="6985000"/>
          <a:ext cx="67818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172085</xdr:rowOff>
    </xdr:from>
    <xdr:to xmlns:xdr="http://schemas.openxmlformats.org/drawingml/2006/spreadsheetDrawing">
      <xdr:col>26</xdr:col>
      <xdr:colOff>101600</xdr:colOff>
      <xdr:row>35</xdr:row>
      <xdr:rowOff>274320</xdr:rowOff>
    </xdr:to>
    <xdr:sp macro="" textlink="">
      <xdr:nvSpPr>
        <xdr:cNvPr id="114" name="フローチャート: 判断 113"/>
        <xdr:cNvSpPr/>
      </xdr:nvSpPr>
      <xdr:spPr>
        <a:xfrm>
          <a:off x="4820920" y="66757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285115</xdr:rowOff>
    </xdr:from>
    <xdr:ext cx="735965" cy="258445"/>
    <xdr:sp macro="" textlink="">
      <xdr:nvSpPr>
        <xdr:cNvPr id="115" name="テキスト ボックス 114"/>
        <xdr:cNvSpPr txBox="1"/>
      </xdr:nvSpPr>
      <xdr:spPr>
        <a:xfrm>
          <a:off x="4500880" y="64458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151765</xdr:rowOff>
    </xdr:from>
    <xdr:to xmlns:xdr="http://schemas.openxmlformats.org/drawingml/2006/spreadsheetDrawing">
      <xdr:col>22</xdr:col>
      <xdr:colOff>114300</xdr:colOff>
      <xdr:row>36</xdr:row>
      <xdr:rowOff>154940</xdr:rowOff>
    </xdr:to>
    <xdr:cxnSp macro="">
      <xdr:nvCxnSpPr>
        <xdr:cNvPr id="116" name="直線コネクタ 115"/>
        <xdr:cNvCxnSpPr/>
      </xdr:nvCxnSpPr>
      <xdr:spPr>
        <a:xfrm>
          <a:off x="3515360" y="6998335"/>
          <a:ext cx="67818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186690</xdr:rowOff>
    </xdr:from>
    <xdr:to xmlns:xdr="http://schemas.openxmlformats.org/drawingml/2006/spreadsheetDrawing">
      <xdr:col>22</xdr:col>
      <xdr:colOff>165100</xdr:colOff>
      <xdr:row>35</xdr:row>
      <xdr:rowOff>288925</xdr:rowOff>
    </xdr:to>
    <xdr:sp macro="" textlink="">
      <xdr:nvSpPr>
        <xdr:cNvPr id="117" name="フローチャート: 判断 116"/>
        <xdr:cNvSpPr/>
      </xdr:nvSpPr>
      <xdr:spPr>
        <a:xfrm>
          <a:off x="4142740" y="6690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298450</xdr:rowOff>
    </xdr:from>
    <xdr:ext cx="762000" cy="259715"/>
    <xdr:sp macro="" textlink="">
      <xdr:nvSpPr>
        <xdr:cNvPr id="118" name="テキスト ボックス 117"/>
        <xdr:cNvSpPr txBox="1"/>
      </xdr:nvSpPr>
      <xdr:spPr>
        <a:xfrm>
          <a:off x="3822700" y="64592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151765</xdr:rowOff>
    </xdr:from>
    <xdr:to xmlns:xdr="http://schemas.openxmlformats.org/drawingml/2006/spreadsheetDrawing">
      <xdr:col>18</xdr:col>
      <xdr:colOff>177800</xdr:colOff>
      <xdr:row>37</xdr:row>
      <xdr:rowOff>44450</xdr:rowOff>
    </xdr:to>
    <xdr:cxnSp macro="">
      <xdr:nvCxnSpPr>
        <xdr:cNvPr id="119" name="直線コネクタ 118"/>
        <xdr:cNvCxnSpPr/>
      </xdr:nvCxnSpPr>
      <xdr:spPr>
        <a:xfrm flipV="1">
          <a:off x="2832100" y="6998335"/>
          <a:ext cx="68326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182880</xdr:rowOff>
    </xdr:from>
    <xdr:to xmlns:xdr="http://schemas.openxmlformats.org/drawingml/2006/spreadsheetDrawing">
      <xdr:col>19</xdr:col>
      <xdr:colOff>38100</xdr:colOff>
      <xdr:row>35</xdr:row>
      <xdr:rowOff>285115</xdr:rowOff>
    </xdr:to>
    <xdr:sp macro="" textlink="">
      <xdr:nvSpPr>
        <xdr:cNvPr id="120" name="フローチャート: 判断 119"/>
        <xdr:cNvSpPr/>
      </xdr:nvSpPr>
      <xdr:spPr>
        <a:xfrm>
          <a:off x="3464560" y="668655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294640</xdr:rowOff>
    </xdr:from>
    <xdr:ext cx="762000" cy="257810"/>
    <xdr:sp macro="" textlink="">
      <xdr:nvSpPr>
        <xdr:cNvPr id="121" name="テキスト ボックス 120"/>
        <xdr:cNvSpPr txBox="1"/>
      </xdr:nvSpPr>
      <xdr:spPr>
        <a:xfrm>
          <a:off x="3144520" y="64554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187960</xdr:rowOff>
    </xdr:from>
    <xdr:to xmlns:xdr="http://schemas.openxmlformats.org/drawingml/2006/spreadsheetDrawing">
      <xdr:col>15</xdr:col>
      <xdr:colOff>101600</xdr:colOff>
      <xdr:row>35</xdr:row>
      <xdr:rowOff>290195</xdr:rowOff>
    </xdr:to>
    <xdr:sp macro="" textlink="">
      <xdr:nvSpPr>
        <xdr:cNvPr id="122" name="フローチャート: 判断 121"/>
        <xdr:cNvSpPr/>
      </xdr:nvSpPr>
      <xdr:spPr>
        <a:xfrm>
          <a:off x="2781300" y="66916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299720</xdr:rowOff>
    </xdr:from>
    <xdr:ext cx="761365" cy="259715"/>
    <xdr:sp macro="" textlink="">
      <xdr:nvSpPr>
        <xdr:cNvPr id="123" name="テキスト ボックス 122"/>
        <xdr:cNvSpPr txBox="1"/>
      </xdr:nvSpPr>
      <xdr:spPr>
        <a:xfrm>
          <a:off x="2461260" y="646049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4" name="テキスト ボックス 123"/>
        <xdr:cNvSpPr txBox="1"/>
      </xdr:nvSpPr>
      <xdr:spPr>
        <a:xfrm>
          <a:off x="53314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5" name="テキスト ボックス 124"/>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28" name="テキスト ボックス 127"/>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47625</xdr:rowOff>
    </xdr:from>
    <xdr:to xmlns:xdr="http://schemas.openxmlformats.org/drawingml/2006/spreadsheetDrawing">
      <xdr:col>29</xdr:col>
      <xdr:colOff>177800</xdr:colOff>
      <xdr:row>36</xdr:row>
      <xdr:rowOff>149225</xdr:rowOff>
    </xdr:to>
    <xdr:sp macro="" textlink="">
      <xdr:nvSpPr>
        <xdr:cNvPr id="129" name="楕円 128"/>
        <xdr:cNvSpPr/>
      </xdr:nvSpPr>
      <xdr:spPr>
        <a:xfrm>
          <a:off x="5453380" y="689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19685</xdr:rowOff>
    </xdr:from>
    <xdr:ext cx="761365" cy="257810"/>
    <xdr:sp macro="" textlink="">
      <xdr:nvSpPr>
        <xdr:cNvPr id="130" name="人口1人当たり決算額の推移該当値テキスト445"/>
        <xdr:cNvSpPr txBox="1"/>
      </xdr:nvSpPr>
      <xdr:spPr>
        <a:xfrm>
          <a:off x="5588000" y="68662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87630</xdr:rowOff>
    </xdr:from>
    <xdr:to xmlns:xdr="http://schemas.openxmlformats.org/drawingml/2006/spreadsheetDrawing">
      <xdr:col>26</xdr:col>
      <xdr:colOff>101600</xdr:colOff>
      <xdr:row>37</xdr:row>
      <xdr:rowOff>17780</xdr:rowOff>
    </xdr:to>
    <xdr:sp macro="" textlink="">
      <xdr:nvSpPr>
        <xdr:cNvPr id="131" name="楕円 130"/>
        <xdr:cNvSpPr/>
      </xdr:nvSpPr>
      <xdr:spPr>
        <a:xfrm>
          <a:off x="4820920" y="69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2540</xdr:rowOff>
    </xdr:from>
    <xdr:ext cx="735965" cy="259715"/>
    <xdr:sp macro="" textlink="">
      <xdr:nvSpPr>
        <xdr:cNvPr id="132" name="テキスト ボックス 131"/>
        <xdr:cNvSpPr txBox="1"/>
      </xdr:nvSpPr>
      <xdr:spPr>
        <a:xfrm>
          <a:off x="4500880" y="702056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103505</xdr:rowOff>
    </xdr:from>
    <xdr:to xmlns:xdr="http://schemas.openxmlformats.org/drawingml/2006/spreadsheetDrawing">
      <xdr:col>22</xdr:col>
      <xdr:colOff>165100</xdr:colOff>
      <xdr:row>37</xdr:row>
      <xdr:rowOff>33655</xdr:rowOff>
    </xdr:to>
    <xdr:sp macro="" textlink="">
      <xdr:nvSpPr>
        <xdr:cNvPr id="133" name="楕円 132"/>
        <xdr:cNvSpPr/>
      </xdr:nvSpPr>
      <xdr:spPr>
        <a:xfrm>
          <a:off x="4142740" y="695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19050</xdr:rowOff>
    </xdr:from>
    <xdr:ext cx="762000" cy="257810"/>
    <xdr:sp macro="" textlink="">
      <xdr:nvSpPr>
        <xdr:cNvPr id="134" name="テキスト ボックス 133"/>
        <xdr:cNvSpPr txBox="1"/>
      </xdr:nvSpPr>
      <xdr:spPr>
        <a:xfrm>
          <a:off x="3822700" y="7037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100965</xdr:rowOff>
    </xdr:from>
    <xdr:to xmlns:xdr="http://schemas.openxmlformats.org/drawingml/2006/spreadsheetDrawing">
      <xdr:col>19</xdr:col>
      <xdr:colOff>38100</xdr:colOff>
      <xdr:row>37</xdr:row>
      <xdr:rowOff>31115</xdr:rowOff>
    </xdr:to>
    <xdr:sp macro="" textlink="">
      <xdr:nvSpPr>
        <xdr:cNvPr id="135" name="楕円 134"/>
        <xdr:cNvSpPr/>
      </xdr:nvSpPr>
      <xdr:spPr>
        <a:xfrm>
          <a:off x="3464560" y="6947535"/>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15875</xdr:rowOff>
    </xdr:from>
    <xdr:ext cx="762000" cy="258445"/>
    <xdr:sp macro="" textlink="">
      <xdr:nvSpPr>
        <xdr:cNvPr id="136" name="テキスト ボックス 135"/>
        <xdr:cNvSpPr txBox="1"/>
      </xdr:nvSpPr>
      <xdr:spPr>
        <a:xfrm>
          <a:off x="3144520" y="703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164465</xdr:rowOff>
    </xdr:from>
    <xdr:to xmlns:xdr="http://schemas.openxmlformats.org/drawingml/2006/spreadsheetDrawing">
      <xdr:col>15</xdr:col>
      <xdr:colOff>101600</xdr:colOff>
      <xdr:row>37</xdr:row>
      <xdr:rowOff>93980</xdr:rowOff>
    </xdr:to>
    <xdr:sp macro="" textlink="">
      <xdr:nvSpPr>
        <xdr:cNvPr id="137" name="楕円 136"/>
        <xdr:cNvSpPr/>
      </xdr:nvSpPr>
      <xdr:spPr>
        <a:xfrm>
          <a:off x="2781300" y="70110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79375</xdr:rowOff>
    </xdr:from>
    <xdr:ext cx="761365" cy="258445"/>
    <xdr:sp macro="" textlink="">
      <xdr:nvSpPr>
        <xdr:cNvPr id="138" name="テキスト ボックス 137"/>
        <xdr:cNvSpPr txBox="1"/>
      </xdr:nvSpPr>
      <xdr:spPr>
        <a:xfrm>
          <a:off x="2461260" y="7097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2,606
2,598
6.53
4,212,598
4,099,555
53,220
1,489,021
2,889,041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8445"/>
    <xdr:sp macro="" textlink="">
      <xdr:nvSpPr>
        <xdr:cNvPr id="43" name="テキスト ボックス 42"/>
        <xdr:cNvSpPr txBox="1"/>
      </xdr:nvSpPr>
      <xdr:spPr>
        <a:xfrm>
          <a:off x="50292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5630" cy="258445"/>
    <xdr:sp macro="" textlink="">
      <xdr:nvSpPr>
        <xdr:cNvPr id="45" name="テキスト ボックス 44"/>
        <xdr:cNvSpPr txBox="1"/>
      </xdr:nvSpPr>
      <xdr:spPr>
        <a:xfrm>
          <a:off x="166370" y="60744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6" name="直線コネクタ 45"/>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167640</xdr:rowOff>
    </xdr:from>
    <xdr:ext cx="595630" cy="259080"/>
    <xdr:sp macro="" textlink="">
      <xdr:nvSpPr>
        <xdr:cNvPr id="47" name="テキスト ボックス 46"/>
        <xdr:cNvSpPr txBox="1"/>
      </xdr:nvSpPr>
      <xdr:spPr>
        <a:xfrm>
          <a:off x="166370" y="57035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49" name="テキスト ボックス 48"/>
        <xdr:cNvSpPr txBox="1"/>
      </xdr:nvSpPr>
      <xdr:spPr>
        <a:xfrm>
          <a:off x="166370" y="53314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8445"/>
    <xdr:sp macro="" textlink="">
      <xdr:nvSpPr>
        <xdr:cNvPr id="51" name="テキスト ボックス 50"/>
        <xdr:cNvSpPr txBox="1"/>
      </xdr:nvSpPr>
      <xdr:spPr>
        <a:xfrm>
          <a:off x="166370" y="49580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5847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36195</xdr:rowOff>
    </xdr:from>
    <xdr:to xmlns:xdr="http://schemas.openxmlformats.org/drawingml/2006/spreadsheetDrawing">
      <xdr:col>24</xdr:col>
      <xdr:colOff>62865</xdr:colOff>
      <xdr:row>38</xdr:row>
      <xdr:rowOff>33020</xdr:rowOff>
    </xdr:to>
    <xdr:cxnSp macro="">
      <xdr:nvCxnSpPr>
        <xdr:cNvPr id="55" name="直線コネクタ 54"/>
        <xdr:cNvCxnSpPr/>
      </xdr:nvCxnSpPr>
      <xdr:spPr>
        <a:xfrm flipV="1">
          <a:off x="4511675" y="5069205"/>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36830</xdr:rowOff>
    </xdr:from>
    <xdr:ext cx="534670" cy="258445"/>
    <xdr:sp macro="" textlink="">
      <xdr:nvSpPr>
        <xdr:cNvPr id="56" name="人件費最小値テキスト"/>
        <xdr:cNvSpPr txBox="1"/>
      </xdr:nvSpPr>
      <xdr:spPr>
        <a:xfrm>
          <a:off x="4564380" y="6410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33020</xdr:rowOff>
    </xdr:from>
    <xdr:to xmlns:xdr="http://schemas.openxmlformats.org/drawingml/2006/spreadsheetDrawing">
      <xdr:col>24</xdr:col>
      <xdr:colOff>152400</xdr:colOff>
      <xdr:row>38</xdr:row>
      <xdr:rowOff>33020</xdr:rowOff>
    </xdr:to>
    <xdr:cxnSp macro="">
      <xdr:nvCxnSpPr>
        <xdr:cNvPr id="57" name="直線コネクタ 56"/>
        <xdr:cNvCxnSpPr/>
      </xdr:nvCxnSpPr>
      <xdr:spPr>
        <a:xfrm>
          <a:off x="4429760" y="640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154305</xdr:rowOff>
    </xdr:from>
    <xdr:ext cx="598805" cy="259080"/>
    <xdr:sp macro="" textlink="">
      <xdr:nvSpPr>
        <xdr:cNvPr id="58" name="人件費最大値テキスト"/>
        <xdr:cNvSpPr txBox="1"/>
      </xdr:nvSpPr>
      <xdr:spPr>
        <a:xfrm>
          <a:off x="4564380" y="48520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36195</xdr:rowOff>
    </xdr:from>
    <xdr:to xmlns:xdr="http://schemas.openxmlformats.org/drawingml/2006/spreadsheetDrawing">
      <xdr:col>24</xdr:col>
      <xdr:colOff>152400</xdr:colOff>
      <xdr:row>30</xdr:row>
      <xdr:rowOff>36195</xdr:rowOff>
    </xdr:to>
    <xdr:cxnSp macro="">
      <xdr:nvCxnSpPr>
        <xdr:cNvPr id="59" name="直線コネクタ 58"/>
        <xdr:cNvCxnSpPr/>
      </xdr:nvCxnSpPr>
      <xdr:spPr>
        <a:xfrm>
          <a:off x="4429760" y="50692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19050</xdr:rowOff>
    </xdr:from>
    <xdr:to xmlns:xdr="http://schemas.openxmlformats.org/drawingml/2006/spreadsheetDrawing">
      <xdr:col>24</xdr:col>
      <xdr:colOff>63500</xdr:colOff>
      <xdr:row>37</xdr:row>
      <xdr:rowOff>52070</xdr:rowOff>
    </xdr:to>
    <xdr:cxnSp macro="">
      <xdr:nvCxnSpPr>
        <xdr:cNvPr id="60" name="直線コネクタ 59"/>
        <xdr:cNvCxnSpPr/>
      </xdr:nvCxnSpPr>
      <xdr:spPr>
        <a:xfrm flipV="1">
          <a:off x="3700780" y="6225540"/>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104140</xdr:rowOff>
    </xdr:from>
    <xdr:ext cx="598805" cy="258445"/>
    <xdr:sp macro="" textlink="">
      <xdr:nvSpPr>
        <xdr:cNvPr id="61" name="人件費平均値テキスト"/>
        <xdr:cNvSpPr txBox="1"/>
      </xdr:nvSpPr>
      <xdr:spPr>
        <a:xfrm>
          <a:off x="4564380" y="59753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81280</xdr:rowOff>
    </xdr:from>
    <xdr:to xmlns:xdr="http://schemas.openxmlformats.org/drawingml/2006/spreadsheetDrawing">
      <xdr:col>24</xdr:col>
      <xdr:colOff>114300</xdr:colOff>
      <xdr:row>37</xdr:row>
      <xdr:rowOff>11430</xdr:rowOff>
    </xdr:to>
    <xdr:sp macro="" textlink="">
      <xdr:nvSpPr>
        <xdr:cNvPr id="62" name="フローチャート: 判断 61"/>
        <xdr:cNvSpPr/>
      </xdr:nvSpPr>
      <xdr:spPr>
        <a:xfrm>
          <a:off x="4462780" y="6120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52070</xdr:rowOff>
    </xdr:from>
    <xdr:to xmlns:xdr="http://schemas.openxmlformats.org/drawingml/2006/spreadsheetDrawing">
      <xdr:col>19</xdr:col>
      <xdr:colOff>177800</xdr:colOff>
      <xdr:row>37</xdr:row>
      <xdr:rowOff>78740</xdr:rowOff>
    </xdr:to>
    <xdr:cxnSp macro="">
      <xdr:nvCxnSpPr>
        <xdr:cNvPr id="63" name="直線コネクタ 62"/>
        <xdr:cNvCxnSpPr/>
      </xdr:nvCxnSpPr>
      <xdr:spPr>
        <a:xfrm flipV="1">
          <a:off x="2832100" y="6258560"/>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130810</xdr:rowOff>
    </xdr:from>
    <xdr:to xmlns:xdr="http://schemas.openxmlformats.org/drawingml/2006/spreadsheetDrawing">
      <xdr:col>20</xdr:col>
      <xdr:colOff>38100</xdr:colOff>
      <xdr:row>37</xdr:row>
      <xdr:rowOff>60960</xdr:rowOff>
    </xdr:to>
    <xdr:sp macro="" textlink="">
      <xdr:nvSpPr>
        <xdr:cNvPr id="64" name="フローチャート: 判断 63"/>
        <xdr:cNvSpPr/>
      </xdr:nvSpPr>
      <xdr:spPr>
        <a:xfrm>
          <a:off x="3649980" y="61696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77470</xdr:rowOff>
    </xdr:from>
    <xdr:ext cx="598170" cy="259080"/>
    <xdr:sp macro="" textlink="">
      <xdr:nvSpPr>
        <xdr:cNvPr id="65" name="テキスト ボックス 64"/>
        <xdr:cNvSpPr txBox="1"/>
      </xdr:nvSpPr>
      <xdr:spPr>
        <a:xfrm>
          <a:off x="3406140" y="5948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78740</xdr:rowOff>
    </xdr:from>
    <xdr:to xmlns:xdr="http://schemas.openxmlformats.org/drawingml/2006/spreadsheetDrawing">
      <xdr:col>15</xdr:col>
      <xdr:colOff>50800</xdr:colOff>
      <xdr:row>37</xdr:row>
      <xdr:rowOff>94615</xdr:rowOff>
    </xdr:to>
    <xdr:cxnSp macro="">
      <xdr:nvCxnSpPr>
        <xdr:cNvPr id="66" name="直線コネクタ 65"/>
        <xdr:cNvCxnSpPr/>
      </xdr:nvCxnSpPr>
      <xdr:spPr>
        <a:xfrm flipV="1">
          <a:off x="1968500" y="6285230"/>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144780</xdr:rowOff>
    </xdr:from>
    <xdr:to xmlns:xdr="http://schemas.openxmlformats.org/drawingml/2006/spreadsheetDrawing">
      <xdr:col>15</xdr:col>
      <xdr:colOff>101600</xdr:colOff>
      <xdr:row>37</xdr:row>
      <xdr:rowOff>74930</xdr:rowOff>
    </xdr:to>
    <xdr:sp macro="" textlink="">
      <xdr:nvSpPr>
        <xdr:cNvPr id="67" name="フローチャート: 判断 66"/>
        <xdr:cNvSpPr/>
      </xdr:nvSpPr>
      <xdr:spPr>
        <a:xfrm>
          <a:off x="2781300" y="6183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91440</xdr:rowOff>
    </xdr:from>
    <xdr:ext cx="598805" cy="258445"/>
    <xdr:sp macro="" textlink="">
      <xdr:nvSpPr>
        <xdr:cNvPr id="68" name="テキスト ボックス 67"/>
        <xdr:cNvSpPr txBox="1"/>
      </xdr:nvSpPr>
      <xdr:spPr>
        <a:xfrm>
          <a:off x="2542540" y="59626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94615</xdr:rowOff>
    </xdr:from>
    <xdr:to xmlns:xdr="http://schemas.openxmlformats.org/drawingml/2006/spreadsheetDrawing">
      <xdr:col>10</xdr:col>
      <xdr:colOff>114300</xdr:colOff>
      <xdr:row>37</xdr:row>
      <xdr:rowOff>123825</xdr:rowOff>
    </xdr:to>
    <xdr:cxnSp macro="">
      <xdr:nvCxnSpPr>
        <xdr:cNvPr id="69" name="直線コネクタ 68"/>
        <xdr:cNvCxnSpPr/>
      </xdr:nvCxnSpPr>
      <xdr:spPr>
        <a:xfrm flipV="1">
          <a:off x="1104900" y="6301105"/>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17700" y="6185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93345</xdr:rowOff>
    </xdr:from>
    <xdr:ext cx="598170" cy="259080"/>
    <xdr:sp macro="" textlink="">
      <xdr:nvSpPr>
        <xdr:cNvPr id="71" name="テキスト ボックス 70"/>
        <xdr:cNvSpPr txBox="1"/>
      </xdr:nvSpPr>
      <xdr:spPr>
        <a:xfrm>
          <a:off x="1673860" y="5964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54100" y="61855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93345</xdr:rowOff>
    </xdr:from>
    <xdr:ext cx="598170" cy="259080"/>
    <xdr:sp macro="" textlink="">
      <xdr:nvSpPr>
        <xdr:cNvPr id="73" name="テキスト ボックス 72"/>
        <xdr:cNvSpPr txBox="1"/>
      </xdr:nvSpPr>
      <xdr:spPr>
        <a:xfrm>
          <a:off x="810260" y="5964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4" name="テキスト ボックス 73"/>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6" name="テキスト ボックス 75"/>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140335</xdr:rowOff>
    </xdr:from>
    <xdr:to xmlns:xdr="http://schemas.openxmlformats.org/drawingml/2006/spreadsheetDrawing">
      <xdr:col>24</xdr:col>
      <xdr:colOff>114300</xdr:colOff>
      <xdr:row>37</xdr:row>
      <xdr:rowOff>69850</xdr:rowOff>
    </xdr:to>
    <xdr:sp macro="" textlink="">
      <xdr:nvSpPr>
        <xdr:cNvPr id="79" name="楕円 78"/>
        <xdr:cNvSpPr/>
      </xdr:nvSpPr>
      <xdr:spPr>
        <a:xfrm>
          <a:off x="4462780" y="61791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118110</xdr:rowOff>
    </xdr:from>
    <xdr:ext cx="598805" cy="259080"/>
    <xdr:sp macro="" textlink="">
      <xdr:nvSpPr>
        <xdr:cNvPr id="80" name="人件費該当値テキスト"/>
        <xdr:cNvSpPr txBox="1"/>
      </xdr:nvSpPr>
      <xdr:spPr>
        <a:xfrm>
          <a:off x="4564380" y="6156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1270</xdr:rowOff>
    </xdr:from>
    <xdr:to xmlns:xdr="http://schemas.openxmlformats.org/drawingml/2006/spreadsheetDrawing">
      <xdr:col>20</xdr:col>
      <xdr:colOff>38100</xdr:colOff>
      <xdr:row>37</xdr:row>
      <xdr:rowOff>102870</xdr:rowOff>
    </xdr:to>
    <xdr:sp macro="" textlink="">
      <xdr:nvSpPr>
        <xdr:cNvPr id="81" name="楕円 80"/>
        <xdr:cNvSpPr/>
      </xdr:nvSpPr>
      <xdr:spPr>
        <a:xfrm>
          <a:off x="3649980" y="62077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93980</xdr:rowOff>
    </xdr:from>
    <xdr:ext cx="598170" cy="259080"/>
    <xdr:sp macro="" textlink="">
      <xdr:nvSpPr>
        <xdr:cNvPr id="82" name="テキスト ボックス 81"/>
        <xdr:cNvSpPr txBox="1"/>
      </xdr:nvSpPr>
      <xdr:spPr>
        <a:xfrm>
          <a:off x="3406140" y="6300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28575</xdr:rowOff>
    </xdr:from>
    <xdr:to xmlns:xdr="http://schemas.openxmlformats.org/drawingml/2006/spreadsheetDrawing">
      <xdr:col>15</xdr:col>
      <xdr:colOff>101600</xdr:colOff>
      <xdr:row>37</xdr:row>
      <xdr:rowOff>129540</xdr:rowOff>
    </xdr:to>
    <xdr:sp macro="" textlink="">
      <xdr:nvSpPr>
        <xdr:cNvPr id="83" name="楕円 82"/>
        <xdr:cNvSpPr/>
      </xdr:nvSpPr>
      <xdr:spPr>
        <a:xfrm>
          <a:off x="2781300" y="62350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120650</xdr:rowOff>
    </xdr:from>
    <xdr:ext cx="598805" cy="259080"/>
    <xdr:sp macro="" textlink="">
      <xdr:nvSpPr>
        <xdr:cNvPr id="84" name="テキスト ボックス 83"/>
        <xdr:cNvSpPr txBox="1"/>
      </xdr:nvSpPr>
      <xdr:spPr>
        <a:xfrm>
          <a:off x="2542540" y="632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43815</xdr:rowOff>
    </xdr:from>
    <xdr:to xmlns:xdr="http://schemas.openxmlformats.org/drawingml/2006/spreadsheetDrawing">
      <xdr:col>10</xdr:col>
      <xdr:colOff>165100</xdr:colOff>
      <xdr:row>37</xdr:row>
      <xdr:rowOff>145415</xdr:rowOff>
    </xdr:to>
    <xdr:sp macro="" textlink="">
      <xdr:nvSpPr>
        <xdr:cNvPr id="85" name="楕円 84"/>
        <xdr:cNvSpPr/>
      </xdr:nvSpPr>
      <xdr:spPr>
        <a:xfrm>
          <a:off x="19177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136525</xdr:rowOff>
    </xdr:from>
    <xdr:ext cx="598170" cy="259080"/>
    <xdr:sp macro="" textlink="">
      <xdr:nvSpPr>
        <xdr:cNvPr id="86" name="テキスト ボックス 85"/>
        <xdr:cNvSpPr txBox="1"/>
      </xdr:nvSpPr>
      <xdr:spPr>
        <a:xfrm>
          <a:off x="1673860" y="63430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73025</xdr:rowOff>
    </xdr:from>
    <xdr:to xmlns:xdr="http://schemas.openxmlformats.org/drawingml/2006/spreadsheetDrawing">
      <xdr:col>6</xdr:col>
      <xdr:colOff>38100</xdr:colOff>
      <xdr:row>38</xdr:row>
      <xdr:rowOff>3175</xdr:rowOff>
    </xdr:to>
    <xdr:sp macro="" textlink="">
      <xdr:nvSpPr>
        <xdr:cNvPr id="87" name="楕円 86"/>
        <xdr:cNvSpPr/>
      </xdr:nvSpPr>
      <xdr:spPr>
        <a:xfrm>
          <a:off x="1054100" y="62795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165735</xdr:rowOff>
    </xdr:from>
    <xdr:ext cx="598170" cy="258445"/>
    <xdr:sp macro="" textlink="">
      <xdr:nvSpPr>
        <xdr:cNvPr id="88" name="テキスト ボックス 87"/>
        <xdr:cNvSpPr txBox="1"/>
      </xdr:nvSpPr>
      <xdr:spPr>
        <a:xfrm>
          <a:off x="810260" y="6372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0" name="正方形/長方形 89"/>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2" name="正方形/長方形 91"/>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4" name="正方形/長方形 93"/>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7" name="テキスト ボックス 96"/>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4168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920" cy="258445"/>
    <xdr:sp macro="" textlink="">
      <xdr:nvSpPr>
        <xdr:cNvPr id="100" name="テキスト ボックス 99"/>
        <xdr:cNvSpPr txBox="1"/>
      </xdr:nvSpPr>
      <xdr:spPr>
        <a:xfrm>
          <a:off x="502920" y="98005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4168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5630" cy="258445"/>
    <xdr:sp macro="" textlink="">
      <xdr:nvSpPr>
        <xdr:cNvPr id="102" name="テキスト ボックス 101"/>
        <xdr:cNvSpPr txBox="1"/>
      </xdr:nvSpPr>
      <xdr:spPr>
        <a:xfrm>
          <a:off x="166370" y="9427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140335</xdr:rowOff>
    </xdr:from>
    <xdr:to xmlns:xdr="http://schemas.openxmlformats.org/drawingml/2006/spreadsheetDrawing">
      <xdr:col>28</xdr:col>
      <xdr:colOff>114300</xdr:colOff>
      <xdr:row>54</xdr:row>
      <xdr:rowOff>140335</xdr:rowOff>
    </xdr:to>
    <xdr:cxnSp macro="">
      <xdr:nvCxnSpPr>
        <xdr:cNvPr id="103" name="直線コネクタ 102"/>
        <xdr:cNvCxnSpPr/>
      </xdr:nvCxnSpPr>
      <xdr:spPr>
        <a:xfrm>
          <a:off x="74168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167640</xdr:rowOff>
    </xdr:from>
    <xdr:ext cx="595630" cy="259080"/>
    <xdr:sp macro="" textlink="">
      <xdr:nvSpPr>
        <xdr:cNvPr id="104" name="テキスト ボックス 103"/>
        <xdr:cNvSpPr txBox="1"/>
      </xdr:nvSpPr>
      <xdr:spPr>
        <a:xfrm>
          <a:off x="166370" y="90563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4168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6" name="テキスト ボックス 105"/>
        <xdr:cNvSpPr txBox="1"/>
      </xdr:nvSpPr>
      <xdr:spPr>
        <a:xfrm>
          <a:off x="166370" y="8684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4168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8445"/>
    <xdr:sp macro="" textlink="">
      <xdr:nvSpPr>
        <xdr:cNvPr id="108" name="テキスト ボックス 107"/>
        <xdr:cNvSpPr txBox="1"/>
      </xdr:nvSpPr>
      <xdr:spPr>
        <a:xfrm>
          <a:off x="166370" y="83108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8255</xdr:rowOff>
    </xdr:from>
    <xdr:to xmlns:xdr="http://schemas.openxmlformats.org/drawingml/2006/spreadsheetDrawing">
      <xdr:col>24</xdr:col>
      <xdr:colOff>62865</xdr:colOff>
      <xdr:row>58</xdr:row>
      <xdr:rowOff>67945</xdr:rowOff>
    </xdr:to>
    <xdr:cxnSp macro="">
      <xdr:nvCxnSpPr>
        <xdr:cNvPr id="112" name="直線コネクタ 111"/>
        <xdr:cNvCxnSpPr/>
      </xdr:nvCxnSpPr>
      <xdr:spPr>
        <a:xfrm flipV="1">
          <a:off x="4511675" y="8394065"/>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71755</xdr:rowOff>
    </xdr:from>
    <xdr:ext cx="534670" cy="258445"/>
    <xdr:sp macro="" textlink="">
      <xdr:nvSpPr>
        <xdr:cNvPr id="113" name="物件費最小値テキスト"/>
        <xdr:cNvSpPr txBox="1"/>
      </xdr:nvSpPr>
      <xdr:spPr>
        <a:xfrm>
          <a:off x="4564380" y="9798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67945</xdr:rowOff>
    </xdr:from>
    <xdr:to xmlns:xdr="http://schemas.openxmlformats.org/drawingml/2006/spreadsheetDrawing">
      <xdr:col>24</xdr:col>
      <xdr:colOff>152400</xdr:colOff>
      <xdr:row>58</xdr:row>
      <xdr:rowOff>67945</xdr:rowOff>
    </xdr:to>
    <xdr:cxnSp macro="">
      <xdr:nvCxnSpPr>
        <xdr:cNvPr id="114" name="直線コネクタ 113"/>
        <xdr:cNvCxnSpPr/>
      </xdr:nvCxnSpPr>
      <xdr:spPr>
        <a:xfrm>
          <a:off x="4429760" y="97948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126365</xdr:rowOff>
    </xdr:from>
    <xdr:ext cx="598805" cy="258445"/>
    <xdr:sp macro="" textlink="">
      <xdr:nvSpPr>
        <xdr:cNvPr id="115" name="物件費最大値テキスト"/>
        <xdr:cNvSpPr txBox="1"/>
      </xdr:nvSpPr>
      <xdr:spPr>
        <a:xfrm>
          <a:off x="4564380" y="81768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8255</xdr:rowOff>
    </xdr:from>
    <xdr:to xmlns:xdr="http://schemas.openxmlformats.org/drawingml/2006/spreadsheetDrawing">
      <xdr:col>24</xdr:col>
      <xdr:colOff>152400</xdr:colOff>
      <xdr:row>50</xdr:row>
      <xdr:rowOff>8255</xdr:rowOff>
    </xdr:to>
    <xdr:cxnSp macro="">
      <xdr:nvCxnSpPr>
        <xdr:cNvPr id="116" name="直線コネクタ 115"/>
        <xdr:cNvCxnSpPr/>
      </xdr:nvCxnSpPr>
      <xdr:spPr>
        <a:xfrm>
          <a:off x="4429760" y="8394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64770</xdr:rowOff>
    </xdr:from>
    <xdr:to xmlns:xdr="http://schemas.openxmlformats.org/drawingml/2006/spreadsheetDrawing">
      <xdr:col>24</xdr:col>
      <xdr:colOff>63500</xdr:colOff>
      <xdr:row>57</xdr:row>
      <xdr:rowOff>69850</xdr:rowOff>
    </xdr:to>
    <xdr:cxnSp macro="">
      <xdr:nvCxnSpPr>
        <xdr:cNvPr id="117" name="直線コネクタ 116"/>
        <xdr:cNvCxnSpPr/>
      </xdr:nvCxnSpPr>
      <xdr:spPr>
        <a:xfrm>
          <a:off x="3700780" y="962406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104775</xdr:rowOff>
    </xdr:from>
    <xdr:ext cx="598805" cy="259080"/>
    <xdr:sp macro="" textlink="">
      <xdr:nvSpPr>
        <xdr:cNvPr id="118" name="物件費平均値テキスト"/>
        <xdr:cNvSpPr txBox="1"/>
      </xdr:nvSpPr>
      <xdr:spPr>
        <a:xfrm>
          <a:off x="4564380" y="93287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81915</xdr:rowOff>
    </xdr:from>
    <xdr:to xmlns:xdr="http://schemas.openxmlformats.org/drawingml/2006/spreadsheetDrawing">
      <xdr:col>24</xdr:col>
      <xdr:colOff>114300</xdr:colOff>
      <xdr:row>57</xdr:row>
      <xdr:rowOff>12065</xdr:rowOff>
    </xdr:to>
    <xdr:sp macro="" textlink="">
      <xdr:nvSpPr>
        <xdr:cNvPr id="119" name="フローチャート: 判断 118"/>
        <xdr:cNvSpPr/>
      </xdr:nvSpPr>
      <xdr:spPr>
        <a:xfrm>
          <a:off x="4462780" y="9473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4445</xdr:rowOff>
    </xdr:from>
    <xdr:to xmlns:xdr="http://schemas.openxmlformats.org/drawingml/2006/spreadsheetDrawing">
      <xdr:col>19</xdr:col>
      <xdr:colOff>177800</xdr:colOff>
      <xdr:row>57</xdr:row>
      <xdr:rowOff>64770</xdr:rowOff>
    </xdr:to>
    <xdr:cxnSp macro="">
      <xdr:nvCxnSpPr>
        <xdr:cNvPr id="120" name="直線コネクタ 119"/>
        <xdr:cNvCxnSpPr/>
      </xdr:nvCxnSpPr>
      <xdr:spPr>
        <a:xfrm>
          <a:off x="2832100" y="9563735"/>
          <a:ext cx="8686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90170</xdr:rowOff>
    </xdr:from>
    <xdr:to xmlns:xdr="http://schemas.openxmlformats.org/drawingml/2006/spreadsheetDrawing">
      <xdr:col>20</xdr:col>
      <xdr:colOff>38100</xdr:colOff>
      <xdr:row>57</xdr:row>
      <xdr:rowOff>20320</xdr:rowOff>
    </xdr:to>
    <xdr:sp macro="" textlink="">
      <xdr:nvSpPr>
        <xdr:cNvPr id="121" name="フローチャート: 判断 120"/>
        <xdr:cNvSpPr/>
      </xdr:nvSpPr>
      <xdr:spPr>
        <a:xfrm>
          <a:off x="3649980" y="94818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36830</xdr:rowOff>
    </xdr:from>
    <xdr:ext cx="598170" cy="258445"/>
    <xdr:sp macro="" textlink="">
      <xdr:nvSpPr>
        <xdr:cNvPr id="122" name="テキスト ボックス 121"/>
        <xdr:cNvSpPr txBox="1"/>
      </xdr:nvSpPr>
      <xdr:spPr>
        <a:xfrm>
          <a:off x="3406140" y="9260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4445</xdr:rowOff>
    </xdr:from>
    <xdr:to xmlns:xdr="http://schemas.openxmlformats.org/drawingml/2006/spreadsheetDrawing">
      <xdr:col>15</xdr:col>
      <xdr:colOff>50800</xdr:colOff>
      <xdr:row>57</xdr:row>
      <xdr:rowOff>53340</xdr:rowOff>
    </xdr:to>
    <xdr:cxnSp macro="">
      <xdr:nvCxnSpPr>
        <xdr:cNvPr id="123" name="直線コネクタ 122"/>
        <xdr:cNvCxnSpPr/>
      </xdr:nvCxnSpPr>
      <xdr:spPr>
        <a:xfrm flipV="1">
          <a:off x="1968500" y="9563735"/>
          <a:ext cx="8636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98425</xdr:rowOff>
    </xdr:from>
    <xdr:to xmlns:xdr="http://schemas.openxmlformats.org/drawingml/2006/spreadsheetDrawing">
      <xdr:col>15</xdr:col>
      <xdr:colOff>101600</xdr:colOff>
      <xdr:row>57</xdr:row>
      <xdr:rowOff>28575</xdr:rowOff>
    </xdr:to>
    <xdr:sp macro="" textlink="">
      <xdr:nvSpPr>
        <xdr:cNvPr id="124" name="フローチャート: 判断 123"/>
        <xdr:cNvSpPr/>
      </xdr:nvSpPr>
      <xdr:spPr>
        <a:xfrm>
          <a:off x="2781300" y="9490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45085</xdr:rowOff>
    </xdr:from>
    <xdr:ext cx="598805" cy="259080"/>
    <xdr:sp macro="" textlink="">
      <xdr:nvSpPr>
        <xdr:cNvPr id="125" name="テキスト ボックス 124"/>
        <xdr:cNvSpPr txBox="1"/>
      </xdr:nvSpPr>
      <xdr:spPr>
        <a:xfrm>
          <a:off x="2542540" y="9269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53340</xdr:rowOff>
    </xdr:from>
    <xdr:to xmlns:xdr="http://schemas.openxmlformats.org/drawingml/2006/spreadsheetDrawing">
      <xdr:col>10</xdr:col>
      <xdr:colOff>114300</xdr:colOff>
      <xdr:row>57</xdr:row>
      <xdr:rowOff>137160</xdr:rowOff>
    </xdr:to>
    <xdr:cxnSp macro="">
      <xdr:nvCxnSpPr>
        <xdr:cNvPr id="126" name="直線コネクタ 125"/>
        <xdr:cNvCxnSpPr/>
      </xdr:nvCxnSpPr>
      <xdr:spPr>
        <a:xfrm flipV="1">
          <a:off x="1104900" y="9612630"/>
          <a:ext cx="8636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111125</xdr:rowOff>
    </xdr:from>
    <xdr:to xmlns:xdr="http://schemas.openxmlformats.org/drawingml/2006/spreadsheetDrawing">
      <xdr:col>10</xdr:col>
      <xdr:colOff>165100</xdr:colOff>
      <xdr:row>57</xdr:row>
      <xdr:rowOff>41275</xdr:rowOff>
    </xdr:to>
    <xdr:sp macro="" textlink="">
      <xdr:nvSpPr>
        <xdr:cNvPr id="127" name="フローチャート: 判断 126"/>
        <xdr:cNvSpPr/>
      </xdr:nvSpPr>
      <xdr:spPr>
        <a:xfrm>
          <a:off x="1917700" y="9502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57785</xdr:rowOff>
    </xdr:from>
    <xdr:ext cx="598170" cy="259080"/>
    <xdr:sp macro="" textlink="">
      <xdr:nvSpPr>
        <xdr:cNvPr id="128" name="テキスト ボックス 127"/>
        <xdr:cNvSpPr txBox="1"/>
      </xdr:nvSpPr>
      <xdr:spPr>
        <a:xfrm>
          <a:off x="1673860" y="9281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113030</xdr:rowOff>
    </xdr:from>
    <xdr:to xmlns:xdr="http://schemas.openxmlformats.org/drawingml/2006/spreadsheetDrawing">
      <xdr:col>6</xdr:col>
      <xdr:colOff>38100</xdr:colOff>
      <xdr:row>57</xdr:row>
      <xdr:rowOff>43180</xdr:rowOff>
    </xdr:to>
    <xdr:sp macro="" textlink="">
      <xdr:nvSpPr>
        <xdr:cNvPr id="129" name="フローチャート: 判断 128"/>
        <xdr:cNvSpPr/>
      </xdr:nvSpPr>
      <xdr:spPr>
        <a:xfrm>
          <a:off x="1054100" y="95046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59690</xdr:rowOff>
    </xdr:from>
    <xdr:ext cx="598170" cy="259080"/>
    <xdr:sp macro="" textlink="">
      <xdr:nvSpPr>
        <xdr:cNvPr id="130" name="テキスト ボックス 129"/>
        <xdr:cNvSpPr txBox="1"/>
      </xdr:nvSpPr>
      <xdr:spPr>
        <a:xfrm>
          <a:off x="810260" y="9283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1" name="テキスト ボックス 130"/>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3" name="テキスト ボックス 132"/>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19050</xdr:rowOff>
    </xdr:from>
    <xdr:to xmlns:xdr="http://schemas.openxmlformats.org/drawingml/2006/spreadsheetDrawing">
      <xdr:col>24</xdr:col>
      <xdr:colOff>114300</xdr:colOff>
      <xdr:row>57</xdr:row>
      <xdr:rowOff>120650</xdr:rowOff>
    </xdr:to>
    <xdr:sp macro="" textlink="">
      <xdr:nvSpPr>
        <xdr:cNvPr id="136" name="楕円 135"/>
        <xdr:cNvSpPr/>
      </xdr:nvSpPr>
      <xdr:spPr>
        <a:xfrm>
          <a:off x="446278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167640</xdr:rowOff>
    </xdr:from>
    <xdr:ext cx="598805" cy="259080"/>
    <xdr:sp macro="" textlink="">
      <xdr:nvSpPr>
        <xdr:cNvPr id="137" name="物件費該当値テキスト"/>
        <xdr:cNvSpPr txBox="1"/>
      </xdr:nvSpPr>
      <xdr:spPr>
        <a:xfrm>
          <a:off x="4564380" y="9559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14605</xdr:rowOff>
    </xdr:from>
    <xdr:to xmlns:xdr="http://schemas.openxmlformats.org/drawingml/2006/spreadsheetDrawing">
      <xdr:col>20</xdr:col>
      <xdr:colOff>38100</xdr:colOff>
      <xdr:row>57</xdr:row>
      <xdr:rowOff>116205</xdr:rowOff>
    </xdr:to>
    <xdr:sp macro="" textlink="">
      <xdr:nvSpPr>
        <xdr:cNvPr id="138" name="楕円 137"/>
        <xdr:cNvSpPr/>
      </xdr:nvSpPr>
      <xdr:spPr>
        <a:xfrm>
          <a:off x="3649980" y="95738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107315</xdr:rowOff>
    </xdr:from>
    <xdr:ext cx="598170" cy="258445"/>
    <xdr:sp macro="" textlink="">
      <xdr:nvSpPr>
        <xdr:cNvPr id="139" name="テキスト ボックス 138"/>
        <xdr:cNvSpPr txBox="1"/>
      </xdr:nvSpPr>
      <xdr:spPr>
        <a:xfrm>
          <a:off x="340614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125095</xdr:rowOff>
    </xdr:from>
    <xdr:to xmlns:xdr="http://schemas.openxmlformats.org/drawingml/2006/spreadsheetDrawing">
      <xdr:col>15</xdr:col>
      <xdr:colOff>101600</xdr:colOff>
      <xdr:row>57</xdr:row>
      <xdr:rowOff>55245</xdr:rowOff>
    </xdr:to>
    <xdr:sp macro="" textlink="">
      <xdr:nvSpPr>
        <xdr:cNvPr id="140" name="楕円 139"/>
        <xdr:cNvSpPr/>
      </xdr:nvSpPr>
      <xdr:spPr>
        <a:xfrm>
          <a:off x="2781300" y="9516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46990</xdr:rowOff>
    </xdr:from>
    <xdr:ext cx="598805" cy="258445"/>
    <xdr:sp macro="" textlink="">
      <xdr:nvSpPr>
        <xdr:cNvPr id="141" name="テキスト ボックス 140"/>
        <xdr:cNvSpPr txBox="1"/>
      </xdr:nvSpPr>
      <xdr:spPr>
        <a:xfrm>
          <a:off x="2542540" y="9606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2540</xdr:rowOff>
    </xdr:from>
    <xdr:to xmlns:xdr="http://schemas.openxmlformats.org/drawingml/2006/spreadsheetDrawing">
      <xdr:col>10</xdr:col>
      <xdr:colOff>165100</xdr:colOff>
      <xdr:row>57</xdr:row>
      <xdr:rowOff>104140</xdr:rowOff>
    </xdr:to>
    <xdr:sp macro="" textlink="">
      <xdr:nvSpPr>
        <xdr:cNvPr id="142" name="楕円 141"/>
        <xdr:cNvSpPr/>
      </xdr:nvSpPr>
      <xdr:spPr>
        <a:xfrm>
          <a:off x="1917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95250</xdr:rowOff>
    </xdr:from>
    <xdr:ext cx="598170" cy="259080"/>
    <xdr:sp macro="" textlink="">
      <xdr:nvSpPr>
        <xdr:cNvPr id="143" name="テキスト ボックス 142"/>
        <xdr:cNvSpPr txBox="1"/>
      </xdr:nvSpPr>
      <xdr:spPr>
        <a:xfrm>
          <a:off x="1673860" y="9654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86360</xdr:rowOff>
    </xdr:from>
    <xdr:to xmlns:xdr="http://schemas.openxmlformats.org/drawingml/2006/spreadsheetDrawing">
      <xdr:col>6</xdr:col>
      <xdr:colOff>38100</xdr:colOff>
      <xdr:row>58</xdr:row>
      <xdr:rowOff>16510</xdr:rowOff>
    </xdr:to>
    <xdr:sp macro="" textlink="">
      <xdr:nvSpPr>
        <xdr:cNvPr id="144" name="楕円 143"/>
        <xdr:cNvSpPr/>
      </xdr:nvSpPr>
      <xdr:spPr>
        <a:xfrm>
          <a:off x="1054100" y="964565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7620</xdr:rowOff>
    </xdr:from>
    <xdr:ext cx="598170" cy="259080"/>
    <xdr:sp macro="" textlink="">
      <xdr:nvSpPr>
        <xdr:cNvPr id="145" name="テキスト ボックス 144"/>
        <xdr:cNvSpPr txBox="1"/>
      </xdr:nvSpPr>
      <xdr:spPr>
        <a:xfrm>
          <a:off x="810260" y="9734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7" name="正方形/長方形 146"/>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9" name="正方形/長方形 148"/>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1" name="正方形/長方形 150"/>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4" name="テキスト ボックス 153"/>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920" cy="258445"/>
    <xdr:sp macro="" textlink="">
      <xdr:nvSpPr>
        <xdr:cNvPr id="157" name="テキスト ボックス 156"/>
        <xdr:cNvSpPr txBox="1"/>
      </xdr:nvSpPr>
      <xdr:spPr>
        <a:xfrm>
          <a:off x="502920" y="131533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8445"/>
    <xdr:sp macro="" textlink="">
      <xdr:nvSpPr>
        <xdr:cNvPr id="159" name="テキスト ボックス 158"/>
        <xdr:cNvSpPr txBox="1"/>
      </xdr:nvSpPr>
      <xdr:spPr>
        <a:xfrm>
          <a:off x="166370" y="1278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60" name="直線コネクタ 159"/>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167640</xdr:rowOff>
    </xdr:from>
    <xdr:ext cx="595630" cy="259080"/>
    <xdr:sp macro="" textlink="">
      <xdr:nvSpPr>
        <xdr:cNvPr id="161" name="テキスト ボックス 160"/>
        <xdr:cNvSpPr txBox="1"/>
      </xdr:nvSpPr>
      <xdr:spPr>
        <a:xfrm>
          <a:off x="16637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3" name="テキスト ボックス 162"/>
        <xdr:cNvSpPr txBox="1"/>
      </xdr:nvSpPr>
      <xdr:spPr>
        <a:xfrm>
          <a:off x="16637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5630" cy="258445"/>
    <xdr:sp macro="" textlink="">
      <xdr:nvSpPr>
        <xdr:cNvPr id="165" name="テキスト ボックス 164"/>
        <xdr:cNvSpPr txBox="1"/>
      </xdr:nvSpPr>
      <xdr:spPr>
        <a:xfrm>
          <a:off x="16637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7" name="テキスト ボックス 166"/>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84455</xdr:rowOff>
    </xdr:from>
    <xdr:to xmlns:xdr="http://schemas.openxmlformats.org/drawingml/2006/spreadsheetDrawing">
      <xdr:col>24</xdr:col>
      <xdr:colOff>62865</xdr:colOff>
      <xdr:row>79</xdr:row>
      <xdr:rowOff>44450</xdr:rowOff>
    </xdr:to>
    <xdr:cxnSp macro="">
      <xdr:nvCxnSpPr>
        <xdr:cNvPr id="169" name="直線コネクタ 168"/>
        <xdr:cNvCxnSpPr/>
      </xdr:nvCxnSpPr>
      <xdr:spPr>
        <a:xfrm flipV="1">
          <a:off x="4511675" y="1199070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48260</xdr:rowOff>
    </xdr:from>
    <xdr:ext cx="249555" cy="258445"/>
    <xdr:sp macro="" textlink="">
      <xdr:nvSpPr>
        <xdr:cNvPr id="170" name="維持補修費最小値テキスト"/>
        <xdr:cNvSpPr txBox="1"/>
      </xdr:nvSpPr>
      <xdr:spPr>
        <a:xfrm>
          <a:off x="4564380" y="132956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44450</xdr:rowOff>
    </xdr:from>
    <xdr:to xmlns:xdr="http://schemas.openxmlformats.org/drawingml/2006/spreadsheetDrawing">
      <xdr:col>24</xdr:col>
      <xdr:colOff>152400</xdr:colOff>
      <xdr:row>79</xdr:row>
      <xdr:rowOff>44450</xdr:rowOff>
    </xdr:to>
    <xdr:cxnSp macro="">
      <xdr:nvCxnSpPr>
        <xdr:cNvPr id="171" name="直線コネクタ 170"/>
        <xdr:cNvCxnSpPr/>
      </xdr:nvCxnSpPr>
      <xdr:spPr>
        <a:xfrm>
          <a:off x="442976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30480</xdr:rowOff>
    </xdr:from>
    <xdr:ext cx="598805" cy="257810"/>
    <xdr:sp macro="" textlink="">
      <xdr:nvSpPr>
        <xdr:cNvPr id="172" name="維持補修費最大値テキスト"/>
        <xdr:cNvSpPr txBox="1"/>
      </xdr:nvSpPr>
      <xdr:spPr>
        <a:xfrm>
          <a:off x="4564380" y="117690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84455</xdr:rowOff>
    </xdr:from>
    <xdr:to xmlns:xdr="http://schemas.openxmlformats.org/drawingml/2006/spreadsheetDrawing">
      <xdr:col>24</xdr:col>
      <xdr:colOff>152400</xdr:colOff>
      <xdr:row>71</xdr:row>
      <xdr:rowOff>84455</xdr:rowOff>
    </xdr:to>
    <xdr:cxnSp macro="">
      <xdr:nvCxnSpPr>
        <xdr:cNvPr id="173" name="直線コネクタ 172"/>
        <xdr:cNvCxnSpPr/>
      </xdr:nvCxnSpPr>
      <xdr:spPr>
        <a:xfrm>
          <a:off x="4429760" y="11990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22860</xdr:rowOff>
    </xdr:from>
    <xdr:to xmlns:xdr="http://schemas.openxmlformats.org/drawingml/2006/spreadsheetDrawing">
      <xdr:col>24</xdr:col>
      <xdr:colOff>63500</xdr:colOff>
      <xdr:row>79</xdr:row>
      <xdr:rowOff>28575</xdr:rowOff>
    </xdr:to>
    <xdr:cxnSp macro="">
      <xdr:nvCxnSpPr>
        <xdr:cNvPr id="174" name="直線コネクタ 173"/>
        <xdr:cNvCxnSpPr/>
      </xdr:nvCxnSpPr>
      <xdr:spPr>
        <a:xfrm>
          <a:off x="3700780" y="1327023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63500</xdr:rowOff>
    </xdr:from>
    <xdr:ext cx="534670" cy="259080"/>
    <xdr:sp macro="" textlink="">
      <xdr:nvSpPr>
        <xdr:cNvPr id="175" name="維持補修費平均値テキスト"/>
        <xdr:cNvSpPr txBox="1"/>
      </xdr:nvSpPr>
      <xdr:spPr>
        <a:xfrm>
          <a:off x="4564380" y="12975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40640</xdr:rowOff>
    </xdr:from>
    <xdr:to xmlns:xdr="http://schemas.openxmlformats.org/drawingml/2006/spreadsheetDrawing">
      <xdr:col>24</xdr:col>
      <xdr:colOff>114300</xdr:colOff>
      <xdr:row>78</xdr:row>
      <xdr:rowOff>142240</xdr:rowOff>
    </xdr:to>
    <xdr:sp macro="" textlink="">
      <xdr:nvSpPr>
        <xdr:cNvPr id="176" name="フローチャート: 判断 175"/>
        <xdr:cNvSpPr/>
      </xdr:nvSpPr>
      <xdr:spPr>
        <a:xfrm>
          <a:off x="446278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22860</xdr:rowOff>
    </xdr:from>
    <xdr:to xmlns:xdr="http://schemas.openxmlformats.org/drawingml/2006/spreadsheetDrawing">
      <xdr:col>19</xdr:col>
      <xdr:colOff>177800</xdr:colOff>
      <xdr:row>79</xdr:row>
      <xdr:rowOff>29845</xdr:rowOff>
    </xdr:to>
    <xdr:cxnSp macro="">
      <xdr:nvCxnSpPr>
        <xdr:cNvPr id="177" name="直線コネクタ 176"/>
        <xdr:cNvCxnSpPr/>
      </xdr:nvCxnSpPr>
      <xdr:spPr>
        <a:xfrm flipV="1">
          <a:off x="2832100" y="1327023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70485</xdr:rowOff>
    </xdr:from>
    <xdr:to xmlns:xdr="http://schemas.openxmlformats.org/drawingml/2006/spreadsheetDrawing">
      <xdr:col>20</xdr:col>
      <xdr:colOff>38100</xdr:colOff>
      <xdr:row>79</xdr:row>
      <xdr:rowOff>635</xdr:rowOff>
    </xdr:to>
    <xdr:sp macro="" textlink="">
      <xdr:nvSpPr>
        <xdr:cNvPr id="178" name="フローチャート: 判断 177"/>
        <xdr:cNvSpPr/>
      </xdr:nvSpPr>
      <xdr:spPr>
        <a:xfrm>
          <a:off x="3649980" y="131502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17145</xdr:rowOff>
    </xdr:from>
    <xdr:ext cx="534035" cy="258445"/>
    <xdr:sp macro="" textlink="">
      <xdr:nvSpPr>
        <xdr:cNvPr id="179" name="テキスト ボックス 178"/>
        <xdr:cNvSpPr txBox="1"/>
      </xdr:nvSpPr>
      <xdr:spPr>
        <a:xfrm>
          <a:off x="3438525" y="12929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28575</xdr:rowOff>
    </xdr:from>
    <xdr:to xmlns:xdr="http://schemas.openxmlformats.org/drawingml/2006/spreadsheetDrawing">
      <xdr:col>15</xdr:col>
      <xdr:colOff>50800</xdr:colOff>
      <xdr:row>79</xdr:row>
      <xdr:rowOff>29845</xdr:rowOff>
    </xdr:to>
    <xdr:cxnSp macro="">
      <xdr:nvCxnSpPr>
        <xdr:cNvPr id="180" name="直線コネクタ 179"/>
        <xdr:cNvCxnSpPr/>
      </xdr:nvCxnSpPr>
      <xdr:spPr>
        <a:xfrm>
          <a:off x="1968500" y="1327594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62230</xdr:rowOff>
    </xdr:from>
    <xdr:to xmlns:xdr="http://schemas.openxmlformats.org/drawingml/2006/spreadsheetDrawing">
      <xdr:col>15</xdr:col>
      <xdr:colOff>101600</xdr:colOff>
      <xdr:row>78</xdr:row>
      <xdr:rowOff>163830</xdr:rowOff>
    </xdr:to>
    <xdr:sp macro="" textlink="">
      <xdr:nvSpPr>
        <xdr:cNvPr id="181" name="フローチャート: 判断 180"/>
        <xdr:cNvSpPr/>
      </xdr:nvSpPr>
      <xdr:spPr>
        <a:xfrm>
          <a:off x="27813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8890</xdr:rowOff>
    </xdr:from>
    <xdr:ext cx="534035" cy="259080"/>
    <xdr:sp macro="" textlink="">
      <xdr:nvSpPr>
        <xdr:cNvPr id="182" name="テキスト ボックス 181"/>
        <xdr:cNvSpPr txBox="1"/>
      </xdr:nvSpPr>
      <xdr:spPr>
        <a:xfrm>
          <a:off x="2574925" y="12920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28575</xdr:rowOff>
    </xdr:from>
    <xdr:to xmlns:xdr="http://schemas.openxmlformats.org/drawingml/2006/spreadsheetDrawing">
      <xdr:col>10</xdr:col>
      <xdr:colOff>114300</xdr:colOff>
      <xdr:row>79</xdr:row>
      <xdr:rowOff>33655</xdr:rowOff>
    </xdr:to>
    <xdr:cxnSp macro="">
      <xdr:nvCxnSpPr>
        <xdr:cNvPr id="183" name="直線コネクタ 182"/>
        <xdr:cNvCxnSpPr/>
      </xdr:nvCxnSpPr>
      <xdr:spPr>
        <a:xfrm flipV="1">
          <a:off x="1104900" y="1327594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53975</xdr:rowOff>
    </xdr:from>
    <xdr:to xmlns:xdr="http://schemas.openxmlformats.org/drawingml/2006/spreadsheetDrawing">
      <xdr:col>10</xdr:col>
      <xdr:colOff>165100</xdr:colOff>
      <xdr:row>78</xdr:row>
      <xdr:rowOff>155575</xdr:rowOff>
    </xdr:to>
    <xdr:sp macro="" textlink="">
      <xdr:nvSpPr>
        <xdr:cNvPr id="184" name="フローチャート: 判断 183"/>
        <xdr:cNvSpPr/>
      </xdr:nvSpPr>
      <xdr:spPr>
        <a:xfrm>
          <a:off x="19177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635</xdr:rowOff>
    </xdr:from>
    <xdr:ext cx="534670" cy="259080"/>
    <xdr:sp macro="" textlink="">
      <xdr:nvSpPr>
        <xdr:cNvPr id="185" name="テキスト ボックス 184"/>
        <xdr:cNvSpPr txBox="1"/>
      </xdr:nvSpPr>
      <xdr:spPr>
        <a:xfrm>
          <a:off x="1706245" y="12912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68580</xdr:rowOff>
    </xdr:from>
    <xdr:to xmlns:xdr="http://schemas.openxmlformats.org/drawingml/2006/spreadsheetDrawing">
      <xdr:col>6</xdr:col>
      <xdr:colOff>38100</xdr:colOff>
      <xdr:row>78</xdr:row>
      <xdr:rowOff>167640</xdr:rowOff>
    </xdr:to>
    <xdr:sp macro="" textlink="">
      <xdr:nvSpPr>
        <xdr:cNvPr id="186" name="フローチャート: 判断 185"/>
        <xdr:cNvSpPr/>
      </xdr:nvSpPr>
      <xdr:spPr>
        <a:xfrm>
          <a:off x="1054100" y="1314831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15240</xdr:rowOff>
    </xdr:from>
    <xdr:ext cx="534035" cy="258445"/>
    <xdr:sp macro="" textlink="">
      <xdr:nvSpPr>
        <xdr:cNvPr id="187" name="テキスト ボックス 186"/>
        <xdr:cNvSpPr txBox="1"/>
      </xdr:nvSpPr>
      <xdr:spPr>
        <a:xfrm>
          <a:off x="842645" y="12927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88" name="テキスト ボックス 187"/>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0" name="テキスト ボックス 189"/>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148590</xdr:rowOff>
    </xdr:from>
    <xdr:to xmlns:xdr="http://schemas.openxmlformats.org/drawingml/2006/spreadsheetDrawing">
      <xdr:col>24</xdr:col>
      <xdr:colOff>114300</xdr:colOff>
      <xdr:row>79</xdr:row>
      <xdr:rowOff>78740</xdr:rowOff>
    </xdr:to>
    <xdr:sp macro="" textlink="">
      <xdr:nvSpPr>
        <xdr:cNvPr id="193" name="楕円 192"/>
        <xdr:cNvSpPr/>
      </xdr:nvSpPr>
      <xdr:spPr>
        <a:xfrm>
          <a:off x="4462780" y="13228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63500</xdr:rowOff>
    </xdr:from>
    <xdr:ext cx="469900" cy="259080"/>
    <xdr:sp macro="" textlink="">
      <xdr:nvSpPr>
        <xdr:cNvPr id="194" name="維持補修費該当値テキスト"/>
        <xdr:cNvSpPr txBox="1"/>
      </xdr:nvSpPr>
      <xdr:spPr>
        <a:xfrm>
          <a:off x="4564380" y="1314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143510</xdr:rowOff>
    </xdr:from>
    <xdr:to xmlns:xdr="http://schemas.openxmlformats.org/drawingml/2006/spreadsheetDrawing">
      <xdr:col>20</xdr:col>
      <xdr:colOff>38100</xdr:colOff>
      <xdr:row>79</xdr:row>
      <xdr:rowOff>73660</xdr:rowOff>
    </xdr:to>
    <xdr:sp macro="" textlink="">
      <xdr:nvSpPr>
        <xdr:cNvPr id="195" name="楕円 194"/>
        <xdr:cNvSpPr/>
      </xdr:nvSpPr>
      <xdr:spPr>
        <a:xfrm>
          <a:off x="3649980" y="132232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64770</xdr:rowOff>
    </xdr:from>
    <xdr:ext cx="469900" cy="259080"/>
    <xdr:sp macro="" textlink="">
      <xdr:nvSpPr>
        <xdr:cNvPr id="196" name="テキスト ボックス 195"/>
        <xdr:cNvSpPr txBox="1"/>
      </xdr:nvSpPr>
      <xdr:spPr>
        <a:xfrm>
          <a:off x="3470910" y="13312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150495</xdr:rowOff>
    </xdr:from>
    <xdr:to xmlns:xdr="http://schemas.openxmlformats.org/drawingml/2006/spreadsheetDrawing">
      <xdr:col>15</xdr:col>
      <xdr:colOff>101600</xdr:colOff>
      <xdr:row>79</xdr:row>
      <xdr:rowOff>80645</xdr:rowOff>
    </xdr:to>
    <xdr:sp macro="" textlink="">
      <xdr:nvSpPr>
        <xdr:cNvPr id="197" name="楕円 196"/>
        <xdr:cNvSpPr/>
      </xdr:nvSpPr>
      <xdr:spPr>
        <a:xfrm>
          <a:off x="2781300" y="13230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71755</xdr:rowOff>
    </xdr:from>
    <xdr:ext cx="469265" cy="258445"/>
    <xdr:sp macro="" textlink="">
      <xdr:nvSpPr>
        <xdr:cNvPr id="198" name="テキスト ボックス 197"/>
        <xdr:cNvSpPr txBox="1"/>
      </xdr:nvSpPr>
      <xdr:spPr>
        <a:xfrm>
          <a:off x="2602230" y="13319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149225</xdr:rowOff>
    </xdr:from>
    <xdr:to xmlns:xdr="http://schemas.openxmlformats.org/drawingml/2006/spreadsheetDrawing">
      <xdr:col>10</xdr:col>
      <xdr:colOff>165100</xdr:colOff>
      <xdr:row>79</xdr:row>
      <xdr:rowOff>79375</xdr:rowOff>
    </xdr:to>
    <xdr:sp macro="" textlink="">
      <xdr:nvSpPr>
        <xdr:cNvPr id="199" name="楕円 198"/>
        <xdr:cNvSpPr/>
      </xdr:nvSpPr>
      <xdr:spPr>
        <a:xfrm>
          <a:off x="1917700" y="1322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70485</xdr:rowOff>
    </xdr:from>
    <xdr:ext cx="469265" cy="258445"/>
    <xdr:sp macro="" textlink="">
      <xdr:nvSpPr>
        <xdr:cNvPr id="200" name="テキスト ボックス 199"/>
        <xdr:cNvSpPr txBox="1"/>
      </xdr:nvSpPr>
      <xdr:spPr>
        <a:xfrm>
          <a:off x="1738630" y="13317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154305</xdr:rowOff>
    </xdr:from>
    <xdr:to xmlns:xdr="http://schemas.openxmlformats.org/drawingml/2006/spreadsheetDrawing">
      <xdr:col>6</xdr:col>
      <xdr:colOff>38100</xdr:colOff>
      <xdr:row>79</xdr:row>
      <xdr:rowOff>84455</xdr:rowOff>
    </xdr:to>
    <xdr:sp macro="" textlink="">
      <xdr:nvSpPr>
        <xdr:cNvPr id="201" name="楕円 200"/>
        <xdr:cNvSpPr/>
      </xdr:nvSpPr>
      <xdr:spPr>
        <a:xfrm>
          <a:off x="1054100" y="132340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75565</xdr:rowOff>
    </xdr:from>
    <xdr:ext cx="469900" cy="259080"/>
    <xdr:sp macro="" textlink="">
      <xdr:nvSpPr>
        <xdr:cNvPr id="202" name="テキスト ボックス 201"/>
        <xdr:cNvSpPr txBox="1"/>
      </xdr:nvSpPr>
      <xdr:spPr>
        <a:xfrm>
          <a:off x="875030" y="13322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4" name="正方形/長方形 203"/>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6" name="正方形/長方形 205"/>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8" name="正方形/長方形 207"/>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1" name="テキスト ボックス 210"/>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74168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4" name="テキスト ボックス 213"/>
        <xdr:cNvSpPr txBox="1"/>
      </xdr:nvSpPr>
      <xdr:spPr>
        <a:xfrm>
          <a:off x="502920" y="165874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74168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6" name="テキスト ボックス 215"/>
        <xdr:cNvSpPr txBox="1"/>
      </xdr:nvSpPr>
      <xdr:spPr>
        <a:xfrm>
          <a:off x="225425" y="162604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74168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8" name="テキスト ボックス 217"/>
        <xdr:cNvSpPr txBox="1"/>
      </xdr:nvSpPr>
      <xdr:spPr>
        <a:xfrm>
          <a:off x="22542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74168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0" name="テキスト ボックス 219"/>
        <xdr:cNvSpPr txBox="1"/>
      </xdr:nvSpPr>
      <xdr:spPr>
        <a:xfrm>
          <a:off x="225425" y="15608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74168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2" name="テキスト ボックス 221"/>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74168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4" name="テキスト ボックス 223"/>
        <xdr:cNvSpPr txBox="1"/>
      </xdr:nvSpPr>
      <xdr:spPr>
        <a:xfrm>
          <a:off x="16637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6" name="テキスト ボックス 225"/>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112395</xdr:rowOff>
    </xdr:from>
    <xdr:to xmlns:xdr="http://schemas.openxmlformats.org/drawingml/2006/spreadsheetDrawing">
      <xdr:col>24</xdr:col>
      <xdr:colOff>62865</xdr:colOff>
      <xdr:row>98</xdr:row>
      <xdr:rowOff>30480</xdr:rowOff>
    </xdr:to>
    <xdr:cxnSp macro="">
      <xdr:nvCxnSpPr>
        <xdr:cNvPr id="228" name="直線コネクタ 227"/>
        <xdr:cNvCxnSpPr/>
      </xdr:nvCxnSpPr>
      <xdr:spPr>
        <a:xfrm flipV="1">
          <a:off x="4511675" y="15036165"/>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29" name="扶助費最小値テキスト"/>
        <xdr:cNvSpPr txBox="1"/>
      </xdr:nvSpPr>
      <xdr:spPr>
        <a:xfrm>
          <a:off x="4564380" y="1649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30" name="直線コネクタ 229"/>
        <xdr:cNvCxnSpPr/>
      </xdr:nvCxnSpPr>
      <xdr:spPr>
        <a:xfrm>
          <a:off x="4429760" y="16489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59055</xdr:rowOff>
    </xdr:from>
    <xdr:ext cx="598805" cy="259080"/>
    <xdr:sp macro="" textlink="">
      <xdr:nvSpPr>
        <xdr:cNvPr id="231" name="扶助費最大値テキスト"/>
        <xdr:cNvSpPr txBox="1"/>
      </xdr:nvSpPr>
      <xdr:spPr>
        <a:xfrm>
          <a:off x="4564380" y="14815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112395</xdr:rowOff>
    </xdr:from>
    <xdr:to xmlns:xdr="http://schemas.openxmlformats.org/drawingml/2006/spreadsheetDrawing">
      <xdr:col>24</xdr:col>
      <xdr:colOff>152400</xdr:colOff>
      <xdr:row>89</xdr:row>
      <xdr:rowOff>112395</xdr:rowOff>
    </xdr:to>
    <xdr:cxnSp macro="">
      <xdr:nvCxnSpPr>
        <xdr:cNvPr id="232" name="直線コネクタ 231"/>
        <xdr:cNvCxnSpPr/>
      </xdr:nvCxnSpPr>
      <xdr:spPr>
        <a:xfrm>
          <a:off x="4429760" y="15036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10795</xdr:rowOff>
    </xdr:from>
    <xdr:to xmlns:xdr="http://schemas.openxmlformats.org/drawingml/2006/spreadsheetDrawing">
      <xdr:col>24</xdr:col>
      <xdr:colOff>63500</xdr:colOff>
      <xdr:row>98</xdr:row>
      <xdr:rowOff>23495</xdr:rowOff>
    </xdr:to>
    <xdr:cxnSp macro="">
      <xdr:nvCxnSpPr>
        <xdr:cNvPr id="233" name="直線コネクタ 232"/>
        <xdr:cNvCxnSpPr/>
      </xdr:nvCxnSpPr>
      <xdr:spPr>
        <a:xfrm flipV="1">
          <a:off x="3700780" y="1646999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148590</xdr:rowOff>
    </xdr:from>
    <xdr:ext cx="534670" cy="259080"/>
    <xdr:sp macro="" textlink="">
      <xdr:nvSpPr>
        <xdr:cNvPr id="234" name="扶助費平均値テキスト"/>
        <xdr:cNvSpPr txBox="1"/>
      </xdr:nvSpPr>
      <xdr:spPr>
        <a:xfrm>
          <a:off x="4564380" y="15750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125730</xdr:rowOff>
    </xdr:from>
    <xdr:to xmlns:xdr="http://schemas.openxmlformats.org/drawingml/2006/spreadsheetDrawing">
      <xdr:col>24</xdr:col>
      <xdr:colOff>114300</xdr:colOff>
      <xdr:row>95</xdr:row>
      <xdr:rowOff>55880</xdr:rowOff>
    </xdr:to>
    <xdr:sp macro="" textlink="">
      <xdr:nvSpPr>
        <xdr:cNvPr id="235" name="フローチャート: 判断 234"/>
        <xdr:cNvSpPr/>
      </xdr:nvSpPr>
      <xdr:spPr>
        <a:xfrm>
          <a:off x="4462780" y="1589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23495</xdr:rowOff>
    </xdr:from>
    <xdr:to xmlns:xdr="http://schemas.openxmlformats.org/drawingml/2006/spreadsheetDrawing">
      <xdr:col>19</xdr:col>
      <xdr:colOff>177800</xdr:colOff>
      <xdr:row>98</xdr:row>
      <xdr:rowOff>42545</xdr:rowOff>
    </xdr:to>
    <xdr:cxnSp macro="">
      <xdr:nvCxnSpPr>
        <xdr:cNvPr id="236" name="直線コネクタ 235"/>
        <xdr:cNvCxnSpPr/>
      </xdr:nvCxnSpPr>
      <xdr:spPr>
        <a:xfrm flipV="1">
          <a:off x="2832100" y="16482695"/>
          <a:ext cx="8686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164465</xdr:rowOff>
    </xdr:from>
    <xdr:to xmlns:xdr="http://schemas.openxmlformats.org/drawingml/2006/spreadsheetDrawing">
      <xdr:col>20</xdr:col>
      <xdr:colOff>38100</xdr:colOff>
      <xdr:row>95</xdr:row>
      <xdr:rowOff>94615</xdr:rowOff>
    </xdr:to>
    <xdr:sp macro="" textlink="">
      <xdr:nvSpPr>
        <xdr:cNvPr id="237" name="フローチャート: 判断 236"/>
        <xdr:cNvSpPr/>
      </xdr:nvSpPr>
      <xdr:spPr>
        <a:xfrm>
          <a:off x="3649980" y="159378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111125</xdr:rowOff>
    </xdr:from>
    <xdr:ext cx="534035" cy="258445"/>
    <xdr:sp macro="" textlink="">
      <xdr:nvSpPr>
        <xdr:cNvPr id="238" name="テキスト ボックス 237"/>
        <xdr:cNvSpPr txBox="1"/>
      </xdr:nvSpPr>
      <xdr:spPr>
        <a:xfrm>
          <a:off x="3438525" y="15713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30480</xdr:rowOff>
    </xdr:from>
    <xdr:to xmlns:xdr="http://schemas.openxmlformats.org/drawingml/2006/spreadsheetDrawing">
      <xdr:col>15</xdr:col>
      <xdr:colOff>50800</xdr:colOff>
      <xdr:row>98</xdr:row>
      <xdr:rowOff>42545</xdr:rowOff>
    </xdr:to>
    <xdr:cxnSp macro="">
      <xdr:nvCxnSpPr>
        <xdr:cNvPr id="239" name="直線コネクタ 238"/>
        <xdr:cNvCxnSpPr/>
      </xdr:nvCxnSpPr>
      <xdr:spPr>
        <a:xfrm>
          <a:off x="1968500" y="16489680"/>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19050</xdr:rowOff>
    </xdr:from>
    <xdr:to xmlns:xdr="http://schemas.openxmlformats.org/drawingml/2006/spreadsheetDrawing">
      <xdr:col>15</xdr:col>
      <xdr:colOff>101600</xdr:colOff>
      <xdr:row>95</xdr:row>
      <xdr:rowOff>120650</xdr:rowOff>
    </xdr:to>
    <xdr:sp macro="" textlink="">
      <xdr:nvSpPr>
        <xdr:cNvPr id="240" name="フローチャート: 判断 239"/>
        <xdr:cNvSpPr/>
      </xdr:nvSpPr>
      <xdr:spPr>
        <a:xfrm>
          <a:off x="2781300" y="159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137160</xdr:rowOff>
    </xdr:from>
    <xdr:ext cx="534035" cy="259080"/>
    <xdr:sp macro="" textlink="">
      <xdr:nvSpPr>
        <xdr:cNvPr id="241" name="テキスト ボックス 240"/>
        <xdr:cNvSpPr txBox="1"/>
      </xdr:nvSpPr>
      <xdr:spPr>
        <a:xfrm>
          <a:off x="2574925" y="15739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128905</xdr:rowOff>
    </xdr:from>
    <xdr:to xmlns:xdr="http://schemas.openxmlformats.org/drawingml/2006/spreadsheetDrawing">
      <xdr:col>10</xdr:col>
      <xdr:colOff>114300</xdr:colOff>
      <xdr:row>98</xdr:row>
      <xdr:rowOff>30480</xdr:rowOff>
    </xdr:to>
    <xdr:cxnSp macro="">
      <xdr:nvCxnSpPr>
        <xdr:cNvPr id="242" name="直線コネクタ 241"/>
        <xdr:cNvCxnSpPr/>
      </xdr:nvCxnSpPr>
      <xdr:spPr>
        <a:xfrm>
          <a:off x="1104900" y="16416655"/>
          <a:ext cx="8636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1905</xdr:rowOff>
    </xdr:from>
    <xdr:to xmlns:xdr="http://schemas.openxmlformats.org/drawingml/2006/spreadsheetDrawing">
      <xdr:col>10</xdr:col>
      <xdr:colOff>165100</xdr:colOff>
      <xdr:row>95</xdr:row>
      <xdr:rowOff>103505</xdr:rowOff>
    </xdr:to>
    <xdr:sp macro="" textlink="">
      <xdr:nvSpPr>
        <xdr:cNvPr id="243" name="フローチャート: 判断 242"/>
        <xdr:cNvSpPr/>
      </xdr:nvSpPr>
      <xdr:spPr>
        <a:xfrm>
          <a:off x="1917700" y="1594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120650</xdr:rowOff>
    </xdr:from>
    <xdr:ext cx="534670" cy="258445"/>
    <xdr:sp macro="" textlink="">
      <xdr:nvSpPr>
        <xdr:cNvPr id="244" name="テキスト ボックス 243"/>
        <xdr:cNvSpPr txBox="1"/>
      </xdr:nvSpPr>
      <xdr:spPr>
        <a:xfrm>
          <a:off x="1706245" y="15722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163195</xdr:rowOff>
    </xdr:from>
    <xdr:to xmlns:xdr="http://schemas.openxmlformats.org/drawingml/2006/spreadsheetDrawing">
      <xdr:col>6</xdr:col>
      <xdr:colOff>38100</xdr:colOff>
      <xdr:row>95</xdr:row>
      <xdr:rowOff>93345</xdr:rowOff>
    </xdr:to>
    <xdr:sp macro="" textlink="">
      <xdr:nvSpPr>
        <xdr:cNvPr id="245" name="フローチャート: 判断 244"/>
        <xdr:cNvSpPr/>
      </xdr:nvSpPr>
      <xdr:spPr>
        <a:xfrm>
          <a:off x="1054100" y="159365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109855</xdr:rowOff>
    </xdr:from>
    <xdr:ext cx="534035" cy="258445"/>
    <xdr:sp macro="" textlink="">
      <xdr:nvSpPr>
        <xdr:cNvPr id="246" name="テキスト ボックス 245"/>
        <xdr:cNvSpPr txBox="1"/>
      </xdr:nvSpPr>
      <xdr:spPr>
        <a:xfrm>
          <a:off x="842645" y="15711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7" name="テキスト ボックス 246"/>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9" name="テキスト ボックス 248"/>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132080</xdr:rowOff>
    </xdr:from>
    <xdr:to xmlns:xdr="http://schemas.openxmlformats.org/drawingml/2006/spreadsheetDrawing">
      <xdr:col>24</xdr:col>
      <xdr:colOff>114300</xdr:colOff>
      <xdr:row>98</xdr:row>
      <xdr:rowOff>61595</xdr:rowOff>
    </xdr:to>
    <xdr:sp macro="" textlink="">
      <xdr:nvSpPr>
        <xdr:cNvPr id="252" name="楕円 251"/>
        <xdr:cNvSpPr/>
      </xdr:nvSpPr>
      <xdr:spPr>
        <a:xfrm>
          <a:off x="446278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46355</xdr:rowOff>
    </xdr:from>
    <xdr:ext cx="534670" cy="259080"/>
    <xdr:sp macro="" textlink="">
      <xdr:nvSpPr>
        <xdr:cNvPr id="253" name="扶助費該当値テキスト"/>
        <xdr:cNvSpPr txBox="1"/>
      </xdr:nvSpPr>
      <xdr:spPr>
        <a:xfrm>
          <a:off x="4564380" y="16334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144145</xdr:rowOff>
    </xdr:from>
    <xdr:to xmlns:xdr="http://schemas.openxmlformats.org/drawingml/2006/spreadsheetDrawing">
      <xdr:col>20</xdr:col>
      <xdr:colOff>38100</xdr:colOff>
      <xdr:row>98</xdr:row>
      <xdr:rowOff>74930</xdr:rowOff>
    </xdr:to>
    <xdr:sp macro="" textlink="">
      <xdr:nvSpPr>
        <xdr:cNvPr id="254" name="楕円 253"/>
        <xdr:cNvSpPr/>
      </xdr:nvSpPr>
      <xdr:spPr>
        <a:xfrm>
          <a:off x="3649980" y="1643189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65405</xdr:rowOff>
    </xdr:from>
    <xdr:ext cx="534035" cy="258445"/>
    <xdr:sp macro="" textlink="">
      <xdr:nvSpPr>
        <xdr:cNvPr id="255" name="テキスト ボックス 254"/>
        <xdr:cNvSpPr txBox="1"/>
      </xdr:nvSpPr>
      <xdr:spPr>
        <a:xfrm>
          <a:off x="3438525" y="1652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163195</xdr:rowOff>
    </xdr:from>
    <xdr:to xmlns:xdr="http://schemas.openxmlformats.org/drawingml/2006/spreadsheetDrawing">
      <xdr:col>15</xdr:col>
      <xdr:colOff>101600</xdr:colOff>
      <xdr:row>98</xdr:row>
      <xdr:rowOff>93345</xdr:rowOff>
    </xdr:to>
    <xdr:sp macro="" textlink="">
      <xdr:nvSpPr>
        <xdr:cNvPr id="256" name="楕円 255"/>
        <xdr:cNvSpPr/>
      </xdr:nvSpPr>
      <xdr:spPr>
        <a:xfrm>
          <a:off x="27813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84455</xdr:rowOff>
    </xdr:from>
    <xdr:ext cx="534035" cy="259080"/>
    <xdr:sp macro="" textlink="">
      <xdr:nvSpPr>
        <xdr:cNvPr id="257" name="テキスト ボックス 256"/>
        <xdr:cNvSpPr txBox="1"/>
      </xdr:nvSpPr>
      <xdr:spPr>
        <a:xfrm>
          <a:off x="2574925" y="16543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151130</xdr:rowOff>
    </xdr:from>
    <xdr:to xmlns:xdr="http://schemas.openxmlformats.org/drawingml/2006/spreadsheetDrawing">
      <xdr:col>10</xdr:col>
      <xdr:colOff>165100</xdr:colOff>
      <xdr:row>98</xdr:row>
      <xdr:rowOff>81280</xdr:rowOff>
    </xdr:to>
    <xdr:sp macro="" textlink="">
      <xdr:nvSpPr>
        <xdr:cNvPr id="258" name="楕円 257"/>
        <xdr:cNvSpPr/>
      </xdr:nvSpPr>
      <xdr:spPr>
        <a:xfrm>
          <a:off x="19177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72390</xdr:rowOff>
    </xdr:from>
    <xdr:ext cx="534670" cy="259080"/>
    <xdr:sp macro="" textlink="">
      <xdr:nvSpPr>
        <xdr:cNvPr id="259" name="テキスト ボックス 258"/>
        <xdr:cNvSpPr txBox="1"/>
      </xdr:nvSpPr>
      <xdr:spPr>
        <a:xfrm>
          <a:off x="1706245" y="16531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78105</xdr:rowOff>
    </xdr:from>
    <xdr:to xmlns:xdr="http://schemas.openxmlformats.org/drawingml/2006/spreadsheetDrawing">
      <xdr:col>6</xdr:col>
      <xdr:colOff>38100</xdr:colOff>
      <xdr:row>98</xdr:row>
      <xdr:rowOff>8255</xdr:rowOff>
    </xdr:to>
    <xdr:sp macro="" textlink="">
      <xdr:nvSpPr>
        <xdr:cNvPr id="260" name="楕円 259"/>
        <xdr:cNvSpPr/>
      </xdr:nvSpPr>
      <xdr:spPr>
        <a:xfrm>
          <a:off x="1054100" y="163658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170815</xdr:rowOff>
    </xdr:from>
    <xdr:ext cx="534035" cy="258445"/>
    <xdr:sp macro="" textlink="">
      <xdr:nvSpPr>
        <xdr:cNvPr id="261" name="テキスト ボックス 260"/>
        <xdr:cNvSpPr txBox="1"/>
      </xdr:nvSpPr>
      <xdr:spPr>
        <a:xfrm>
          <a:off x="842645" y="16458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3" name="正方形/長方形 262"/>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5" name="正方形/長方形 264"/>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7" name="正方形/長方形 266"/>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70" name="テキスト ボックス 269"/>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9080"/>
    <xdr:sp macro="" textlink="">
      <xdr:nvSpPr>
        <xdr:cNvPr id="272" name="テキスト ボックス 271"/>
        <xdr:cNvSpPr txBox="1"/>
      </xdr:nvSpPr>
      <xdr:spPr>
        <a:xfrm>
          <a:off x="6187440" y="68211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140335</xdr:rowOff>
    </xdr:from>
    <xdr:to xmlns:xdr="http://schemas.openxmlformats.org/drawingml/2006/spreadsheetDrawing">
      <xdr:col>59</xdr:col>
      <xdr:colOff>50800</xdr:colOff>
      <xdr:row>38</xdr:row>
      <xdr:rowOff>140335</xdr:rowOff>
    </xdr:to>
    <xdr:cxnSp macro="">
      <xdr:nvCxnSpPr>
        <xdr:cNvPr id="273" name="直線コネクタ 272"/>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37</xdr:row>
      <xdr:rowOff>167640</xdr:rowOff>
    </xdr:from>
    <xdr:ext cx="595630" cy="259080"/>
    <xdr:sp macro="" textlink="">
      <xdr:nvSpPr>
        <xdr:cNvPr id="274" name="テキスト ボックス 273"/>
        <xdr:cNvSpPr txBox="1"/>
      </xdr:nvSpPr>
      <xdr:spPr>
        <a:xfrm>
          <a:off x="5850890" y="63741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5630" cy="258445"/>
    <xdr:sp macro="" textlink="">
      <xdr:nvSpPr>
        <xdr:cNvPr id="276" name="テキスト ボックス 275"/>
        <xdr:cNvSpPr txBox="1"/>
      </xdr:nvSpPr>
      <xdr:spPr>
        <a:xfrm>
          <a:off x="5850890" y="59258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5630" cy="259080"/>
    <xdr:sp macro="" textlink="">
      <xdr:nvSpPr>
        <xdr:cNvPr id="278" name="テキスト ボックス 277"/>
        <xdr:cNvSpPr txBox="1"/>
      </xdr:nvSpPr>
      <xdr:spPr>
        <a:xfrm>
          <a:off x="5850890" y="54800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140335</xdr:rowOff>
    </xdr:from>
    <xdr:to xmlns:xdr="http://schemas.openxmlformats.org/drawingml/2006/spreadsheetDrawing">
      <xdr:col>59</xdr:col>
      <xdr:colOff>50800</xdr:colOff>
      <xdr:row>30</xdr:row>
      <xdr:rowOff>140335</xdr:rowOff>
    </xdr:to>
    <xdr:cxnSp macro="">
      <xdr:nvCxnSpPr>
        <xdr:cNvPr id="279" name="直線コネクタ 278"/>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167640</xdr:rowOff>
    </xdr:from>
    <xdr:ext cx="595630" cy="259080"/>
    <xdr:sp macro="" textlink="">
      <xdr:nvSpPr>
        <xdr:cNvPr id="280" name="テキスト ボックス 279"/>
        <xdr:cNvSpPr txBox="1"/>
      </xdr:nvSpPr>
      <xdr:spPr>
        <a:xfrm>
          <a:off x="5850890" y="5033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2" name="テキスト ボックス 281"/>
        <xdr:cNvSpPr txBox="1"/>
      </xdr:nvSpPr>
      <xdr:spPr>
        <a:xfrm>
          <a:off x="5760720" y="45847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100330</xdr:rowOff>
    </xdr:from>
    <xdr:to xmlns:xdr="http://schemas.openxmlformats.org/drawingml/2006/spreadsheetDrawing">
      <xdr:col>54</xdr:col>
      <xdr:colOff>185420</xdr:colOff>
      <xdr:row>39</xdr:row>
      <xdr:rowOff>11430</xdr:rowOff>
    </xdr:to>
    <xdr:cxnSp macro="">
      <xdr:nvCxnSpPr>
        <xdr:cNvPr id="284" name="直線コネクタ 283"/>
        <xdr:cNvCxnSpPr/>
      </xdr:nvCxnSpPr>
      <xdr:spPr>
        <a:xfrm flipV="1">
          <a:off x="10198100" y="5300980"/>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15240</xdr:rowOff>
    </xdr:from>
    <xdr:ext cx="598170" cy="258445"/>
    <xdr:sp macro="" textlink="">
      <xdr:nvSpPr>
        <xdr:cNvPr id="285" name="補助費等最小値テキスト"/>
        <xdr:cNvSpPr txBox="1"/>
      </xdr:nvSpPr>
      <xdr:spPr>
        <a:xfrm>
          <a:off x="10248900" y="6557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11430</xdr:rowOff>
    </xdr:from>
    <xdr:to xmlns:xdr="http://schemas.openxmlformats.org/drawingml/2006/spreadsheetDrawing">
      <xdr:col>55</xdr:col>
      <xdr:colOff>88900</xdr:colOff>
      <xdr:row>39</xdr:row>
      <xdr:rowOff>11430</xdr:rowOff>
    </xdr:to>
    <xdr:cxnSp macro="">
      <xdr:nvCxnSpPr>
        <xdr:cNvPr id="286" name="直線コネクタ 285"/>
        <xdr:cNvCxnSpPr/>
      </xdr:nvCxnSpPr>
      <xdr:spPr>
        <a:xfrm>
          <a:off x="10114280" y="6553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46990</xdr:rowOff>
    </xdr:from>
    <xdr:ext cx="598170" cy="258445"/>
    <xdr:sp macro="" textlink="">
      <xdr:nvSpPr>
        <xdr:cNvPr id="287" name="補助費等最大値テキスト"/>
        <xdr:cNvSpPr txBox="1"/>
      </xdr:nvSpPr>
      <xdr:spPr>
        <a:xfrm>
          <a:off x="10248900" y="5080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100330</xdr:rowOff>
    </xdr:from>
    <xdr:to xmlns:xdr="http://schemas.openxmlformats.org/drawingml/2006/spreadsheetDrawing">
      <xdr:col>55</xdr:col>
      <xdr:colOff>88900</xdr:colOff>
      <xdr:row>31</xdr:row>
      <xdr:rowOff>100330</xdr:rowOff>
    </xdr:to>
    <xdr:cxnSp macro="">
      <xdr:nvCxnSpPr>
        <xdr:cNvPr id="288" name="直線コネクタ 287"/>
        <xdr:cNvCxnSpPr/>
      </xdr:nvCxnSpPr>
      <xdr:spPr>
        <a:xfrm>
          <a:off x="10114280" y="5300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66675</xdr:rowOff>
    </xdr:from>
    <xdr:to xmlns:xdr="http://schemas.openxmlformats.org/drawingml/2006/spreadsheetDrawing">
      <xdr:col>55</xdr:col>
      <xdr:colOff>0</xdr:colOff>
      <xdr:row>38</xdr:row>
      <xdr:rowOff>108585</xdr:rowOff>
    </xdr:to>
    <xdr:cxnSp macro="">
      <xdr:nvCxnSpPr>
        <xdr:cNvPr id="289" name="直線コネクタ 288"/>
        <xdr:cNvCxnSpPr/>
      </xdr:nvCxnSpPr>
      <xdr:spPr>
        <a:xfrm flipV="1">
          <a:off x="9385300" y="6105525"/>
          <a:ext cx="812800" cy="377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96520</xdr:rowOff>
    </xdr:from>
    <xdr:ext cx="598170" cy="259080"/>
    <xdr:sp macro="" textlink="">
      <xdr:nvSpPr>
        <xdr:cNvPr id="290" name="補助費等平均値テキスト"/>
        <xdr:cNvSpPr txBox="1"/>
      </xdr:nvSpPr>
      <xdr:spPr>
        <a:xfrm>
          <a:off x="10248900" y="613537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118110</xdr:rowOff>
    </xdr:from>
    <xdr:to xmlns:xdr="http://schemas.openxmlformats.org/drawingml/2006/spreadsheetDrawing">
      <xdr:col>55</xdr:col>
      <xdr:colOff>50800</xdr:colOff>
      <xdr:row>37</xdr:row>
      <xdr:rowOff>48260</xdr:rowOff>
    </xdr:to>
    <xdr:sp macro="" textlink="">
      <xdr:nvSpPr>
        <xdr:cNvPr id="291" name="フローチャート: 判断 290"/>
        <xdr:cNvSpPr/>
      </xdr:nvSpPr>
      <xdr:spPr>
        <a:xfrm>
          <a:off x="10152380" y="61569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108585</xdr:rowOff>
    </xdr:from>
    <xdr:to xmlns:xdr="http://schemas.openxmlformats.org/drawingml/2006/spreadsheetDrawing">
      <xdr:col>50</xdr:col>
      <xdr:colOff>114300</xdr:colOff>
      <xdr:row>38</xdr:row>
      <xdr:rowOff>125095</xdr:rowOff>
    </xdr:to>
    <xdr:cxnSp macro="">
      <xdr:nvCxnSpPr>
        <xdr:cNvPr id="292" name="直線コネクタ 291"/>
        <xdr:cNvCxnSpPr/>
      </xdr:nvCxnSpPr>
      <xdr:spPr>
        <a:xfrm flipV="1">
          <a:off x="8521700" y="648271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91440</xdr:rowOff>
    </xdr:from>
    <xdr:to xmlns:xdr="http://schemas.openxmlformats.org/drawingml/2006/spreadsheetDrawing">
      <xdr:col>50</xdr:col>
      <xdr:colOff>165100</xdr:colOff>
      <xdr:row>39</xdr:row>
      <xdr:rowOff>21590</xdr:rowOff>
    </xdr:to>
    <xdr:sp macro="" textlink="">
      <xdr:nvSpPr>
        <xdr:cNvPr id="293" name="フローチャート: 判断 292"/>
        <xdr:cNvSpPr/>
      </xdr:nvSpPr>
      <xdr:spPr>
        <a:xfrm>
          <a:off x="9334500" y="6465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39</xdr:row>
      <xdr:rowOff>12700</xdr:rowOff>
    </xdr:from>
    <xdr:ext cx="598170" cy="258445"/>
    <xdr:sp macro="" textlink="">
      <xdr:nvSpPr>
        <xdr:cNvPr id="294" name="テキスト ボックス 293"/>
        <xdr:cNvSpPr txBox="1"/>
      </xdr:nvSpPr>
      <xdr:spPr>
        <a:xfrm>
          <a:off x="9090660" y="6554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41910</xdr:rowOff>
    </xdr:from>
    <xdr:to xmlns:xdr="http://schemas.openxmlformats.org/drawingml/2006/spreadsheetDrawing">
      <xdr:col>45</xdr:col>
      <xdr:colOff>177800</xdr:colOff>
      <xdr:row>38</xdr:row>
      <xdr:rowOff>125095</xdr:rowOff>
    </xdr:to>
    <xdr:cxnSp macro="">
      <xdr:nvCxnSpPr>
        <xdr:cNvPr id="295" name="直線コネクタ 294"/>
        <xdr:cNvCxnSpPr/>
      </xdr:nvCxnSpPr>
      <xdr:spPr>
        <a:xfrm>
          <a:off x="7653020" y="6416040"/>
          <a:ext cx="86868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114300</xdr:rowOff>
    </xdr:from>
    <xdr:to xmlns:xdr="http://schemas.openxmlformats.org/drawingml/2006/spreadsheetDrawing">
      <xdr:col>46</xdr:col>
      <xdr:colOff>38100</xdr:colOff>
      <xdr:row>39</xdr:row>
      <xdr:rowOff>44450</xdr:rowOff>
    </xdr:to>
    <xdr:sp macro="" textlink="">
      <xdr:nvSpPr>
        <xdr:cNvPr id="296" name="フローチャート: 判断 295"/>
        <xdr:cNvSpPr/>
      </xdr:nvSpPr>
      <xdr:spPr>
        <a:xfrm>
          <a:off x="8470900" y="64884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39</xdr:row>
      <xdr:rowOff>35560</xdr:rowOff>
    </xdr:from>
    <xdr:ext cx="598170" cy="258445"/>
    <xdr:sp macro="" textlink="">
      <xdr:nvSpPr>
        <xdr:cNvPr id="297" name="テキスト ボックス 296"/>
        <xdr:cNvSpPr txBox="1"/>
      </xdr:nvSpPr>
      <xdr:spPr>
        <a:xfrm>
          <a:off x="8227060" y="6577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41910</xdr:rowOff>
    </xdr:from>
    <xdr:to xmlns:xdr="http://schemas.openxmlformats.org/drawingml/2006/spreadsheetDrawing">
      <xdr:col>41</xdr:col>
      <xdr:colOff>50800</xdr:colOff>
      <xdr:row>38</xdr:row>
      <xdr:rowOff>151130</xdr:rowOff>
    </xdr:to>
    <xdr:cxnSp macro="">
      <xdr:nvCxnSpPr>
        <xdr:cNvPr id="298" name="直線コネクタ 297"/>
        <xdr:cNvCxnSpPr/>
      </xdr:nvCxnSpPr>
      <xdr:spPr>
        <a:xfrm flipV="1">
          <a:off x="6789420" y="6416040"/>
          <a:ext cx="8636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97790</xdr:rowOff>
    </xdr:from>
    <xdr:to xmlns:xdr="http://schemas.openxmlformats.org/drawingml/2006/spreadsheetDrawing">
      <xdr:col>41</xdr:col>
      <xdr:colOff>101600</xdr:colOff>
      <xdr:row>39</xdr:row>
      <xdr:rowOff>28575</xdr:rowOff>
    </xdr:to>
    <xdr:sp macro="" textlink="">
      <xdr:nvSpPr>
        <xdr:cNvPr id="299" name="フローチャート: 判断 298"/>
        <xdr:cNvSpPr/>
      </xdr:nvSpPr>
      <xdr:spPr>
        <a:xfrm>
          <a:off x="7602220" y="64719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39</xdr:row>
      <xdr:rowOff>19050</xdr:rowOff>
    </xdr:from>
    <xdr:ext cx="598805" cy="259080"/>
    <xdr:sp macro="" textlink="">
      <xdr:nvSpPr>
        <xdr:cNvPr id="300" name="テキスト ボックス 299"/>
        <xdr:cNvSpPr txBox="1"/>
      </xdr:nvSpPr>
      <xdr:spPr>
        <a:xfrm>
          <a:off x="7363460" y="6560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132080</xdr:rowOff>
    </xdr:from>
    <xdr:to xmlns:xdr="http://schemas.openxmlformats.org/drawingml/2006/spreadsheetDrawing">
      <xdr:col>36</xdr:col>
      <xdr:colOff>165100</xdr:colOff>
      <xdr:row>39</xdr:row>
      <xdr:rowOff>62230</xdr:rowOff>
    </xdr:to>
    <xdr:sp macro="" textlink="">
      <xdr:nvSpPr>
        <xdr:cNvPr id="301" name="フローチャート: 判断 300"/>
        <xdr:cNvSpPr/>
      </xdr:nvSpPr>
      <xdr:spPr>
        <a:xfrm>
          <a:off x="6738620" y="650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39</xdr:row>
      <xdr:rowOff>53340</xdr:rowOff>
    </xdr:from>
    <xdr:ext cx="598170" cy="258445"/>
    <xdr:sp macro="" textlink="">
      <xdr:nvSpPr>
        <xdr:cNvPr id="302" name="テキスト ボックス 301"/>
        <xdr:cNvSpPr txBox="1"/>
      </xdr:nvSpPr>
      <xdr:spPr>
        <a:xfrm>
          <a:off x="6494780" y="6595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6" name="テキスト ボックス 305"/>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15875</xdr:rowOff>
    </xdr:from>
    <xdr:to xmlns:xdr="http://schemas.openxmlformats.org/drawingml/2006/spreadsheetDrawing">
      <xdr:col>55</xdr:col>
      <xdr:colOff>50800</xdr:colOff>
      <xdr:row>36</xdr:row>
      <xdr:rowOff>117475</xdr:rowOff>
    </xdr:to>
    <xdr:sp macro="" textlink="">
      <xdr:nvSpPr>
        <xdr:cNvPr id="308" name="楕円 307"/>
        <xdr:cNvSpPr/>
      </xdr:nvSpPr>
      <xdr:spPr>
        <a:xfrm>
          <a:off x="10152380" y="60547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38735</xdr:rowOff>
    </xdr:from>
    <xdr:ext cx="598170" cy="259080"/>
    <xdr:sp macro="" textlink="">
      <xdr:nvSpPr>
        <xdr:cNvPr id="309" name="補助費等該当値テキスト"/>
        <xdr:cNvSpPr txBox="1"/>
      </xdr:nvSpPr>
      <xdr:spPr>
        <a:xfrm>
          <a:off x="10248900" y="5909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57785</xdr:rowOff>
    </xdr:from>
    <xdr:to xmlns:xdr="http://schemas.openxmlformats.org/drawingml/2006/spreadsheetDrawing">
      <xdr:col>50</xdr:col>
      <xdr:colOff>165100</xdr:colOff>
      <xdr:row>38</xdr:row>
      <xdr:rowOff>159385</xdr:rowOff>
    </xdr:to>
    <xdr:sp macro="" textlink="">
      <xdr:nvSpPr>
        <xdr:cNvPr id="310" name="楕円 309"/>
        <xdr:cNvSpPr/>
      </xdr:nvSpPr>
      <xdr:spPr>
        <a:xfrm>
          <a:off x="9334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4445</xdr:rowOff>
    </xdr:from>
    <xdr:ext cx="598170" cy="259080"/>
    <xdr:sp macro="" textlink="">
      <xdr:nvSpPr>
        <xdr:cNvPr id="311" name="テキスト ボックス 310"/>
        <xdr:cNvSpPr txBox="1"/>
      </xdr:nvSpPr>
      <xdr:spPr>
        <a:xfrm>
          <a:off x="9090660" y="6210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74295</xdr:rowOff>
    </xdr:from>
    <xdr:to xmlns:xdr="http://schemas.openxmlformats.org/drawingml/2006/spreadsheetDrawing">
      <xdr:col>46</xdr:col>
      <xdr:colOff>38100</xdr:colOff>
      <xdr:row>39</xdr:row>
      <xdr:rowOff>4445</xdr:rowOff>
    </xdr:to>
    <xdr:sp macro="" textlink="">
      <xdr:nvSpPr>
        <xdr:cNvPr id="312" name="楕円 311"/>
        <xdr:cNvSpPr/>
      </xdr:nvSpPr>
      <xdr:spPr>
        <a:xfrm>
          <a:off x="8470900" y="64484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20955</xdr:rowOff>
    </xdr:from>
    <xdr:ext cx="598170" cy="259080"/>
    <xdr:sp macro="" textlink="">
      <xdr:nvSpPr>
        <xdr:cNvPr id="313" name="テキスト ボックス 312"/>
        <xdr:cNvSpPr txBox="1"/>
      </xdr:nvSpPr>
      <xdr:spPr>
        <a:xfrm>
          <a:off x="8227060" y="6227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162560</xdr:rowOff>
    </xdr:from>
    <xdr:to xmlns:xdr="http://schemas.openxmlformats.org/drawingml/2006/spreadsheetDrawing">
      <xdr:col>41</xdr:col>
      <xdr:colOff>101600</xdr:colOff>
      <xdr:row>38</xdr:row>
      <xdr:rowOff>92710</xdr:rowOff>
    </xdr:to>
    <xdr:sp macro="" textlink="">
      <xdr:nvSpPr>
        <xdr:cNvPr id="314" name="楕円 313"/>
        <xdr:cNvSpPr/>
      </xdr:nvSpPr>
      <xdr:spPr>
        <a:xfrm>
          <a:off x="7602220" y="636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109220</xdr:rowOff>
    </xdr:from>
    <xdr:ext cx="598805" cy="258445"/>
    <xdr:sp macro="" textlink="">
      <xdr:nvSpPr>
        <xdr:cNvPr id="315" name="テキスト ボックス 314"/>
        <xdr:cNvSpPr txBox="1"/>
      </xdr:nvSpPr>
      <xdr:spPr>
        <a:xfrm>
          <a:off x="7363460" y="61480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100330</xdr:rowOff>
    </xdr:from>
    <xdr:to xmlns:xdr="http://schemas.openxmlformats.org/drawingml/2006/spreadsheetDrawing">
      <xdr:col>36</xdr:col>
      <xdr:colOff>165100</xdr:colOff>
      <xdr:row>39</xdr:row>
      <xdr:rowOff>30480</xdr:rowOff>
    </xdr:to>
    <xdr:sp macro="" textlink="">
      <xdr:nvSpPr>
        <xdr:cNvPr id="316" name="楕円 315"/>
        <xdr:cNvSpPr/>
      </xdr:nvSpPr>
      <xdr:spPr>
        <a:xfrm>
          <a:off x="6738620" y="6474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46990</xdr:rowOff>
    </xdr:from>
    <xdr:ext cx="598170" cy="258445"/>
    <xdr:sp macro="" textlink="">
      <xdr:nvSpPr>
        <xdr:cNvPr id="317" name="テキスト ボックス 316"/>
        <xdr:cNvSpPr txBox="1"/>
      </xdr:nvSpPr>
      <xdr:spPr>
        <a:xfrm>
          <a:off x="6494780" y="6253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9" name="正方形/長方形 318"/>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1" name="正方形/長方形 320"/>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3" name="正方形/長方形 322"/>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6" name="テキスト ボックス 325"/>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431280" y="99390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8445"/>
    <xdr:sp macro="" textlink="">
      <xdr:nvSpPr>
        <xdr:cNvPr id="329" name="テキスト ボックス 328"/>
        <xdr:cNvSpPr txBox="1"/>
      </xdr:nvSpPr>
      <xdr:spPr>
        <a:xfrm>
          <a:off x="618744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431280" y="95656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8445"/>
    <xdr:sp macro="" textlink="">
      <xdr:nvSpPr>
        <xdr:cNvPr id="331" name="テキスト ボックス 330"/>
        <xdr:cNvSpPr txBox="1"/>
      </xdr:nvSpPr>
      <xdr:spPr>
        <a:xfrm>
          <a:off x="5760720" y="94272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32" name="直線コネクタ 331"/>
        <xdr:cNvCxnSpPr/>
      </xdr:nvCxnSpPr>
      <xdr:spPr>
        <a:xfrm>
          <a:off x="6431280" y="91967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167640</xdr:rowOff>
    </xdr:from>
    <xdr:ext cx="685165" cy="259080"/>
    <xdr:sp macro="" textlink="">
      <xdr:nvSpPr>
        <xdr:cNvPr id="333" name="テキスト ボックス 332"/>
        <xdr:cNvSpPr txBox="1"/>
      </xdr:nvSpPr>
      <xdr:spPr>
        <a:xfrm>
          <a:off x="5760720" y="905637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431280" y="88226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5" name="テキスト ボックス 334"/>
        <xdr:cNvSpPr txBox="1"/>
      </xdr:nvSpPr>
      <xdr:spPr>
        <a:xfrm>
          <a:off x="5760720" y="8684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431280" y="84493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8445"/>
    <xdr:sp macro="" textlink="">
      <xdr:nvSpPr>
        <xdr:cNvPr id="337" name="テキスト ボックス 336"/>
        <xdr:cNvSpPr txBox="1"/>
      </xdr:nvSpPr>
      <xdr:spPr>
        <a:xfrm>
          <a:off x="5760720" y="831088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9" name="テキスト ボックス 338"/>
        <xdr:cNvSpPr txBox="1"/>
      </xdr:nvSpPr>
      <xdr:spPr>
        <a:xfrm>
          <a:off x="576072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49</xdr:row>
      <xdr:rowOff>128270</xdr:rowOff>
    </xdr:from>
    <xdr:to xmlns:xdr="http://schemas.openxmlformats.org/drawingml/2006/spreadsheetDrawing">
      <xdr:col>54</xdr:col>
      <xdr:colOff>185420</xdr:colOff>
      <xdr:row>59</xdr:row>
      <xdr:rowOff>23495</xdr:rowOff>
    </xdr:to>
    <xdr:cxnSp macro="">
      <xdr:nvCxnSpPr>
        <xdr:cNvPr id="341" name="直線コネクタ 340"/>
        <xdr:cNvCxnSpPr/>
      </xdr:nvCxnSpPr>
      <xdr:spPr>
        <a:xfrm flipV="1">
          <a:off x="10198100" y="8346440"/>
          <a:ext cx="0" cy="1571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27305</xdr:rowOff>
    </xdr:from>
    <xdr:ext cx="534035" cy="259080"/>
    <xdr:sp macro="" textlink="">
      <xdr:nvSpPr>
        <xdr:cNvPr id="342" name="普通建設事業費最小値テキスト"/>
        <xdr:cNvSpPr txBox="1"/>
      </xdr:nvSpPr>
      <xdr:spPr>
        <a:xfrm>
          <a:off x="10248900" y="9921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23495</xdr:rowOff>
    </xdr:from>
    <xdr:to xmlns:xdr="http://schemas.openxmlformats.org/drawingml/2006/spreadsheetDrawing">
      <xdr:col>55</xdr:col>
      <xdr:colOff>88900</xdr:colOff>
      <xdr:row>59</xdr:row>
      <xdr:rowOff>23495</xdr:rowOff>
    </xdr:to>
    <xdr:cxnSp macro="">
      <xdr:nvCxnSpPr>
        <xdr:cNvPr id="343" name="直線コネクタ 342"/>
        <xdr:cNvCxnSpPr/>
      </xdr:nvCxnSpPr>
      <xdr:spPr>
        <a:xfrm>
          <a:off x="10114280" y="9918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74930</xdr:rowOff>
    </xdr:from>
    <xdr:ext cx="689610" cy="259080"/>
    <xdr:sp macro="" textlink="">
      <xdr:nvSpPr>
        <xdr:cNvPr id="344" name="普通建設事業費最大値テキスト"/>
        <xdr:cNvSpPr txBox="1"/>
      </xdr:nvSpPr>
      <xdr:spPr>
        <a:xfrm>
          <a:off x="10248900" y="812546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128270</xdr:rowOff>
    </xdr:from>
    <xdr:to xmlns:xdr="http://schemas.openxmlformats.org/drawingml/2006/spreadsheetDrawing">
      <xdr:col>55</xdr:col>
      <xdr:colOff>88900</xdr:colOff>
      <xdr:row>49</xdr:row>
      <xdr:rowOff>128270</xdr:rowOff>
    </xdr:to>
    <xdr:cxnSp macro="">
      <xdr:nvCxnSpPr>
        <xdr:cNvPr id="345" name="直線コネクタ 344"/>
        <xdr:cNvCxnSpPr/>
      </xdr:nvCxnSpPr>
      <xdr:spPr>
        <a:xfrm>
          <a:off x="10114280" y="8346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47625</xdr:rowOff>
    </xdr:from>
    <xdr:to xmlns:xdr="http://schemas.openxmlformats.org/drawingml/2006/spreadsheetDrawing">
      <xdr:col>55</xdr:col>
      <xdr:colOff>0</xdr:colOff>
      <xdr:row>59</xdr:row>
      <xdr:rowOff>6350</xdr:rowOff>
    </xdr:to>
    <xdr:cxnSp macro="">
      <xdr:nvCxnSpPr>
        <xdr:cNvPr id="346" name="直線コネクタ 345"/>
        <xdr:cNvCxnSpPr/>
      </xdr:nvCxnSpPr>
      <xdr:spPr>
        <a:xfrm flipV="1">
          <a:off x="9385300" y="9774555"/>
          <a:ext cx="8128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28575</xdr:rowOff>
    </xdr:from>
    <xdr:ext cx="598170" cy="258445"/>
    <xdr:sp macro="" textlink="">
      <xdr:nvSpPr>
        <xdr:cNvPr id="347" name="普通建設事業費平均値テキスト"/>
        <xdr:cNvSpPr txBox="1"/>
      </xdr:nvSpPr>
      <xdr:spPr>
        <a:xfrm>
          <a:off x="10248900" y="975550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50165</xdr:rowOff>
    </xdr:from>
    <xdr:to xmlns:xdr="http://schemas.openxmlformats.org/drawingml/2006/spreadsheetDrawing">
      <xdr:col>55</xdr:col>
      <xdr:colOff>50800</xdr:colOff>
      <xdr:row>58</xdr:row>
      <xdr:rowOff>151765</xdr:rowOff>
    </xdr:to>
    <xdr:sp macro="" textlink="">
      <xdr:nvSpPr>
        <xdr:cNvPr id="348" name="フローチャート: 判断 347"/>
        <xdr:cNvSpPr/>
      </xdr:nvSpPr>
      <xdr:spPr>
        <a:xfrm>
          <a:off x="10152380" y="97770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6350</xdr:rowOff>
    </xdr:from>
    <xdr:to xmlns:xdr="http://schemas.openxmlformats.org/drawingml/2006/spreadsheetDrawing">
      <xdr:col>50</xdr:col>
      <xdr:colOff>114300</xdr:colOff>
      <xdr:row>59</xdr:row>
      <xdr:rowOff>19685</xdr:rowOff>
    </xdr:to>
    <xdr:cxnSp macro="">
      <xdr:nvCxnSpPr>
        <xdr:cNvPr id="349" name="直線コネクタ 348"/>
        <xdr:cNvCxnSpPr/>
      </xdr:nvCxnSpPr>
      <xdr:spPr>
        <a:xfrm flipV="1">
          <a:off x="8521700" y="990092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62865</xdr:rowOff>
    </xdr:from>
    <xdr:to xmlns:xdr="http://schemas.openxmlformats.org/drawingml/2006/spreadsheetDrawing">
      <xdr:col>50</xdr:col>
      <xdr:colOff>165100</xdr:colOff>
      <xdr:row>58</xdr:row>
      <xdr:rowOff>164465</xdr:rowOff>
    </xdr:to>
    <xdr:sp macro="" textlink="">
      <xdr:nvSpPr>
        <xdr:cNvPr id="350" name="フローチャート: 判断 349"/>
        <xdr:cNvSpPr/>
      </xdr:nvSpPr>
      <xdr:spPr>
        <a:xfrm>
          <a:off x="9334500" y="97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8890</xdr:rowOff>
    </xdr:from>
    <xdr:ext cx="598170" cy="259080"/>
    <xdr:sp macro="" textlink="">
      <xdr:nvSpPr>
        <xdr:cNvPr id="351" name="テキスト ボックス 350"/>
        <xdr:cNvSpPr txBox="1"/>
      </xdr:nvSpPr>
      <xdr:spPr>
        <a:xfrm>
          <a:off x="9090660" y="9568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167640</xdr:rowOff>
    </xdr:from>
    <xdr:to xmlns:xdr="http://schemas.openxmlformats.org/drawingml/2006/spreadsheetDrawing">
      <xdr:col>45</xdr:col>
      <xdr:colOff>177800</xdr:colOff>
      <xdr:row>59</xdr:row>
      <xdr:rowOff>19685</xdr:rowOff>
    </xdr:to>
    <xdr:cxnSp macro="">
      <xdr:nvCxnSpPr>
        <xdr:cNvPr id="352" name="直線コネクタ 351"/>
        <xdr:cNvCxnSpPr/>
      </xdr:nvCxnSpPr>
      <xdr:spPr>
        <a:xfrm>
          <a:off x="7653020" y="9894570"/>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53" name="フローチャート: 判断 352"/>
        <xdr:cNvSpPr/>
      </xdr:nvSpPr>
      <xdr:spPr>
        <a:xfrm>
          <a:off x="8470900" y="97885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8255</xdr:rowOff>
    </xdr:from>
    <xdr:ext cx="598170" cy="259080"/>
    <xdr:sp macro="" textlink="">
      <xdr:nvSpPr>
        <xdr:cNvPr id="354" name="テキスト ボックス 353"/>
        <xdr:cNvSpPr txBox="1"/>
      </xdr:nvSpPr>
      <xdr:spPr>
        <a:xfrm>
          <a:off x="8227060" y="9567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160020</xdr:rowOff>
    </xdr:from>
    <xdr:to xmlns:xdr="http://schemas.openxmlformats.org/drawingml/2006/spreadsheetDrawing">
      <xdr:col>41</xdr:col>
      <xdr:colOff>50800</xdr:colOff>
      <xdr:row>58</xdr:row>
      <xdr:rowOff>167640</xdr:rowOff>
    </xdr:to>
    <xdr:cxnSp macro="">
      <xdr:nvCxnSpPr>
        <xdr:cNvPr id="355" name="直線コネクタ 354"/>
        <xdr:cNvCxnSpPr/>
      </xdr:nvCxnSpPr>
      <xdr:spPr>
        <a:xfrm>
          <a:off x="6789420" y="988695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6" name="フローチャート: 判断 355"/>
        <xdr:cNvSpPr/>
      </xdr:nvSpPr>
      <xdr:spPr>
        <a:xfrm>
          <a:off x="760222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635</xdr:rowOff>
    </xdr:from>
    <xdr:ext cx="598805" cy="259080"/>
    <xdr:sp macro="" textlink="">
      <xdr:nvSpPr>
        <xdr:cNvPr id="357" name="テキスト ボックス 356"/>
        <xdr:cNvSpPr txBox="1"/>
      </xdr:nvSpPr>
      <xdr:spPr>
        <a:xfrm>
          <a:off x="7363460" y="9559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53975</xdr:rowOff>
    </xdr:from>
    <xdr:to xmlns:xdr="http://schemas.openxmlformats.org/drawingml/2006/spreadsheetDrawing">
      <xdr:col>36</xdr:col>
      <xdr:colOff>165100</xdr:colOff>
      <xdr:row>58</xdr:row>
      <xdr:rowOff>155575</xdr:rowOff>
    </xdr:to>
    <xdr:sp macro="" textlink="">
      <xdr:nvSpPr>
        <xdr:cNvPr id="358" name="フローチャート: 判断 357"/>
        <xdr:cNvSpPr/>
      </xdr:nvSpPr>
      <xdr:spPr>
        <a:xfrm>
          <a:off x="673862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635</xdr:rowOff>
    </xdr:from>
    <xdr:ext cx="598170" cy="259080"/>
    <xdr:sp macro="" textlink="">
      <xdr:nvSpPr>
        <xdr:cNvPr id="359" name="テキスト ボックス 358"/>
        <xdr:cNvSpPr txBox="1"/>
      </xdr:nvSpPr>
      <xdr:spPr>
        <a:xfrm>
          <a:off x="6494780" y="9559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3" name="テキスト ボックス 362"/>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167640</xdr:rowOff>
    </xdr:from>
    <xdr:to xmlns:xdr="http://schemas.openxmlformats.org/drawingml/2006/spreadsheetDrawing">
      <xdr:col>55</xdr:col>
      <xdr:colOff>50800</xdr:colOff>
      <xdr:row>58</xdr:row>
      <xdr:rowOff>98425</xdr:rowOff>
    </xdr:to>
    <xdr:sp macro="" textlink="">
      <xdr:nvSpPr>
        <xdr:cNvPr id="365" name="楕円 364"/>
        <xdr:cNvSpPr/>
      </xdr:nvSpPr>
      <xdr:spPr>
        <a:xfrm>
          <a:off x="10152380" y="9726930"/>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19685</xdr:rowOff>
    </xdr:from>
    <xdr:ext cx="598170" cy="259080"/>
    <xdr:sp macro="" textlink="">
      <xdr:nvSpPr>
        <xdr:cNvPr id="366" name="普通建設事業費該当値テキスト"/>
        <xdr:cNvSpPr txBox="1"/>
      </xdr:nvSpPr>
      <xdr:spPr>
        <a:xfrm>
          <a:off x="10248900" y="9578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127000</xdr:rowOff>
    </xdr:from>
    <xdr:to xmlns:xdr="http://schemas.openxmlformats.org/drawingml/2006/spreadsheetDrawing">
      <xdr:col>50</xdr:col>
      <xdr:colOff>165100</xdr:colOff>
      <xdr:row>59</xdr:row>
      <xdr:rowOff>57150</xdr:rowOff>
    </xdr:to>
    <xdr:sp macro="" textlink="">
      <xdr:nvSpPr>
        <xdr:cNvPr id="367" name="楕円 366"/>
        <xdr:cNvSpPr/>
      </xdr:nvSpPr>
      <xdr:spPr>
        <a:xfrm>
          <a:off x="9334500" y="9853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48260</xdr:rowOff>
    </xdr:from>
    <xdr:ext cx="534670" cy="258445"/>
    <xdr:sp macro="" textlink="">
      <xdr:nvSpPr>
        <xdr:cNvPr id="368" name="テキスト ボックス 367"/>
        <xdr:cNvSpPr txBox="1"/>
      </xdr:nvSpPr>
      <xdr:spPr>
        <a:xfrm>
          <a:off x="9123045" y="9942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140335</xdr:rowOff>
    </xdr:from>
    <xdr:to xmlns:xdr="http://schemas.openxmlformats.org/drawingml/2006/spreadsheetDrawing">
      <xdr:col>46</xdr:col>
      <xdr:colOff>38100</xdr:colOff>
      <xdr:row>59</xdr:row>
      <xdr:rowOff>70485</xdr:rowOff>
    </xdr:to>
    <xdr:sp macro="" textlink="">
      <xdr:nvSpPr>
        <xdr:cNvPr id="369" name="楕円 368"/>
        <xdr:cNvSpPr/>
      </xdr:nvSpPr>
      <xdr:spPr>
        <a:xfrm>
          <a:off x="8470900" y="98672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61595</xdr:rowOff>
    </xdr:from>
    <xdr:ext cx="534035" cy="259080"/>
    <xdr:sp macro="" textlink="">
      <xdr:nvSpPr>
        <xdr:cNvPr id="370" name="テキスト ボックス 369"/>
        <xdr:cNvSpPr txBox="1"/>
      </xdr:nvSpPr>
      <xdr:spPr>
        <a:xfrm>
          <a:off x="8259445" y="9956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120650</xdr:rowOff>
    </xdr:from>
    <xdr:to xmlns:xdr="http://schemas.openxmlformats.org/drawingml/2006/spreadsheetDrawing">
      <xdr:col>41</xdr:col>
      <xdr:colOff>101600</xdr:colOff>
      <xdr:row>59</xdr:row>
      <xdr:rowOff>50800</xdr:rowOff>
    </xdr:to>
    <xdr:sp macro="" textlink="">
      <xdr:nvSpPr>
        <xdr:cNvPr id="371" name="楕円 370"/>
        <xdr:cNvSpPr/>
      </xdr:nvSpPr>
      <xdr:spPr>
        <a:xfrm>
          <a:off x="7602220" y="9847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59</xdr:row>
      <xdr:rowOff>41910</xdr:rowOff>
    </xdr:from>
    <xdr:ext cx="598805" cy="259080"/>
    <xdr:sp macro="" textlink="">
      <xdr:nvSpPr>
        <xdr:cNvPr id="372" name="テキスト ボックス 371"/>
        <xdr:cNvSpPr txBox="1"/>
      </xdr:nvSpPr>
      <xdr:spPr>
        <a:xfrm>
          <a:off x="7363460" y="9936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109220</xdr:rowOff>
    </xdr:from>
    <xdr:to xmlns:xdr="http://schemas.openxmlformats.org/drawingml/2006/spreadsheetDrawing">
      <xdr:col>36</xdr:col>
      <xdr:colOff>165100</xdr:colOff>
      <xdr:row>59</xdr:row>
      <xdr:rowOff>39370</xdr:rowOff>
    </xdr:to>
    <xdr:sp macro="" textlink="">
      <xdr:nvSpPr>
        <xdr:cNvPr id="373" name="楕円 372"/>
        <xdr:cNvSpPr/>
      </xdr:nvSpPr>
      <xdr:spPr>
        <a:xfrm>
          <a:off x="6738620" y="9836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30480</xdr:rowOff>
    </xdr:from>
    <xdr:ext cx="598170" cy="257810"/>
    <xdr:sp macro="" textlink="">
      <xdr:nvSpPr>
        <xdr:cNvPr id="374" name="テキスト ボックス 373"/>
        <xdr:cNvSpPr txBox="1"/>
      </xdr:nvSpPr>
      <xdr:spPr>
        <a:xfrm>
          <a:off x="6494780" y="992505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6" name="正方形/長方形 375"/>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8" name="正方形/長方形 377"/>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0" name="正方形/長方形 379"/>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83" name="テキスト ボックス 382"/>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8445"/>
    <xdr:sp macro="" textlink="">
      <xdr:nvSpPr>
        <xdr:cNvPr id="386" name="テキスト ボックス 385"/>
        <xdr:cNvSpPr txBox="1"/>
      </xdr:nvSpPr>
      <xdr:spPr>
        <a:xfrm>
          <a:off x="618744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5630" cy="258445"/>
    <xdr:sp macro="" textlink="">
      <xdr:nvSpPr>
        <xdr:cNvPr id="388" name="テキスト ボックス 387"/>
        <xdr:cNvSpPr txBox="1"/>
      </xdr:nvSpPr>
      <xdr:spPr>
        <a:xfrm>
          <a:off x="5850890" y="1278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140335</xdr:rowOff>
    </xdr:from>
    <xdr:to xmlns:xdr="http://schemas.openxmlformats.org/drawingml/2006/spreadsheetDrawing">
      <xdr:col>59</xdr:col>
      <xdr:colOff>50800</xdr:colOff>
      <xdr:row>74</xdr:row>
      <xdr:rowOff>140335</xdr:rowOff>
    </xdr:to>
    <xdr:cxnSp macro="">
      <xdr:nvCxnSpPr>
        <xdr:cNvPr id="389" name="直線コネクタ 388"/>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167640</xdr:rowOff>
    </xdr:from>
    <xdr:ext cx="685165" cy="259080"/>
    <xdr:sp macro="" textlink="">
      <xdr:nvSpPr>
        <xdr:cNvPr id="390" name="テキスト ボックス 389"/>
        <xdr:cNvSpPr txBox="1"/>
      </xdr:nvSpPr>
      <xdr:spPr>
        <a:xfrm>
          <a:off x="5760720" y="1240917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71</xdr:row>
      <xdr:rowOff>130810</xdr:rowOff>
    </xdr:from>
    <xdr:ext cx="685165" cy="259080"/>
    <xdr:sp macro="" textlink="">
      <xdr:nvSpPr>
        <xdr:cNvPr id="392" name="テキスト ボックス 391"/>
        <xdr:cNvSpPr txBox="1"/>
      </xdr:nvSpPr>
      <xdr:spPr>
        <a:xfrm>
          <a:off x="5760720" y="120370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5165" cy="258445"/>
    <xdr:sp macro="" textlink="">
      <xdr:nvSpPr>
        <xdr:cNvPr id="394" name="テキスト ボックス 393"/>
        <xdr:cNvSpPr txBox="1"/>
      </xdr:nvSpPr>
      <xdr:spPr>
        <a:xfrm>
          <a:off x="5760720" y="1166368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6" name="テキスト ボックス 395"/>
        <xdr:cNvSpPr txBox="1"/>
      </xdr:nvSpPr>
      <xdr:spPr>
        <a:xfrm>
          <a:off x="5760720" y="112903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121920</xdr:rowOff>
    </xdr:from>
    <xdr:to xmlns:xdr="http://schemas.openxmlformats.org/drawingml/2006/spreadsheetDrawing">
      <xdr:col>54</xdr:col>
      <xdr:colOff>185420</xdr:colOff>
      <xdr:row>79</xdr:row>
      <xdr:rowOff>44450</xdr:rowOff>
    </xdr:to>
    <xdr:cxnSp macro="">
      <xdr:nvCxnSpPr>
        <xdr:cNvPr id="398" name="直線コネクタ 397"/>
        <xdr:cNvCxnSpPr/>
      </xdr:nvCxnSpPr>
      <xdr:spPr>
        <a:xfrm flipV="1">
          <a:off x="10198100" y="118605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8920" cy="258445"/>
    <xdr:sp macro="" textlink="">
      <xdr:nvSpPr>
        <xdr:cNvPr id="399" name="普通建設事業費 （ うち新規整備　）最小値テキスト"/>
        <xdr:cNvSpPr txBox="1"/>
      </xdr:nvSpPr>
      <xdr:spPr>
        <a:xfrm>
          <a:off x="10248900" y="132956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0" name="直線コネクタ 399"/>
        <xdr:cNvCxnSpPr/>
      </xdr:nvCxnSpPr>
      <xdr:spPr>
        <a:xfrm>
          <a:off x="1011428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68580</xdr:rowOff>
    </xdr:from>
    <xdr:ext cx="689610" cy="258445"/>
    <xdr:sp macro="" textlink="">
      <xdr:nvSpPr>
        <xdr:cNvPr id="401" name="普通建設事業費 （ うち新規整備　）最大値テキスト"/>
        <xdr:cNvSpPr txBox="1"/>
      </xdr:nvSpPr>
      <xdr:spPr>
        <a:xfrm>
          <a:off x="10248900" y="116395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121920</xdr:rowOff>
    </xdr:from>
    <xdr:to xmlns:xdr="http://schemas.openxmlformats.org/drawingml/2006/spreadsheetDrawing">
      <xdr:col>55</xdr:col>
      <xdr:colOff>88900</xdr:colOff>
      <xdr:row>70</xdr:row>
      <xdr:rowOff>121920</xdr:rowOff>
    </xdr:to>
    <xdr:cxnSp macro="">
      <xdr:nvCxnSpPr>
        <xdr:cNvPr id="402" name="直線コネクタ 401"/>
        <xdr:cNvCxnSpPr/>
      </xdr:nvCxnSpPr>
      <xdr:spPr>
        <a:xfrm>
          <a:off x="10114280" y="11860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167640</xdr:rowOff>
    </xdr:from>
    <xdr:to xmlns:xdr="http://schemas.openxmlformats.org/drawingml/2006/spreadsheetDrawing">
      <xdr:col>55</xdr:col>
      <xdr:colOff>0</xdr:colOff>
      <xdr:row>79</xdr:row>
      <xdr:rowOff>27305</xdr:rowOff>
    </xdr:to>
    <xdr:cxnSp macro="">
      <xdr:nvCxnSpPr>
        <xdr:cNvPr id="403" name="直線コネクタ 402"/>
        <xdr:cNvCxnSpPr/>
      </xdr:nvCxnSpPr>
      <xdr:spPr>
        <a:xfrm flipV="1">
          <a:off x="9385300" y="13079730"/>
          <a:ext cx="8128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83185</xdr:rowOff>
    </xdr:from>
    <xdr:ext cx="534035" cy="259080"/>
    <xdr:sp macro="" textlink="">
      <xdr:nvSpPr>
        <xdr:cNvPr id="404" name="普通建設事業費 （ うち新規整備　）平均値テキスト"/>
        <xdr:cNvSpPr txBox="1"/>
      </xdr:nvSpPr>
      <xdr:spPr>
        <a:xfrm>
          <a:off x="10248900" y="131629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104140</xdr:rowOff>
    </xdr:from>
    <xdr:to xmlns:xdr="http://schemas.openxmlformats.org/drawingml/2006/spreadsheetDrawing">
      <xdr:col>55</xdr:col>
      <xdr:colOff>50800</xdr:colOff>
      <xdr:row>79</xdr:row>
      <xdr:rowOff>34290</xdr:rowOff>
    </xdr:to>
    <xdr:sp macro="" textlink="">
      <xdr:nvSpPr>
        <xdr:cNvPr id="405" name="フローチャート: 判断 404"/>
        <xdr:cNvSpPr/>
      </xdr:nvSpPr>
      <xdr:spPr>
        <a:xfrm>
          <a:off x="10152380" y="131838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27305</xdr:rowOff>
    </xdr:from>
    <xdr:to xmlns:xdr="http://schemas.openxmlformats.org/drawingml/2006/spreadsheetDrawing">
      <xdr:col>50</xdr:col>
      <xdr:colOff>114300</xdr:colOff>
      <xdr:row>79</xdr:row>
      <xdr:rowOff>36830</xdr:rowOff>
    </xdr:to>
    <xdr:cxnSp macro="">
      <xdr:nvCxnSpPr>
        <xdr:cNvPr id="406" name="直線コネクタ 405"/>
        <xdr:cNvCxnSpPr/>
      </xdr:nvCxnSpPr>
      <xdr:spPr>
        <a:xfrm flipV="1">
          <a:off x="8521700" y="1327467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106045</xdr:rowOff>
    </xdr:from>
    <xdr:to xmlns:xdr="http://schemas.openxmlformats.org/drawingml/2006/spreadsheetDrawing">
      <xdr:col>50</xdr:col>
      <xdr:colOff>165100</xdr:colOff>
      <xdr:row>79</xdr:row>
      <xdr:rowOff>36195</xdr:rowOff>
    </xdr:to>
    <xdr:sp macro="" textlink="">
      <xdr:nvSpPr>
        <xdr:cNvPr id="407" name="フローチャート: 判断 406"/>
        <xdr:cNvSpPr/>
      </xdr:nvSpPr>
      <xdr:spPr>
        <a:xfrm>
          <a:off x="9334500" y="13185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52705</xdr:rowOff>
    </xdr:from>
    <xdr:ext cx="534670" cy="258445"/>
    <xdr:sp macro="" textlink="">
      <xdr:nvSpPr>
        <xdr:cNvPr id="408" name="テキスト ボックス 407"/>
        <xdr:cNvSpPr txBox="1"/>
      </xdr:nvSpPr>
      <xdr:spPr>
        <a:xfrm>
          <a:off x="9123045" y="1296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33655</xdr:rowOff>
    </xdr:from>
    <xdr:to xmlns:xdr="http://schemas.openxmlformats.org/drawingml/2006/spreadsheetDrawing">
      <xdr:col>45</xdr:col>
      <xdr:colOff>177800</xdr:colOff>
      <xdr:row>79</xdr:row>
      <xdr:rowOff>36830</xdr:rowOff>
    </xdr:to>
    <xdr:cxnSp macro="">
      <xdr:nvCxnSpPr>
        <xdr:cNvPr id="409" name="直線コネクタ 408"/>
        <xdr:cNvCxnSpPr/>
      </xdr:nvCxnSpPr>
      <xdr:spPr>
        <a:xfrm>
          <a:off x="7653020" y="1328102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111760</xdr:rowOff>
    </xdr:from>
    <xdr:to xmlns:xdr="http://schemas.openxmlformats.org/drawingml/2006/spreadsheetDrawing">
      <xdr:col>46</xdr:col>
      <xdr:colOff>38100</xdr:colOff>
      <xdr:row>79</xdr:row>
      <xdr:rowOff>41910</xdr:rowOff>
    </xdr:to>
    <xdr:sp macro="" textlink="">
      <xdr:nvSpPr>
        <xdr:cNvPr id="410" name="フローチャート: 判断 409"/>
        <xdr:cNvSpPr/>
      </xdr:nvSpPr>
      <xdr:spPr>
        <a:xfrm>
          <a:off x="8470900" y="131914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58420</xdr:rowOff>
    </xdr:from>
    <xdr:ext cx="534035" cy="259080"/>
    <xdr:sp macro="" textlink="">
      <xdr:nvSpPr>
        <xdr:cNvPr id="411" name="テキスト ボックス 410"/>
        <xdr:cNvSpPr txBox="1"/>
      </xdr:nvSpPr>
      <xdr:spPr>
        <a:xfrm>
          <a:off x="8259445" y="12970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145415</xdr:rowOff>
    </xdr:from>
    <xdr:to xmlns:xdr="http://schemas.openxmlformats.org/drawingml/2006/spreadsheetDrawing">
      <xdr:col>41</xdr:col>
      <xdr:colOff>50800</xdr:colOff>
      <xdr:row>79</xdr:row>
      <xdr:rowOff>33655</xdr:rowOff>
    </xdr:to>
    <xdr:cxnSp macro="">
      <xdr:nvCxnSpPr>
        <xdr:cNvPr id="412" name="直線コネクタ 411"/>
        <xdr:cNvCxnSpPr/>
      </xdr:nvCxnSpPr>
      <xdr:spPr>
        <a:xfrm>
          <a:off x="6789420" y="13225145"/>
          <a:ext cx="8636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105410</xdr:rowOff>
    </xdr:from>
    <xdr:to xmlns:xdr="http://schemas.openxmlformats.org/drawingml/2006/spreadsheetDrawing">
      <xdr:col>41</xdr:col>
      <xdr:colOff>101600</xdr:colOff>
      <xdr:row>79</xdr:row>
      <xdr:rowOff>35560</xdr:rowOff>
    </xdr:to>
    <xdr:sp macro="" textlink="">
      <xdr:nvSpPr>
        <xdr:cNvPr id="413" name="フローチャート: 判断 412"/>
        <xdr:cNvSpPr/>
      </xdr:nvSpPr>
      <xdr:spPr>
        <a:xfrm>
          <a:off x="7602220" y="13185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52070</xdr:rowOff>
    </xdr:from>
    <xdr:ext cx="534035" cy="258445"/>
    <xdr:sp macro="" textlink="">
      <xdr:nvSpPr>
        <xdr:cNvPr id="414" name="テキスト ボックス 413"/>
        <xdr:cNvSpPr txBox="1"/>
      </xdr:nvSpPr>
      <xdr:spPr>
        <a:xfrm>
          <a:off x="7395845" y="12964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92710</xdr:rowOff>
    </xdr:from>
    <xdr:to xmlns:xdr="http://schemas.openxmlformats.org/drawingml/2006/spreadsheetDrawing">
      <xdr:col>36</xdr:col>
      <xdr:colOff>165100</xdr:colOff>
      <xdr:row>79</xdr:row>
      <xdr:rowOff>22860</xdr:rowOff>
    </xdr:to>
    <xdr:sp macro="" textlink="">
      <xdr:nvSpPr>
        <xdr:cNvPr id="415" name="フローチャート: 判断 414"/>
        <xdr:cNvSpPr/>
      </xdr:nvSpPr>
      <xdr:spPr>
        <a:xfrm>
          <a:off x="6738620" y="13172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39370</xdr:rowOff>
    </xdr:from>
    <xdr:ext cx="534670" cy="259080"/>
    <xdr:sp macro="" textlink="">
      <xdr:nvSpPr>
        <xdr:cNvPr id="416" name="テキスト ボックス 415"/>
        <xdr:cNvSpPr txBox="1"/>
      </xdr:nvSpPr>
      <xdr:spPr>
        <a:xfrm>
          <a:off x="6527165" y="1295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0" name="テキスト ボックス 419"/>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117475</xdr:rowOff>
    </xdr:from>
    <xdr:to xmlns:xdr="http://schemas.openxmlformats.org/drawingml/2006/spreadsheetDrawing">
      <xdr:col>55</xdr:col>
      <xdr:colOff>50800</xdr:colOff>
      <xdr:row>78</xdr:row>
      <xdr:rowOff>47625</xdr:rowOff>
    </xdr:to>
    <xdr:sp macro="" textlink="">
      <xdr:nvSpPr>
        <xdr:cNvPr id="422" name="楕円 421"/>
        <xdr:cNvSpPr/>
      </xdr:nvSpPr>
      <xdr:spPr>
        <a:xfrm>
          <a:off x="10152380" y="130295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140335</xdr:rowOff>
    </xdr:from>
    <xdr:ext cx="598170" cy="258445"/>
    <xdr:sp macro="" textlink="">
      <xdr:nvSpPr>
        <xdr:cNvPr id="423" name="普通建設事業費 （ うち新規整備　）該当値テキスト"/>
        <xdr:cNvSpPr txBox="1"/>
      </xdr:nvSpPr>
      <xdr:spPr>
        <a:xfrm>
          <a:off x="10248900" y="12884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147955</xdr:rowOff>
    </xdr:from>
    <xdr:to xmlns:xdr="http://schemas.openxmlformats.org/drawingml/2006/spreadsheetDrawing">
      <xdr:col>50</xdr:col>
      <xdr:colOff>165100</xdr:colOff>
      <xdr:row>79</xdr:row>
      <xdr:rowOff>78105</xdr:rowOff>
    </xdr:to>
    <xdr:sp macro="" textlink="">
      <xdr:nvSpPr>
        <xdr:cNvPr id="424" name="楕円 423"/>
        <xdr:cNvSpPr/>
      </xdr:nvSpPr>
      <xdr:spPr>
        <a:xfrm>
          <a:off x="9334500" y="13227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69215</xdr:rowOff>
    </xdr:from>
    <xdr:ext cx="534670" cy="258445"/>
    <xdr:sp macro="" textlink="">
      <xdr:nvSpPr>
        <xdr:cNvPr id="425" name="テキスト ボックス 424"/>
        <xdr:cNvSpPr txBox="1"/>
      </xdr:nvSpPr>
      <xdr:spPr>
        <a:xfrm>
          <a:off x="9123045" y="13316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157480</xdr:rowOff>
    </xdr:from>
    <xdr:to xmlns:xdr="http://schemas.openxmlformats.org/drawingml/2006/spreadsheetDrawing">
      <xdr:col>46</xdr:col>
      <xdr:colOff>38100</xdr:colOff>
      <xdr:row>79</xdr:row>
      <xdr:rowOff>87630</xdr:rowOff>
    </xdr:to>
    <xdr:sp macro="" textlink="">
      <xdr:nvSpPr>
        <xdr:cNvPr id="426" name="楕円 425"/>
        <xdr:cNvSpPr/>
      </xdr:nvSpPr>
      <xdr:spPr>
        <a:xfrm>
          <a:off x="8470900" y="132372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78740</xdr:rowOff>
    </xdr:from>
    <xdr:ext cx="469900" cy="259080"/>
    <xdr:sp macro="" textlink="">
      <xdr:nvSpPr>
        <xdr:cNvPr id="427" name="テキスト ボックス 426"/>
        <xdr:cNvSpPr txBox="1"/>
      </xdr:nvSpPr>
      <xdr:spPr>
        <a:xfrm>
          <a:off x="8291830" y="1332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154305</xdr:rowOff>
    </xdr:from>
    <xdr:to xmlns:xdr="http://schemas.openxmlformats.org/drawingml/2006/spreadsheetDrawing">
      <xdr:col>41</xdr:col>
      <xdr:colOff>101600</xdr:colOff>
      <xdr:row>79</xdr:row>
      <xdr:rowOff>84455</xdr:rowOff>
    </xdr:to>
    <xdr:sp macro="" textlink="">
      <xdr:nvSpPr>
        <xdr:cNvPr id="428" name="楕円 427"/>
        <xdr:cNvSpPr/>
      </xdr:nvSpPr>
      <xdr:spPr>
        <a:xfrm>
          <a:off x="7602220" y="13234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75565</xdr:rowOff>
    </xdr:from>
    <xdr:ext cx="534035" cy="259080"/>
    <xdr:sp macro="" textlink="">
      <xdr:nvSpPr>
        <xdr:cNvPr id="429" name="テキスト ボックス 428"/>
        <xdr:cNvSpPr txBox="1"/>
      </xdr:nvSpPr>
      <xdr:spPr>
        <a:xfrm>
          <a:off x="7395845" y="13322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94615</xdr:rowOff>
    </xdr:from>
    <xdr:to xmlns:xdr="http://schemas.openxmlformats.org/drawingml/2006/spreadsheetDrawing">
      <xdr:col>36</xdr:col>
      <xdr:colOff>165100</xdr:colOff>
      <xdr:row>79</xdr:row>
      <xdr:rowOff>24765</xdr:rowOff>
    </xdr:to>
    <xdr:sp macro="" textlink="">
      <xdr:nvSpPr>
        <xdr:cNvPr id="430" name="楕円 429"/>
        <xdr:cNvSpPr/>
      </xdr:nvSpPr>
      <xdr:spPr>
        <a:xfrm>
          <a:off x="6738620" y="13174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15875</xdr:rowOff>
    </xdr:from>
    <xdr:ext cx="534670" cy="258445"/>
    <xdr:sp macro="" textlink="">
      <xdr:nvSpPr>
        <xdr:cNvPr id="431" name="テキスト ボックス 430"/>
        <xdr:cNvSpPr txBox="1"/>
      </xdr:nvSpPr>
      <xdr:spPr>
        <a:xfrm>
          <a:off x="6527165" y="13263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3" name="正方形/長方形 432"/>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5" name="正方形/長方形 434"/>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7" name="正方形/長方形 436"/>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40" name="テキスト ボックス 439"/>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2" name="直線コネクタ 441"/>
        <xdr:cNvCxnSpPr/>
      </xdr:nvCxnSpPr>
      <xdr:spPr>
        <a:xfrm>
          <a:off x="6431280" y="16598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3" name="テキスト ボックス 442"/>
        <xdr:cNvSpPr txBox="1"/>
      </xdr:nvSpPr>
      <xdr:spPr>
        <a:xfrm>
          <a:off x="618744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4" name="直線コネクタ 443"/>
        <xdr:cNvCxnSpPr/>
      </xdr:nvCxnSpPr>
      <xdr:spPr>
        <a:xfrm>
          <a:off x="6431280" y="16141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5165" cy="258445"/>
    <xdr:sp macro="" textlink="">
      <xdr:nvSpPr>
        <xdr:cNvPr id="445" name="テキスト ボックス 444"/>
        <xdr:cNvSpPr txBox="1"/>
      </xdr:nvSpPr>
      <xdr:spPr>
        <a:xfrm>
          <a:off x="5760720" y="159994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6" name="直線コネクタ 445"/>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7" name="テキスト ボックス 446"/>
        <xdr:cNvSpPr txBox="1"/>
      </xdr:nvSpPr>
      <xdr:spPr>
        <a:xfrm>
          <a:off x="5760720"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140335</xdr:rowOff>
    </xdr:from>
    <xdr:to xmlns:xdr="http://schemas.openxmlformats.org/drawingml/2006/spreadsheetDrawing">
      <xdr:col>59</xdr:col>
      <xdr:colOff>50800</xdr:colOff>
      <xdr:row>90</xdr:row>
      <xdr:rowOff>140335</xdr:rowOff>
    </xdr:to>
    <xdr:cxnSp macro="">
      <xdr:nvCxnSpPr>
        <xdr:cNvPr id="448" name="直線コネクタ 447"/>
        <xdr:cNvCxnSpPr/>
      </xdr:nvCxnSpPr>
      <xdr:spPr>
        <a:xfrm>
          <a:off x="6431280" y="152317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167640</xdr:rowOff>
    </xdr:from>
    <xdr:ext cx="685165" cy="259080"/>
    <xdr:sp macro="" textlink="">
      <xdr:nvSpPr>
        <xdr:cNvPr id="449" name="テキスト ボックス 448"/>
        <xdr:cNvSpPr txBox="1"/>
      </xdr:nvSpPr>
      <xdr:spPr>
        <a:xfrm>
          <a:off x="5760720" y="1509141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1" name="テキスト ボックス 450"/>
        <xdr:cNvSpPr txBox="1"/>
      </xdr:nvSpPr>
      <xdr:spPr>
        <a:xfrm>
          <a:off x="5760720" y="146431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82550</xdr:rowOff>
    </xdr:from>
    <xdr:to xmlns:xdr="http://schemas.openxmlformats.org/drawingml/2006/spreadsheetDrawing">
      <xdr:col>54</xdr:col>
      <xdr:colOff>185420</xdr:colOff>
      <xdr:row>98</xdr:row>
      <xdr:rowOff>139700</xdr:rowOff>
    </xdr:to>
    <xdr:cxnSp macro="">
      <xdr:nvCxnSpPr>
        <xdr:cNvPr id="453" name="直線コネクタ 452"/>
        <xdr:cNvCxnSpPr/>
      </xdr:nvCxnSpPr>
      <xdr:spPr>
        <a:xfrm flipV="1">
          <a:off x="10198100" y="1517396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8920" cy="258445"/>
    <xdr:sp macro="" textlink="">
      <xdr:nvSpPr>
        <xdr:cNvPr id="454" name="普通建設事業費 （ うち更新整備　）最小値テキスト"/>
        <xdr:cNvSpPr txBox="1"/>
      </xdr:nvSpPr>
      <xdr:spPr>
        <a:xfrm>
          <a:off x="10248900" y="166027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5" name="直線コネクタ 454"/>
        <xdr:cNvCxnSpPr/>
      </xdr:nvCxnSpPr>
      <xdr:spPr>
        <a:xfrm>
          <a:off x="10114280" y="16598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29210</xdr:rowOff>
    </xdr:from>
    <xdr:ext cx="689610" cy="258445"/>
    <xdr:sp macro="" textlink="">
      <xdr:nvSpPr>
        <xdr:cNvPr id="456" name="普通建設事業費 （ うち更新整備　）最大値テキスト"/>
        <xdr:cNvSpPr txBox="1"/>
      </xdr:nvSpPr>
      <xdr:spPr>
        <a:xfrm>
          <a:off x="10248900" y="1495298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3,125,515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82550</xdr:rowOff>
    </xdr:from>
    <xdr:to xmlns:xdr="http://schemas.openxmlformats.org/drawingml/2006/spreadsheetDrawing">
      <xdr:col>55</xdr:col>
      <xdr:colOff>88900</xdr:colOff>
      <xdr:row>90</xdr:row>
      <xdr:rowOff>82550</xdr:rowOff>
    </xdr:to>
    <xdr:cxnSp macro="">
      <xdr:nvCxnSpPr>
        <xdr:cNvPr id="457" name="直線コネクタ 456"/>
        <xdr:cNvCxnSpPr/>
      </xdr:nvCxnSpPr>
      <xdr:spPr>
        <a:xfrm>
          <a:off x="10114280" y="15173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83185</xdr:rowOff>
    </xdr:from>
    <xdr:to xmlns:xdr="http://schemas.openxmlformats.org/drawingml/2006/spreadsheetDrawing">
      <xdr:col>55</xdr:col>
      <xdr:colOff>0</xdr:colOff>
      <xdr:row>98</xdr:row>
      <xdr:rowOff>111760</xdr:rowOff>
    </xdr:to>
    <xdr:cxnSp macro="">
      <xdr:nvCxnSpPr>
        <xdr:cNvPr id="458" name="直線コネクタ 457"/>
        <xdr:cNvCxnSpPr/>
      </xdr:nvCxnSpPr>
      <xdr:spPr>
        <a:xfrm flipV="1">
          <a:off x="9385300" y="16542385"/>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29210</xdr:rowOff>
    </xdr:from>
    <xdr:ext cx="598170" cy="258445"/>
    <xdr:sp macro="" textlink="">
      <xdr:nvSpPr>
        <xdr:cNvPr id="459" name="普通建設事業費 （ うち更新整備　）平均値テキスト"/>
        <xdr:cNvSpPr txBox="1"/>
      </xdr:nvSpPr>
      <xdr:spPr>
        <a:xfrm>
          <a:off x="10248900" y="1631696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107950</xdr:rowOff>
    </xdr:to>
    <xdr:sp macro="" textlink="">
      <xdr:nvSpPr>
        <xdr:cNvPr id="460" name="フローチャート: 判断 459"/>
        <xdr:cNvSpPr/>
      </xdr:nvSpPr>
      <xdr:spPr>
        <a:xfrm>
          <a:off x="10152380" y="164655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111760</xdr:rowOff>
    </xdr:from>
    <xdr:to xmlns:xdr="http://schemas.openxmlformats.org/drawingml/2006/spreadsheetDrawing">
      <xdr:col>50</xdr:col>
      <xdr:colOff>114300</xdr:colOff>
      <xdr:row>98</xdr:row>
      <xdr:rowOff>125095</xdr:rowOff>
    </xdr:to>
    <xdr:cxnSp macro="">
      <xdr:nvCxnSpPr>
        <xdr:cNvPr id="461" name="直線コネクタ 460"/>
        <xdr:cNvCxnSpPr/>
      </xdr:nvCxnSpPr>
      <xdr:spPr>
        <a:xfrm flipV="1">
          <a:off x="8521700" y="1657096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23495</xdr:rowOff>
    </xdr:from>
    <xdr:to xmlns:xdr="http://schemas.openxmlformats.org/drawingml/2006/spreadsheetDrawing">
      <xdr:col>50</xdr:col>
      <xdr:colOff>165100</xdr:colOff>
      <xdr:row>98</xdr:row>
      <xdr:rowOff>125095</xdr:rowOff>
    </xdr:to>
    <xdr:sp macro="" textlink="">
      <xdr:nvSpPr>
        <xdr:cNvPr id="462" name="フローチャート: 判断 461"/>
        <xdr:cNvSpPr/>
      </xdr:nvSpPr>
      <xdr:spPr>
        <a:xfrm>
          <a:off x="93345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142240</xdr:rowOff>
    </xdr:from>
    <xdr:ext cx="598170" cy="259080"/>
    <xdr:sp macro="" textlink="">
      <xdr:nvSpPr>
        <xdr:cNvPr id="463" name="テキスト ボックス 462"/>
        <xdr:cNvSpPr txBox="1"/>
      </xdr:nvSpPr>
      <xdr:spPr>
        <a:xfrm>
          <a:off x="9090660" y="16258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116205</xdr:rowOff>
    </xdr:from>
    <xdr:to xmlns:xdr="http://schemas.openxmlformats.org/drawingml/2006/spreadsheetDrawing">
      <xdr:col>45</xdr:col>
      <xdr:colOff>177800</xdr:colOff>
      <xdr:row>98</xdr:row>
      <xdr:rowOff>125095</xdr:rowOff>
    </xdr:to>
    <xdr:cxnSp macro="">
      <xdr:nvCxnSpPr>
        <xdr:cNvPr id="464" name="直線コネクタ 463"/>
        <xdr:cNvCxnSpPr/>
      </xdr:nvCxnSpPr>
      <xdr:spPr>
        <a:xfrm>
          <a:off x="7653020" y="16575405"/>
          <a:ext cx="8686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25400</xdr:rowOff>
    </xdr:from>
    <xdr:to xmlns:xdr="http://schemas.openxmlformats.org/drawingml/2006/spreadsheetDrawing">
      <xdr:col>46</xdr:col>
      <xdr:colOff>38100</xdr:colOff>
      <xdr:row>98</xdr:row>
      <xdr:rowOff>127000</xdr:rowOff>
    </xdr:to>
    <xdr:sp macro="" textlink="">
      <xdr:nvSpPr>
        <xdr:cNvPr id="465" name="フローチャート: 判断 464"/>
        <xdr:cNvSpPr/>
      </xdr:nvSpPr>
      <xdr:spPr>
        <a:xfrm>
          <a:off x="8470900" y="164846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143510</xdr:rowOff>
    </xdr:from>
    <xdr:ext cx="598170" cy="258445"/>
    <xdr:sp macro="" textlink="">
      <xdr:nvSpPr>
        <xdr:cNvPr id="466" name="テキスト ボックス 465"/>
        <xdr:cNvSpPr txBox="1"/>
      </xdr:nvSpPr>
      <xdr:spPr>
        <a:xfrm>
          <a:off x="8227060" y="16259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116205</xdr:rowOff>
    </xdr:from>
    <xdr:to xmlns:xdr="http://schemas.openxmlformats.org/drawingml/2006/spreadsheetDrawing">
      <xdr:col>41</xdr:col>
      <xdr:colOff>50800</xdr:colOff>
      <xdr:row>98</xdr:row>
      <xdr:rowOff>128905</xdr:rowOff>
    </xdr:to>
    <xdr:cxnSp macro="">
      <xdr:nvCxnSpPr>
        <xdr:cNvPr id="467" name="直線コネクタ 466"/>
        <xdr:cNvCxnSpPr/>
      </xdr:nvCxnSpPr>
      <xdr:spPr>
        <a:xfrm flipV="1">
          <a:off x="6789420" y="1657540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17780</xdr:rowOff>
    </xdr:from>
    <xdr:to xmlns:xdr="http://schemas.openxmlformats.org/drawingml/2006/spreadsheetDrawing">
      <xdr:col>41</xdr:col>
      <xdr:colOff>101600</xdr:colOff>
      <xdr:row>98</xdr:row>
      <xdr:rowOff>118745</xdr:rowOff>
    </xdr:to>
    <xdr:sp macro="" textlink="">
      <xdr:nvSpPr>
        <xdr:cNvPr id="468" name="フローチャート: 判断 467"/>
        <xdr:cNvSpPr/>
      </xdr:nvSpPr>
      <xdr:spPr>
        <a:xfrm>
          <a:off x="7602220" y="16476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135255</xdr:rowOff>
    </xdr:from>
    <xdr:ext cx="598805" cy="258445"/>
    <xdr:sp macro="" textlink="">
      <xdr:nvSpPr>
        <xdr:cNvPr id="469" name="テキスト ボックス 468"/>
        <xdr:cNvSpPr txBox="1"/>
      </xdr:nvSpPr>
      <xdr:spPr>
        <a:xfrm>
          <a:off x="7363460" y="16251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21590</xdr:rowOff>
    </xdr:from>
    <xdr:to xmlns:xdr="http://schemas.openxmlformats.org/drawingml/2006/spreadsheetDrawing">
      <xdr:col>36</xdr:col>
      <xdr:colOff>165100</xdr:colOff>
      <xdr:row>98</xdr:row>
      <xdr:rowOff>123190</xdr:rowOff>
    </xdr:to>
    <xdr:sp macro="" textlink="">
      <xdr:nvSpPr>
        <xdr:cNvPr id="470" name="フローチャート: 判断 469"/>
        <xdr:cNvSpPr/>
      </xdr:nvSpPr>
      <xdr:spPr>
        <a:xfrm>
          <a:off x="673862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140335</xdr:rowOff>
    </xdr:from>
    <xdr:ext cx="598170" cy="259080"/>
    <xdr:sp macro="" textlink="">
      <xdr:nvSpPr>
        <xdr:cNvPr id="471" name="テキスト ボックス 470"/>
        <xdr:cNvSpPr txBox="1"/>
      </xdr:nvSpPr>
      <xdr:spPr>
        <a:xfrm>
          <a:off x="6494780" y="16256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5" name="テキスト ボックス 474"/>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32385</xdr:rowOff>
    </xdr:from>
    <xdr:to xmlns:xdr="http://schemas.openxmlformats.org/drawingml/2006/spreadsheetDrawing">
      <xdr:col>55</xdr:col>
      <xdr:colOff>50800</xdr:colOff>
      <xdr:row>98</xdr:row>
      <xdr:rowOff>133985</xdr:rowOff>
    </xdr:to>
    <xdr:sp macro="" textlink="">
      <xdr:nvSpPr>
        <xdr:cNvPr id="477" name="楕円 476"/>
        <xdr:cNvSpPr/>
      </xdr:nvSpPr>
      <xdr:spPr>
        <a:xfrm>
          <a:off x="10152380" y="164915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156210</xdr:rowOff>
    </xdr:from>
    <xdr:ext cx="598170" cy="258445"/>
    <xdr:sp macro="" textlink="">
      <xdr:nvSpPr>
        <xdr:cNvPr id="478" name="普通建設事業費 （ うち更新整備　）該当値テキスト"/>
        <xdr:cNvSpPr txBox="1"/>
      </xdr:nvSpPr>
      <xdr:spPr>
        <a:xfrm>
          <a:off x="10248900" y="16443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60960</xdr:rowOff>
    </xdr:from>
    <xdr:to xmlns:xdr="http://schemas.openxmlformats.org/drawingml/2006/spreadsheetDrawing">
      <xdr:col>50</xdr:col>
      <xdr:colOff>165100</xdr:colOff>
      <xdr:row>98</xdr:row>
      <xdr:rowOff>162560</xdr:rowOff>
    </xdr:to>
    <xdr:sp macro="" textlink="">
      <xdr:nvSpPr>
        <xdr:cNvPr id="479" name="楕円 478"/>
        <xdr:cNvSpPr/>
      </xdr:nvSpPr>
      <xdr:spPr>
        <a:xfrm>
          <a:off x="9334500" y="165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153670</xdr:rowOff>
    </xdr:from>
    <xdr:ext cx="534670" cy="259080"/>
    <xdr:sp macro="" textlink="">
      <xdr:nvSpPr>
        <xdr:cNvPr id="480" name="テキスト ボックス 479"/>
        <xdr:cNvSpPr txBox="1"/>
      </xdr:nvSpPr>
      <xdr:spPr>
        <a:xfrm>
          <a:off x="9123045" y="16612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74930</xdr:rowOff>
    </xdr:from>
    <xdr:to xmlns:xdr="http://schemas.openxmlformats.org/drawingml/2006/spreadsheetDrawing">
      <xdr:col>46</xdr:col>
      <xdr:colOff>38100</xdr:colOff>
      <xdr:row>99</xdr:row>
      <xdr:rowOff>4445</xdr:rowOff>
    </xdr:to>
    <xdr:sp macro="" textlink="">
      <xdr:nvSpPr>
        <xdr:cNvPr id="481" name="楕円 480"/>
        <xdr:cNvSpPr/>
      </xdr:nvSpPr>
      <xdr:spPr>
        <a:xfrm>
          <a:off x="8470900" y="165341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167005</xdr:rowOff>
    </xdr:from>
    <xdr:ext cx="534035" cy="258445"/>
    <xdr:sp macro="" textlink="">
      <xdr:nvSpPr>
        <xdr:cNvPr id="482" name="テキスト ボックス 481"/>
        <xdr:cNvSpPr txBox="1"/>
      </xdr:nvSpPr>
      <xdr:spPr>
        <a:xfrm>
          <a:off x="8259445" y="16626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65405</xdr:rowOff>
    </xdr:from>
    <xdr:to xmlns:xdr="http://schemas.openxmlformats.org/drawingml/2006/spreadsheetDrawing">
      <xdr:col>41</xdr:col>
      <xdr:colOff>101600</xdr:colOff>
      <xdr:row>98</xdr:row>
      <xdr:rowOff>167005</xdr:rowOff>
    </xdr:to>
    <xdr:sp macro="" textlink="">
      <xdr:nvSpPr>
        <xdr:cNvPr id="483" name="楕円 482"/>
        <xdr:cNvSpPr/>
      </xdr:nvSpPr>
      <xdr:spPr>
        <a:xfrm>
          <a:off x="7602220" y="165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158115</xdr:rowOff>
    </xdr:from>
    <xdr:ext cx="534035" cy="258445"/>
    <xdr:sp macro="" textlink="">
      <xdr:nvSpPr>
        <xdr:cNvPr id="484" name="テキスト ボックス 483"/>
        <xdr:cNvSpPr txBox="1"/>
      </xdr:nvSpPr>
      <xdr:spPr>
        <a:xfrm>
          <a:off x="7395845"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78105</xdr:rowOff>
    </xdr:from>
    <xdr:to xmlns:xdr="http://schemas.openxmlformats.org/drawingml/2006/spreadsheetDrawing">
      <xdr:col>36</xdr:col>
      <xdr:colOff>165100</xdr:colOff>
      <xdr:row>99</xdr:row>
      <xdr:rowOff>8255</xdr:rowOff>
    </xdr:to>
    <xdr:sp macro="" textlink="">
      <xdr:nvSpPr>
        <xdr:cNvPr id="485" name="楕円 484"/>
        <xdr:cNvSpPr/>
      </xdr:nvSpPr>
      <xdr:spPr>
        <a:xfrm>
          <a:off x="673862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170815</xdr:rowOff>
    </xdr:from>
    <xdr:ext cx="534670" cy="258445"/>
    <xdr:sp macro="" textlink="">
      <xdr:nvSpPr>
        <xdr:cNvPr id="486" name="テキスト ボックス 485"/>
        <xdr:cNvSpPr txBox="1"/>
      </xdr:nvSpPr>
      <xdr:spPr>
        <a:xfrm>
          <a:off x="6527165" y="16630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8" name="正方形/長方形 487"/>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90" name="正方形/長方形 489"/>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2" name="正方形/長方形 491"/>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495" name="テキスト ボックス 494"/>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8445"/>
    <xdr:sp macro="" textlink="">
      <xdr:nvSpPr>
        <xdr:cNvPr id="498" name="テキスト ボックス 497"/>
        <xdr:cNvSpPr txBox="1"/>
      </xdr:nvSpPr>
      <xdr:spPr>
        <a:xfrm>
          <a:off x="118719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8445"/>
    <xdr:sp macro="" textlink="">
      <xdr:nvSpPr>
        <xdr:cNvPr id="500" name="テキスト ボックス 499"/>
        <xdr:cNvSpPr txBox="1"/>
      </xdr:nvSpPr>
      <xdr:spPr>
        <a:xfrm>
          <a:off x="11535410" y="60744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177800</xdr:colOff>
      <xdr:row>34</xdr:row>
      <xdr:rowOff>140335</xdr:rowOff>
    </xdr:to>
    <xdr:cxnSp macro="">
      <xdr:nvCxnSpPr>
        <xdr:cNvPr id="501" name="直線コネクタ 500"/>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167640</xdr:rowOff>
    </xdr:from>
    <xdr:ext cx="594995" cy="259080"/>
    <xdr:sp macro="" textlink="">
      <xdr:nvSpPr>
        <xdr:cNvPr id="502" name="テキスト ボックス 501"/>
        <xdr:cNvSpPr txBox="1"/>
      </xdr:nvSpPr>
      <xdr:spPr>
        <a:xfrm>
          <a:off x="11535410" y="57035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4" name="テキスト ボックス 503"/>
        <xdr:cNvSpPr txBox="1"/>
      </xdr:nvSpPr>
      <xdr:spPr>
        <a:xfrm>
          <a:off x="11535410" y="53314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8445"/>
    <xdr:sp macro="" textlink="">
      <xdr:nvSpPr>
        <xdr:cNvPr id="506" name="テキスト ボックス 505"/>
        <xdr:cNvSpPr txBox="1"/>
      </xdr:nvSpPr>
      <xdr:spPr>
        <a:xfrm>
          <a:off x="11535410" y="49580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800" cy="258445"/>
    <xdr:sp macro="" textlink="">
      <xdr:nvSpPr>
        <xdr:cNvPr id="508" name="テキスト ボックス 507"/>
        <xdr:cNvSpPr txBox="1"/>
      </xdr:nvSpPr>
      <xdr:spPr>
        <a:xfrm>
          <a:off x="11450320" y="458470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118745</xdr:rowOff>
    </xdr:from>
    <xdr:to xmlns:xdr="http://schemas.openxmlformats.org/drawingml/2006/spreadsheetDrawing">
      <xdr:col>85</xdr:col>
      <xdr:colOff>126365</xdr:colOff>
      <xdr:row>39</xdr:row>
      <xdr:rowOff>44450</xdr:rowOff>
    </xdr:to>
    <xdr:cxnSp macro="">
      <xdr:nvCxnSpPr>
        <xdr:cNvPr id="510" name="直線コネクタ 509"/>
        <xdr:cNvCxnSpPr/>
      </xdr:nvCxnSpPr>
      <xdr:spPr>
        <a:xfrm flipV="1">
          <a:off x="15885795" y="5151755"/>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53975</xdr:rowOff>
    </xdr:from>
    <xdr:ext cx="249555" cy="258445"/>
    <xdr:sp macro="" textlink="">
      <xdr:nvSpPr>
        <xdr:cNvPr id="511" name="災害復旧事業費最小値テキスト"/>
        <xdr:cNvSpPr txBox="1"/>
      </xdr:nvSpPr>
      <xdr:spPr>
        <a:xfrm>
          <a:off x="15938500" y="65957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2" name="直線コネクタ 511"/>
        <xdr:cNvCxnSpPr/>
      </xdr:nvCxnSpPr>
      <xdr:spPr>
        <a:xfrm>
          <a:off x="157988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64770</xdr:rowOff>
    </xdr:from>
    <xdr:ext cx="598805" cy="259080"/>
    <xdr:sp macro="" textlink="">
      <xdr:nvSpPr>
        <xdr:cNvPr id="513" name="災害復旧事業費最大値テキスト"/>
        <xdr:cNvSpPr txBox="1"/>
      </xdr:nvSpPr>
      <xdr:spPr>
        <a:xfrm>
          <a:off x="15938500" y="4930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118745</xdr:rowOff>
    </xdr:from>
    <xdr:to xmlns:xdr="http://schemas.openxmlformats.org/drawingml/2006/spreadsheetDrawing">
      <xdr:col>86</xdr:col>
      <xdr:colOff>25400</xdr:colOff>
      <xdr:row>30</xdr:row>
      <xdr:rowOff>118745</xdr:rowOff>
    </xdr:to>
    <xdr:cxnSp macro="">
      <xdr:nvCxnSpPr>
        <xdr:cNvPr id="514" name="直線コネクタ 513"/>
        <xdr:cNvCxnSpPr/>
      </xdr:nvCxnSpPr>
      <xdr:spPr>
        <a:xfrm>
          <a:off x="15798800" y="5151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43180</xdr:rowOff>
    </xdr:from>
    <xdr:to xmlns:xdr="http://schemas.openxmlformats.org/drawingml/2006/spreadsheetDrawing">
      <xdr:col>85</xdr:col>
      <xdr:colOff>127000</xdr:colOff>
      <xdr:row>39</xdr:row>
      <xdr:rowOff>43815</xdr:rowOff>
    </xdr:to>
    <xdr:cxnSp macro="">
      <xdr:nvCxnSpPr>
        <xdr:cNvPr id="515" name="直線コネクタ 514"/>
        <xdr:cNvCxnSpPr/>
      </xdr:nvCxnSpPr>
      <xdr:spPr>
        <a:xfrm flipV="1">
          <a:off x="15069820" y="6584950"/>
          <a:ext cx="8178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142875</xdr:rowOff>
    </xdr:from>
    <xdr:ext cx="534670" cy="258445"/>
    <xdr:sp macro="" textlink="">
      <xdr:nvSpPr>
        <xdr:cNvPr id="516" name="災害復旧事業費平均値テキスト"/>
        <xdr:cNvSpPr txBox="1"/>
      </xdr:nvSpPr>
      <xdr:spPr>
        <a:xfrm>
          <a:off x="15938500" y="63493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120015</xdr:rowOff>
    </xdr:from>
    <xdr:to xmlns:xdr="http://schemas.openxmlformats.org/drawingml/2006/spreadsheetDrawing">
      <xdr:col>85</xdr:col>
      <xdr:colOff>177800</xdr:colOff>
      <xdr:row>39</xdr:row>
      <xdr:rowOff>50165</xdr:rowOff>
    </xdr:to>
    <xdr:sp macro="" textlink="">
      <xdr:nvSpPr>
        <xdr:cNvPr id="517" name="フローチャート: 判断 516"/>
        <xdr:cNvSpPr/>
      </xdr:nvSpPr>
      <xdr:spPr>
        <a:xfrm>
          <a:off x="15836900" y="6494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42545</xdr:rowOff>
    </xdr:from>
    <xdr:to xmlns:xdr="http://schemas.openxmlformats.org/drawingml/2006/spreadsheetDrawing">
      <xdr:col>81</xdr:col>
      <xdr:colOff>50800</xdr:colOff>
      <xdr:row>39</xdr:row>
      <xdr:rowOff>43815</xdr:rowOff>
    </xdr:to>
    <xdr:cxnSp macro="">
      <xdr:nvCxnSpPr>
        <xdr:cNvPr id="518" name="直線コネクタ 517"/>
        <xdr:cNvCxnSpPr/>
      </xdr:nvCxnSpPr>
      <xdr:spPr>
        <a:xfrm>
          <a:off x="14206220" y="658431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120650</xdr:rowOff>
    </xdr:from>
    <xdr:to xmlns:xdr="http://schemas.openxmlformats.org/drawingml/2006/spreadsheetDrawing">
      <xdr:col>81</xdr:col>
      <xdr:colOff>101600</xdr:colOff>
      <xdr:row>39</xdr:row>
      <xdr:rowOff>51435</xdr:rowOff>
    </xdr:to>
    <xdr:sp macro="" textlink="">
      <xdr:nvSpPr>
        <xdr:cNvPr id="519" name="フローチャート: 判断 518"/>
        <xdr:cNvSpPr/>
      </xdr:nvSpPr>
      <xdr:spPr>
        <a:xfrm>
          <a:off x="15019020" y="64947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67945</xdr:rowOff>
    </xdr:from>
    <xdr:ext cx="534035" cy="258445"/>
    <xdr:sp macro="" textlink="">
      <xdr:nvSpPr>
        <xdr:cNvPr id="520" name="テキスト ボックス 519"/>
        <xdr:cNvSpPr txBox="1"/>
      </xdr:nvSpPr>
      <xdr:spPr>
        <a:xfrm>
          <a:off x="14812645" y="6274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42545</xdr:rowOff>
    </xdr:from>
    <xdr:to xmlns:xdr="http://schemas.openxmlformats.org/drawingml/2006/spreadsheetDrawing">
      <xdr:col>76</xdr:col>
      <xdr:colOff>114300</xdr:colOff>
      <xdr:row>39</xdr:row>
      <xdr:rowOff>43815</xdr:rowOff>
    </xdr:to>
    <xdr:cxnSp macro="">
      <xdr:nvCxnSpPr>
        <xdr:cNvPr id="521" name="直線コネクタ 520"/>
        <xdr:cNvCxnSpPr/>
      </xdr:nvCxnSpPr>
      <xdr:spPr>
        <a:xfrm flipV="1">
          <a:off x="13342620" y="658431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128270</xdr:rowOff>
    </xdr:from>
    <xdr:to xmlns:xdr="http://schemas.openxmlformats.org/drawingml/2006/spreadsheetDrawing">
      <xdr:col>76</xdr:col>
      <xdr:colOff>165100</xdr:colOff>
      <xdr:row>39</xdr:row>
      <xdr:rowOff>58420</xdr:rowOff>
    </xdr:to>
    <xdr:sp macro="" textlink="">
      <xdr:nvSpPr>
        <xdr:cNvPr id="522" name="フローチャート: 判断 521"/>
        <xdr:cNvSpPr/>
      </xdr:nvSpPr>
      <xdr:spPr>
        <a:xfrm>
          <a:off x="14155420" y="650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74930</xdr:rowOff>
    </xdr:from>
    <xdr:ext cx="534670" cy="259080"/>
    <xdr:sp macro="" textlink="">
      <xdr:nvSpPr>
        <xdr:cNvPr id="523" name="テキスト ボックス 522"/>
        <xdr:cNvSpPr txBox="1"/>
      </xdr:nvSpPr>
      <xdr:spPr>
        <a:xfrm>
          <a:off x="13943965" y="6281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40640</xdr:rowOff>
    </xdr:from>
    <xdr:to xmlns:xdr="http://schemas.openxmlformats.org/drawingml/2006/spreadsheetDrawing">
      <xdr:col>71</xdr:col>
      <xdr:colOff>177800</xdr:colOff>
      <xdr:row>39</xdr:row>
      <xdr:rowOff>43815</xdr:rowOff>
    </xdr:to>
    <xdr:cxnSp macro="">
      <xdr:nvCxnSpPr>
        <xdr:cNvPr id="524" name="直線コネクタ 523"/>
        <xdr:cNvCxnSpPr/>
      </xdr:nvCxnSpPr>
      <xdr:spPr>
        <a:xfrm>
          <a:off x="12473940" y="658241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132715</xdr:rowOff>
    </xdr:from>
    <xdr:to xmlns:xdr="http://schemas.openxmlformats.org/drawingml/2006/spreadsheetDrawing">
      <xdr:col>72</xdr:col>
      <xdr:colOff>38100</xdr:colOff>
      <xdr:row>39</xdr:row>
      <xdr:rowOff>62865</xdr:rowOff>
    </xdr:to>
    <xdr:sp macro="" textlink="">
      <xdr:nvSpPr>
        <xdr:cNvPr id="525" name="フローチャート: 判断 524"/>
        <xdr:cNvSpPr/>
      </xdr:nvSpPr>
      <xdr:spPr>
        <a:xfrm>
          <a:off x="13291820" y="65068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79375</xdr:rowOff>
    </xdr:from>
    <xdr:ext cx="534035" cy="259080"/>
    <xdr:sp macro="" textlink="">
      <xdr:nvSpPr>
        <xdr:cNvPr id="526" name="テキスト ボックス 525"/>
        <xdr:cNvSpPr txBox="1"/>
      </xdr:nvSpPr>
      <xdr:spPr>
        <a:xfrm>
          <a:off x="13080365" y="6285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129540</xdr:rowOff>
    </xdr:from>
    <xdr:to xmlns:xdr="http://schemas.openxmlformats.org/drawingml/2006/spreadsheetDrawing">
      <xdr:col>67</xdr:col>
      <xdr:colOff>101600</xdr:colOff>
      <xdr:row>39</xdr:row>
      <xdr:rowOff>59690</xdr:rowOff>
    </xdr:to>
    <xdr:sp macro="" textlink="">
      <xdr:nvSpPr>
        <xdr:cNvPr id="527" name="フローチャート: 判断 526"/>
        <xdr:cNvSpPr/>
      </xdr:nvSpPr>
      <xdr:spPr>
        <a:xfrm>
          <a:off x="12423140" y="6503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76200</xdr:rowOff>
    </xdr:from>
    <xdr:ext cx="534035" cy="259080"/>
    <xdr:sp macro="" textlink="">
      <xdr:nvSpPr>
        <xdr:cNvPr id="528" name="テキスト ボックス 527"/>
        <xdr:cNvSpPr txBox="1"/>
      </xdr:nvSpPr>
      <xdr:spPr>
        <a:xfrm>
          <a:off x="12216765" y="6282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0" name="テキスト ボックス 529"/>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3" name="テキスト ボックス 532"/>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163830</xdr:rowOff>
    </xdr:from>
    <xdr:to xmlns:xdr="http://schemas.openxmlformats.org/drawingml/2006/spreadsheetDrawing">
      <xdr:col>85</xdr:col>
      <xdr:colOff>177800</xdr:colOff>
      <xdr:row>39</xdr:row>
      <xdr:rowOff>93980</xdr:rowOff>
    </xdr:to>
    <xdr:sp macro="" textlink="">
      <xdr:nvSpPr>
        <xdr:cNvPr id="534" name="楕円 533"/>
        <xdr:cNvSpPr/>
      </xdr:nvSpPr>
      <xdr:spPr>
        <a:xfrm>
          <a:off x="15836900" y="6537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98425</xdr:rowOff>
    </xdr:from>
    <xdr:ext cx="378460" cy="259080"/>
    <xdr:sp macro="" textlink="">
      <xdr:nvSpPr>
        <xdr:cNvPr id="535" name="災害復旧事業費該当値テキスト"/>
        <xdr:cNvSpPr txBox="1"/>
      </xdr:nvSpPr>
      <xdr:spPr>
        <a:xfrm>
          <a:off x="15938500" y="6472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164465</xdr:rowOff>
    </xdr:from>
    <xdr:to xmlns:xdr="http://schemas.openxmlformats.org/drawingml/2006/spreadsheetDrawing">
      <xdr:col>81</xdr:col>
      <xdr:colOff>101600</xdr:colOff>
      <xdr:row>39</xdr:row>
      <xdr:rowOff>94615</xdr:rowOff>
    </xdr:to>
    <xdr:sp macro="" textlink="">
      <xdr:nvSpPr>
        <xdr:cNvPr id="536" name="楕円 535"/>
        <xdr:cNvSpPr/>
      </xdr:nvSpPr>
      <xdr:spPr>
        <a:xfrm>
          <a:off x="15019020" y="653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85725</xdr:rowOff>
    </xdr:from>
    <xdr:ext cx="377825" cy="258445"/>
    <xdr:sp macro="" textlink="">
      <xdr:nvSpPr>
        <xdr:cNvPr id="537" name="テキスト ボックス 536"/>
        <xdr:cNvSpPr txBox="1"/>
      </xdr:nvSpPr>
      <xdr:spPr>
        <a:xfrm>
          <a:off x="14885670" y="662749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163195</xdr:rowOff>
    </xdr:from>
    <xdr:to xmlns:xdr="http://schemas.openxmlformats.org/drawingml/2006/spreadsheetDrawing">
      <xdr:col>76</xdr:col>
      <xdr:colOff>165100</xdr:colOff>
      <xdr:row>39</xdr:row>
      <xdr:rowOff>93345</xdr:rowOff>
    </xdr:to>
    <xdr:sp macro="" textlink="">
      <xdr:nvSpPr>
        <xdr:cNvPr id="538" name="楕円 537"/>
        <xdr:cNvSpPr/>
      </xdr:nvSpPr>
      <xdr:spPr>
        <a:xfrm>
          <a:off x="14155420" y="6537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84455</xdr:rowOff>
    </xdr:from>
    <xdr:ext cx="378460" cy="258445"/>
    <xdr:sp macro="" textlink="">
      <xdr:nvSpPr>
        <xdr:cNvPr id="539" name="テキスト ボックス 538"/>
        <xdr:cNvSpPr txBox="1"/>
      </xdr:nvSpPr>
      <xdr:spPr>
        <a:xfrm>
          <a:off x="14022070" y="66262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164465</xdr:rowOff>
    </xdr:from>
    <xdr:to xmlns:xdr="http://schemas.openxmlformats.org/drawingml/2006/spreadsheetDrawing">
      <xdr:col>72</xdr:col>
      <xdr:colOff>38100</xdr:colOff>
      <xdr:row>39</xdr:row>
      <xdr:rowOff>94615</xdr:rowOff>
    </xdr:to>
    <xdr:sp macro="" textlink="">
      <xdr:nvSpPr>
        <xdr:cNvPr id="540" name="楕円 539"/>
        <xdr:cNvSpPr/>
      </xdr:nvSpPr>
      <xdr:spPr>
        <a:xfrm>
          <a:off x="13291820" y="65385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85725</xdr:rowOff>
    </xdr:from>
    <xdr:ext cx="378460" cy="258445"/>
    <xdr:sp macro="" textlink="">
      <xdr:nvSpPr>
        <xdr:cNvPr id="541" name="テキスト ボックス 540"/>
        <xdr:cNvSpPr txBox="1"/>
      </xdr:nvSpPr>
      <xdr:spPr>
        <a:xfrm>
          <a:off x="13158470" y="6627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161290</xdr:rowOff>
    </xdr:from>
    <xdr:to xmlns:xdr="http://schemas.openxmlformats.org/drawingml/2006/spreadsheetDrawing">
      <xdr:col>67</xdr:col>
      <xdr:colOff>101600</xdr:colOff>
      <xdr:row>39</xdr:row>
      <xdr:rowOff>91440</xdr:rowOff>
    </xdr:to>
    <xdr:sp macro="" textlink="">
      <xdr:nvSpPr>
        <xdr:cNvPr id="542" name="楕円 541"/>
        <xdr:cNvSpPr/>
      </xdr:nvSpPr>
      <xdr:spPr>
        <a:xfrm>
          <a:off x="124231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82550</xdr:rowOff>
    </xdr:from>
    <xdr:ext cx="469265" cy="259080"/>
    <xdr:sp macro="" textlink="">
      <xdr:nvSpPr>
        <xdr:cNvPr id="543" name="テキスト ボックス 542"/>
        <xdr:cNvSpPr txBox="1"/>
      </xdr:nvSpPr>
      <xdr:spPr>
        <a:xfrm>
          <a:off x="12244070" y="6624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5" name="正方形/長方形 544"/>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7" name="正方形/長方形 546"/>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9" name="正方形/長方形 548"/>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52" name="テキスト ボックス 551"/>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54" name="直線コネクタ 553"/>
        <xdr:cNvCxnSpPr/>
      </xdr:nvCxnSpPr>
      <xdr:spPr>
        <a:xfrm>
          <a:off x="12115800" y="97523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8285" cy="258445"/>
    <xdr:sp macro="" textlink="">
      <xdr:nvSpPr>
        <xdr:cNvPr id="555" name="テキスト ボックス 554"/>
        <xdr:cNvSpPr txBox="1"/>
      </xdr:nvSpPr>
      <xdr:spPr>
        <a:xfrm>
          <a:off x="11871960" y="96139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56" name="直線コネクタ 555"/>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167640</xdr:rowOff>
    </xdr:from>
    <xdr:ext cx="467360" cy="259080"/>
    <xdr:sp macro="" textlink="">
      <xdr:nvSpPr>
        <xdr:cNvPr id="557" name="テキスト ボックス 556"/>
        <xdr:cNvSpPr txBox="1"/>
      </xdr:nvSpPr>
      <xdr:spPr>
        <a:xfrm>
          <a:off x="11663680" y="9056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58" name="直線コネクタ 557"/>
        <xdr:cNvCxnSpPr/>
      </xdr:nvCxnSpPr>
      <xdr:spPr>
        <a:xfrm>
          <a:off x="1211580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50</xdr:row>
      <xdr:rowOff>111760</xdr:rowOff>
    </xdr:from>
    <xdr:ext cx="467360" cy="259080"/>
    <xdr:sp macro="" textlink="">
      <xdr:nvSpPr>
        <xdr:cNvPr id="559" name="テキスト ボックス 558"/>
        <xdr:cNvSpPr txBox="1"/>
      </xdr:nvSpPr>
      <xdr:spPr>
        <a:xfrm>
          <a:off x="11663680" y="8497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7360" cy="258445"/>
    <xdr:sp macro="" textlink="">
      <xdr:nvSpPr>
        <xdr:cNvPr id="561" name="テキスト ボックス 560"/>
        <xdr:cNvSpPr txBox="1"/>
      </xdr:nvSpPr>
      <xdr:spPr>
        <a:xfrm>
          <a:off x="11663680" y="79375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8890</xdr:rowOff>
    </xdr:from>
    <xdr:to xmlns:xdr="http://schemas.openxmlformats.org/drawingml/2006/spreadsheetDrawing">
      <xdr:col>85</xdr:col>
      <xdr:colOff>126365</xdr:colOff>
      <xdr:row>58</xdr:row>
      <xdr:rowOff>25400</xdr:rowOff>
    </xdr:to>
    <xdr:cxnSp macro="">
      <xdr:nvCxnSpPr>
        <xdr:cNvPr id="563" name="直線コネクタ 562"/>
        <xdr:cNvCxnSpPr/>
      </xdr:nvCxnSpPr>
      <xdr:spPr>
        <a:xfrm flipV="1">
          <a:off x="15885795" y="8562340"/>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80010</xdr:rowOff>
    </xdr:from>
    <xdr:ext cx="249555" cy="259080"/>
    <xdr:sp macro="" textlink="">
      <xdr:nvSpPr>
        <xdr:cNvPr id="564" name="失業対策事業費最小値テキスト"/>
        <xdr:cNvSpPr txBox="1"/>
      </xdr:nvSpPr>
      <xdr:spPr>
        <a:xfrm>
          <a:off x="15938500" y="9806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5" name="直線コネクタ 564"/>
        <xdr:cNvCxnSpPr/>
      </xdr:nvCxnSpPr>
      <xdr:spPr>
        <a:xfrm>
          <a:off x="15798800" y="9752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127000</xdr:rowOff>
    </xdr:from>
    <xdr:ext cx="469900" cy="258445"/>
    <xdr:sp macro="" textlink="">
      <xdr:nvSpPr>
        <xdr:cNvPr id="566" name="失業対策事業費最大値テキスト"/>
        <xdr:cNvSpPr txBox="1"/>
      </xdr:nvSpPr>
      <xdr:spPr>
        <a:xfrm>
          <a:off x="15938500" y="8345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8890</xdr:rowOff>
    </xdr:from>
    <xdr:to xmlns:xdr="http://schemas.openxmlformats.org/drawingml/2006/spreadsheetDrawing">
      <xdr:col>86</xdr:col>
      <xdr:colOff>25400</xdr:colOff>
      <xdr:row>51</xdr:row>
      <xdr:rowOff>8890</xdr:rowOff>
    </xdr:to>
    <xdr:cxnSp macro="">
      <xdr:nvCxnSpPr>
        <xdr:cNvPr id="567" name="直線コネクタ 566"/>
        <xdr:cNvCxnSpPr/>
      </xdr:nvCxnSpPr>
      <xdr:spPr>
        <a:xfrm>
          <a:off x="15798800" y="8562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8" name="直線コネクタ 567"/>
        <xdr:cNvCxnSpPr/>
      </xdr:nvCxnSpPr>
      <xdr:spPr>
        <a:xfrm>
          <a:off x="15069820" y="97523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167640</xdr:rowOff>
    </xdr:from>
    <xdr:ext cx="249555" cy="259080"/>
    <xdr:sp macro="" textlink="">
      <xdr:nvSpPr>
        <xdr:cNvPr id="569" name="失業対策事業費平均値テキスト"/>
        <xdr:cNvSpPr txBox="1"/>
      </xdr:nvSpPr>
      <xdr:spPr>
        <a:xfrm>
          <a:off x="15938500" y="955929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70" name="フローチャート: 判断 569"/>
        <xdr:cNvSpPr/>
      </xdr:nvSpPr>
      <xdr:spPr>
        <a:xfrm>
          <a:off x="1583690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71" name="直線コネクタ 570"/>
        <xdr:cNvCxnSpPr/>
      </xdr:nvCxnSpPr>
      <xdr:spPr>
        <a:xfrm>
          <a:off x="14206220" y="97523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72" name="フローチャート: 判断 571"/>
        <xdr:cNvSpPr/>
      </xdr:nvSpPr>
      <xdr:spPr>
        <a:xfrm>
          <a:off x="1501902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9555" cy="259080"/>
    <xdr:sp macro="" textlink="">
      <xdr:nvSpPr>
        <xdr:cNvPr id="573" name="テキスト ボックス 572"/>
        <xdr:cNvSpPr txBox="1"/>
      </xdr:nvSpPr>
      <xdr:spPr>
        <a:xfrm>
          <a:off x="14950440" y="97942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25400</xdr:rowOff>
    </xdr:from>
    <xdr:to xmlns:xdr="http://schemas.openxmlformats.org/drawingml/2006/spreadsheetDrawing">
      <xdr:col>76</xdr:col>
      <xdr:colOff>114300</xdr:colOff>
      <xdr:row>58</xdr:row>
      <xdr:rowOff>25400</xdr:rowOff>
    </xdr:to>
    <xdr:cxnSp macro="">
      <xdr:nvCxnSpPr>
        <xdr:cNvPr id="574" name="直線コネクタ 573"/>
        <xdr:cNvCxnSpPr/>
      </xdr:nvCxnSpPr>
      <xdr:spPr>
        <a:xfrm>
          <a:off x="13342620" y="97523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75" name="フローチャート: 判断 574"/>
        <xdr:cNvSpPr/>
      </xdr:nvSpPr>
      <xdr:spPr>
        <a:xfrm>
          <a:off x="14155420" y="9705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58</xdr:row>
      <xdr:rowOff>67310</xdr:rowOff>
    </xdr:from>
    <xdr:ext cx="249555" cy="259080"/>
    <xdr:sp macro="" textlink="">
      <xdr:nvSpPr>
        <xdr:cNvPr id="576" name="テキスト ボックス 575"/>
        <xdr:cNvSpPr txBox="1"/>
      </xdr:nvSpPr>
      <xdr:spPr>
        <a:xfrm>
          <a:off x="14086840" y="97942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177800</xdr:colOff>
      <xdr:row>58</xdr:row>
      <xdr:rowOff>25400</xdr:rowOff>
    </xdr:to>
    <xdr:cxnSp macro="">
      <xdr:nvCxnSpPr>
        <xdr:cNvPr id="577" name="直線コネクタ 576"/>
        <xdr:cNvCxnSpPr/>
      </xdr:nvCxnSpPr>
      <xdr:spPr>
        <a:xfrm>
          <a:off x="12473940" y="97523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133985</xdr:rowOff>
    </xdr:from>
    <xdr:to xmlns:xdr="http://schemas.openxmlformats.org/drawingml/2006/spreadsheetDrawing">
      <xdr:col>72</xdr:col>
      <xdr:colOff>38100</xdr:colOff>
      <xdr:row>58</xdr:row>
      <xdr:rowOff>64135</xdr:rowOff>
    </xdr:to>
    <xdr:sp macro="" textlink="">
      <xdr:nvSpPr>
        <xdr:cNvPr id="578" name="フローチャート: 判断 577"/>
        <xdr:cNvSpPr/>
      </xdr:nvSpPr>
      <xdr:spPr>
        <a:xfrm>
          <a:off x="13291820" y="96932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56</xdr:row>
      <xdr:rowOff>80645</xdr:rowOff>
    </xdr:from>
    <xdr:ext cx="313690" cy="259080"/>
    <xdr:sp macro="" textlink="">
      <xdr:nvSpPr>
        <xdr:cNvPr id="579" name="テキスト ボックス 578"/>
        <xdr:cNvSpPr txBox="1"/>
      </xdr:nvSpPr>
      <xdr:spPr>
        <a:xfrm>
          <a:off x="13185775" y="94722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91440</xdr:rowOff>
    </xdr:from>
    <xdr:to xmlns:xdr="http://schemas.openxmlformats.org/drawingml/2006/spreadsheetDrawing">
      <xdr:col>67</xdr:col>
      <xdr:colOff>101600</xdr:colOff>
      <xdr:row>58</xdr:row>
      <xdr:rowOff>21590</xdr:rowOff>
    </xdr:to>
    <xdr:sp macro="" textlink="">
      <xdr:nvSpPr>
        <xdr:cNvPr id="580" name="フローチャート: 判断 579"/>
        <xdr:cNvSpPr/>
      </xdr:nvSpPr>
      <xdr:spPr>
        <a:xfrm>
          <a:off x="12423140" y="9650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56</xdr:row>
      <xdr:rowOff>38735</xdr:rowOff>
    </xdr:from>
    <xdr:ext cx="313690" cy="259080"/>
    <xdr:sp macro="" textlink="">
      <xdr:nvSpPr>
        <xdr:cNvPr id="581" name="テキスト ボックス 580"/>
        <xdr:cNvSpPr txBox="1"/>
      </xdr:nvSpPr>
      <xdr:spPr>
        <a:xfrm>
          <a:off x="12322175" y="94303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3" name="テキスト ボックス 582"/>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6" name="テキスト ボックス 585"/>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87" name="楕円 586"/>
        <xdr:cNvSpPr/>
      </xdr:nvSpPr>
      <xdr:spPr>
        <a:xfrm>
          <a:off x="15836900" y="97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8445"/>
    <xdr:sp macro="" textlink="">
      <xdr:nvSpPr>
        <xdr:cNvPr id="588" name="失業対策事業費該当値テキスト"/>
        <xdr:cNvSpPr txBox="1"/>
      </xdr:nvSpPr>
      <xdr:spPr>
        <a:xfrm>
          <a:off x="15938500" y="9683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9" name="楕円 588"/>
        <xdr:cNvSpPr/>
      </xdr:nvSpPr>
      <xdr:spPr>
        <a:xfrm>
          <a:off x="15019020" y="97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56</xdr:row>
      <xdr:rowOff>92710</xdr:rowOff>
    </xdr:from>
    <xdr:ext cx="249555" cy="258445"/>
    <xdr:sp macro="" textlink="">
      <xdr:nvSpPr>
        <xdr:cNvPr id="590" name="テキスト ボックス 589"/>
        <xdr:cNvSpPr txBox="1"/>
      </xdr:nvSpPr>
      <xdr:spPr>
        <a:xfrm>
          <a:off x="14950440" y="948436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91" name="楕円 590"/>
        <xdr:cNvSpPr/>
      </xdr:nvSpPr>
      <xdr:spPr>
        <a:xfrm>
          <a:off x="14155420" y="97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56</xdr:row>
      <xdr:rowOff>92710</xdr:rowOff>
    </xdr:from>
    <xdr:ext cx="249555" cy="258445"/>
    <xdr:sp macro="" textlink="">
      <xdr:nvSpPr>
        <xdr:cNvPr id="592" name="テキスト ボックス 591"/>
        <xdr:cNvSpPr txBox="1"/>
      </xdr:nvSpPr>
      <xdr:spPr>
        <a:xfrm>
          <a:off x="14086840" y="948436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93" name="楕円 592"/>
        <xdr:cNvSpPr/>
      </xdr:nvSpPr>
      <xdr:spPr>
        <a:xfrm>
          <a:off x="13291820" y="97053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8920" cy="259080"/>
    <xdr:sp macro="" textlink="">
      <xdr:nvSpPr>
        <xdr:cNvPr id="594" name="テキスト ボックス 593"/>
        <xdr:cNvSpPr txBox="1"/>
      </xdr:nvSpPr>
      <xdr:spPr>
        <a:xfrm>
          <a:off x="13218160" y="979424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5" name="楕円 594"/>
        <xdr:cNvSpPr/>
      </xdr:nvSpPr>
      <xdr:spPr>
        <a:xfrm>
          <a:off x="12423140" y="97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9555" cy="259080"/>
    <xdr:sp macro="" textlink="">
      <xdr:nvSpPr>
        <xdr:cNvPr id="596" name="テキスト ボックス 595"/>
        <xdr:cNvSpPr txBox="1"/>
      </xdr:nvSpPr>
      <xdr:spPr>
        <a:xfrm>
          <a:off x="12354560" y="97942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98" name="正方形/長方形 597"/>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0" name="正方形/長方形 599"/>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2" name="正方形/長方形 601"/>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05" name="テキスト ボックス 604"/>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7" name="直線コネクタ 606"/>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8445"/>
    <xdr:sp macro="" textlink="">
      <xdr:nvSpPr>
        <xdr:cNvPr id="608" name="テキスト ボックス 607"/>
        <xdr:cNvSpPr txBox="1"/>
      </xdr:nvSpPr>
      <xdr:spPr>
        <a:xfrm>
          <a:off x="1187196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9" name="直線コネクタ 608"/>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0" name="テキスト ボックス 609"/>
        <xdr:cNvSpPr txBox="1"/>
      </xdr:nvSpPr>
      <xdr:spPr>
        <a:xfrm>
          <a:off x="11535410" y="1288859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177800</xdr:colOff>
      <xdr:row>75</xdr:row>
      <xdr:rowOff>131445</xdr:rowOff>
    </xdr:to>
    <xdr:cxnSp macro="">
      <xdr:nvCxnSpPr>
        <xdr:cNvPr id="611" name="直線コネクタ 610"/>
        <xdr:cNvCxnSpPr/>
      </xdr:nvCxnSpPr>
      <xdr:spPr>
        <a:xfrm>
          <a:off x="1211580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2" name="テキスト ボックス 611"/>
        <xdr:cNvSpPr txBox="1"/>
      </xdr:nvSpPr>
      <xdr:spPr>
        <a:xfrm>
          <a:off x="11535410" y="125698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3" name="直線コネクタ 612"/>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5715</xdr:rowOff>
    </xdr:from>
    <xdr:ext cx="594995" cy="259080"/>
    <xdr:sp macro="" textlink="">
      <xdr:nvSpPr>
        <xdr:cNvPr id="614" name="テキスト ボックス 613"/>
        <xdr:cNvSpPr txBox="1"/>
      </xdr:nvSpPr>
      <xdr:spPr>
        <a:xfrm>
          <a:off x="11535410" y="122472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5" name="直線コネクタ 614"/>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9080"/>
    <xdr:sp macro="" textlink="">
      <xdr:nvSpPr>
        <xdr:cNvPr id="616" name="テキスト ボックス 615"/>
        <xdr:cNvSpPr txBox="1"/>
      </xdr:nvSpPr>
      <xdr:spPr>
        <a:xfrm>
          <a:off x="11535410" y="119284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7" name="直線コネクタ 616"/>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5800" cy="259080"/>
    <xdr:sp macro="" textlink="">
      <xdr:nvSpPr>
        <xdr:cNvPr id="618" name="テキスト ボックス 617"/>
        <xdr:cNvSpPr txBox="1"/>
      </xdr:nvSpPr>
      <xdr:spPr>
        <a:xfrm>
          <a:off x="11450320" y="1160907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800" cy="258445"/>
    <xdr:sp macro="" textlink="">
      <xdr:nvSpPr>
        <xdr:cNvPr id="620" name="テキスト ボックス 619"/>
        <xdr:cNvSpPr txBox="1"/>
      </xdr:nvSpPr>
      <xdr:spPr>
        <a:xfrm>
          <a:off x="11450320" y="1129030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99060</xdr:rowOff>
    </xdr:to>
    <xdr:cxnSp macro="">
      <xdr:nvCxnSpPr>
        <xdr:cNvPr id="622" name="直線コネクタ 621"/>
        <xdr:cNvCxnSpPr/>
      </xdr:nvCxnSpPr>
      <xdr:spPr>
        <a:xfrm flipV="1">
          <a:off x="15885795" y="1187640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8445"/>
    <xdr:sp macro="" textlink="">
      <xdr:nvSpPr>
        <xdr:cNvPr id="623" name="公債費最小値テキスト"/>
        <xdr:cNvSpPr txBox="1"/>
      </xdr:nvSpPr>
      <xdr:spPr>
        <a:xfrm>
          <a:off x="15938500" y="133502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4" name="直線コネクタ 623"/>
        <xdr:cNvCxnSpPr/>
      </xdr:nvCxnSpPr>
      <xdr:spPr>
        <a:xfrm>
          <a:off x="15798800" y="1334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8445"/>
    <xdr:sp macro="" textlink="">
      <xdr:nvSpPr>
        <xdr:cNvPr id="625" name="公債費最大値テキスト"/>
        <xdr:cNvSpPr txBox="1"/>
      </xdr:nvSpPr>
      <xdr:spPr>
        <a:xfrm>
          <a:off x="15938500" y="11655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26" name="直線コネクタ 625"/>
        <xdr:cNvCxnSpPr/>
      </xdr:nvCxnSpPr>
      <xdr:spPr>
        <a:xfrm>
          <a:off x="15798800" y="11876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80645</xdr:rowOff>
    </xdr:from>
    <xdr:to xmlns:xdr="http://schemas.openxmlformats.org/drawingml/2006/spreadsheetDrawing">
      <xdr:col>85</xdr:col>
      <xdr:colOff>127000</xdr:colOff>
      <xdr:row>78</xdr:row>
      <xdr:rowOff>84455</xdr:rowOff>
    </xdr:to>
    <xdr:cxnSp macro="">
      <xdr:nvCxnSpPr>
        <xdr:cNvPr id="627" name="直線コネクタ 626"/>
        <xdr:cNvCxnSpPr/>
      </xdr:nvCxnSpPr>
      <xdr:spPr>
        <a:xfrm flipV="1">
          <a:off x="15069820" y="13160375"/>
          <a:ext cx="8178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167640</xdr:rowOff>
    </xdr:from>
    <xdr:ext cx="598805" cy="259080"/>
    <xdr:sp macro="" textlink="">
      <xdr:nvSpPr>
        <xdr:cNvPr id="628" name="公債費平均値テキスト"/>
        <xdr:cNvSpPr txBox="1"/>
      </xdr:nvSpPr>
      <xdr:spPr>
        <a:xfrm>
          <a:off x="15938500" y="129120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29" name="フローチャート: 判断 628"/>
        <xdr:cNvSpPr/>
      </xdr:nvSpPr>
      <xdr:spPr>
        <a:xfrm>
          <a:off x="15836900" y="1305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84455</xdr:rowOff>
    </xdr:from>
    <xdr:to xmlns:xdr="http://schemas.openxmlformats.org/drawingml/2006/spreadsheetDrawing">
      <xdr:col>81</xdr:col>
      <xdr:colOff>50800</xdr:colOff>
      <xdr:row>78</xdr:row>
      <xdr:rowOff>91440</xdr:rowOff>
    </xdr:to>
    <xdr:cxnSp macro="">
      <xdr:nvCxnSpPr>
        <xdr:cNvPr id="630" name="直線コネクタ 629"/>
        <xdr:cNvCxnSpPr/>
      </xdr:nvCxnSpPr>
      <xdr:spPr>
        <a:xfrm flipV="1">
          <a:off x="14206220" y="1316418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153035</xdr:rowOff>
    </xdr:from>
    <xdr:to xmlns:xdr="http://schemas.openxmlformats.org/drawingml/2006/spreadsheetDrawing">
      <xdr:col>81</xdr:col>
      <xdr:colOff>101600</xdr:colOff>
      <xdr:row>78</xdr:row>
      <xdr:rowOff>83185</xdr:rowOff>
    </xdr:to>
    <xdr:sp macro="" textlink="">
      <xdr:nvSpPr>
        <xdr:cNvPr id="631" name="フローチャート: 判断 630"/>
        <xdr:cNvSpPr/>
      </xdr:nvSpPr>
      <xdr:spPr>
        <a:xfrm>
          <a:off x="15019020" y="13065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99695</xdr:rowOff>
    </xdr:from>
    <xdr:ext cx="598805" cy="259080"/>
    <xdr:sp macro="" textlink="">
      <xdr:nvSpPr>
        <xdr:cNvPr id="632" name="テキスト ボックス 631"/>
        <xdr:cNvSpPr txBox="1"/>
      </xdr:nvSpPr>
      <xdr:spPr>
        <a:xfrm>
          <a:off x="14780260" y="12844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91440</xdr:rowOff>
    </xdr:from>
    <xdr:to xmlns:xdr="http://schemas.openxmlformats.org/drawingml/2006/spreadsheetDrawing">
      <xdr:col>76</xdr:col>
      <xdr:colOff>114300</xdr:colOff>
      <xdr:row>78</xdr:row>
      <xdr:rowOff>91440</xdr:rowOff>
    </xdr:to>
    <xdr:cxnSp macro="">
      <xdr:nvCxnSpPr>
        <xdr:cNvPr id="633" name="直線コネクタ 632"/>
        <xdr:cNvCxnSpPr/>
      </xdr:nvCxnSpPr>
      <xdr:spPr>
        <a:xfrm>
          <a:off x="13342620" y="131711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156210</xdr:rowOff>
    </xdr:from>
    <xdr:to xmlns:xdr="http://schemas.openxmlformats.org/drawingml/2006/spreadsheetDrawing">
      <xdr:col>76</xdr:col>
      <xdr:colOff>165100</xdr:colOff>
      <xdr:row>78</xdr:row>
      <xdr:rowOff>86360</xdr:rowOff>
    </xdr:to>
    <xdr:sp macro="" textlink="">
      <xdr:nvSpPr>
        <xdr:cNvPr id="634" name="フローチャート: 判断 633"/>
        <xdr:cNvSpPr/>
      </xdr:nvSpPr>
      <xdr:spPr>
        <a:xfrm>
          <a:off x="14155420" y="13068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102870</xdr:rowOff>
    </xdr:from>
    <xdr:ext cx="598170" cy="258445"/>
    <xdr:sp macro="" textlink="">
      <xdr:nvSpPr>
        <xdr:cNvPr id="635" name="テキスト ボックス 634"/>
        <xdr:cNvSpPr txBox="1"/>
      </xdr:nvSpPr>
      <xdr:spPr>
        <a:xfrm>
          <a:off x="13911580" y="128473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91440</xdr:rowOff>
    </xdr:from>
    <xdr:to xmlns:xdr="http://schemas.openxmlformats.org/drawingml/2006/spreadsheetDrawing">
      <xdr:col>71</xdr:col>
      <xdr:colOff>177800</xdr:colOff>
      <xdr:row>78</xdr:row>
      <xdr:rowOff>111125</xdr:rowOff>
    </xdr:to>
    <xdr:cxnSp macro="">
      <xdr:nvCxnSpPr>
        <xdr:cNvPr id="636" name="直線コネクタ 635"/>
        <xdr:cNvCxnSpPr/>
      </xdr:nvCxnSpPr>
      <xdr:spPr>
        <a:xfrm flipV="1">
          <a:off x="12473940" y="13171170"/>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148590</xdr:rowOff>
    </xdr:from>
    <xdr:to xmlns:xdr="http://schemas.openxmlformats.org/drawingml/2006/spreadsheetDrawing">
      <xdr:col>72</xdr:col>
      <xdr:colOff>38100</xdr:colOff>
      <xdr:row>78</xdr:row>
      <xdr:rowOff>78740</xdr:rowOff>
    </xdr:to>
    <xdr:sp macro="" textlink="">
      <xdr:nvSpPr>
        <xdr:cNvPr id="637" name="フローチャート: 判断 636"/>
        <xdr:cNvSpPr/>
      </xdr:nvSpPr>
      <xdr:spPr>
        <a:xfrm>
          <a:off x="13291820" y="130606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95250</xdr:rowOff>
    </xdr:from>
    <xdr:ext cx="598170" cy="259080"/>
    <xdr:sp macro="" textlink="">
      <xdr:nvSpPr>
        <xdr:cNvPr id="638" name="テキスト ボックス 637"/>
        <xdr:cNvSpPr txBox="1"/>
      </xdr:nvSpPr>
      <xdr:spPr>
        <a:xfrm>
          <a:off x="13047980" y="12839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152400</xdr:rowOff>
    </xdr:from>
    <xdr:to xmlns:xdr="http://schemas.openxmlformats.org/drawingml/2006/spreadsheetDrawing">
      <xdr:col>67</xdr:col>
      <xdr:colOff>101600</xdr:colOff>
      <xdr:row>78</xdr:row>
      <xdr:rowOff>82550</xdr:rowOff>
    </xdr:to>
    <xdr:sp macro="" textlink="">
      <xdr:nvSpPr>
        <xdr:cNvPr id="639" name="フローチャート: 判断 638"/>
        <xdr:cNvSpPr/>
      </xdr:nvSpPr>
      <xdr:spPr>
        <a:xfrm>
          <a:off x="12423140" y="13064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99060</xdr:rowOff>
    </xdr:from>
    <xdr:ext cx="598805" cy="259080"/>
    <xdr:sp macro="" textlink="">
      <xdr:nvSpPr>
        <xdr:cNvPr id="640" name="テキスト ボックス 639"/>
        <xdr:cNvSpPr txBox="1"/>
      </xdr:nvSpPr>
      <xdr:spPr>
        <a:xfrm>
          <a:off x="12184380" y="1284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2" name="テキスト ボックス 641"/>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5" name="テキスト ボックス 644"/>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29845</xdr:rowOff>
    </xdr:from>
    <xdr:to xmlns:xdr="http://schemas.openxmlformats.org/drawingml/2006/spreadsheetDrawing">
      <xdr:col>85</xdr:col>
      <xdr:colOff>177800</xdr:colOff>
      <xdr:row>78</xdr:row>
      <xdr:rowOff>131445</xdr:rowOff>
    </xdr:to>
    <xdr:sp macro="" textlink="">
      <xdr:nvSpPr>
        <xdr:cNvPr id="646" name="楕円 645"/>
        <xdr:cNvSpPr/>
      </xdr:nvSpPr>
      <xdr:spPr>
        <a:xfrm>
          <a:off x="158369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8255</xdr:rowOff>
    </xdr:from>
    <xdr:ext cx="598805" cy="259080"/>
    <xdr:sp macro="" textlink="">
      <xdr:nvSpPr>
        <xdr:cNvPr id="647" name="公債費該当値テキスト"/>
        <xdr:cNvSpPr txBox="1"/>
      </xdr:nvSpPr>
      <xdr:spPr>
        <a:xfrm>
          <a:off x="15938500" y="13087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33655</xdr:rowOff>
    </xdr:from>
    <xdr:to xmlns:xdr="http://schemas.openxmlformats.org/drawingml/2006/spreadsheetDrawing">
      <xdr:col>81</xdr:col>
      <xdr:colOff>101600</xdr:colOff>
      <xdr:row>78</xdr:row>
      <xdr:rowOff>135255</xdr:rowOff>
    </xdr:to>
    <xdr:sp macro="" textlink="">
      <xdr:nvSpPr>
        <xdr:cNvPr id="648" name="楕円 647"/>
        <xdr:cNvSpPr/>
      </xdr:nvSpPr>
      <xdr:spPr>
        <a:xfrm>
          <a:off x="15019020" y="131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126365</xdr:rowOff>
    </xdr:from>
    <xdr:ext cx="598805" cy="258445"/>
    <xdr:sp macro="" textlink="">
      <xdr:nvSpPr>
        <xdr:cNvPr id="649" name="テキスト ボックス 648"/>
        <xdr:cNvSpPr txBox="1"/>
      </xdr:nvSpPr>
      <xdr:spPr>
        <a:xfrm>
          <a:off x="14780260" y="132060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40640</xdr:rowOff>
    </xdr:from>
    <xdr:to xmlns:xdr="http://schemas.openxmlformats.org/drawingml/2006/spreadsheetDrawing">
      <xdr:col>76</xdr:col>
      <xdr:colOff>165100</xdr:colOff>
      <xdr:row>78</xdr:row>
      <xdr:rowOff>142240</xdr:rowOff>
    </xdr:to>
    <xdr:sp macro="" textlink="">
      <xdr:nvSpPr>
        <xdr:cNvPr id="650" name="楕円 649"/>
        <xdr:cNvSpPr/>
      </xdr:nvSpPr>
      <xdr:spPr>
        <a:xfrm>
          <a:off x="1415542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133350</xdr:rowOff>
    </xdr:from>
    <xdr:ext cx="598170" cy="259080"/>
    <xdr:sp macro="" textlink="">
      <xdr:nvSpPr>
        <xdr:cNvPr id="651" name="テキスト ボックス 650"/>
        <xdr:cNvSpPr txBox="1"/>
      </xdr:nvSpPr>
      <xdr:spPr>
        <a:xfrm>
          <a:off x="13911580" y="13213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40640</xdr:rowOff>
    </xdr:from>
    <xdr:to xmlns:xdr="http://schemas.openxmlformats.org/drawingml/2006/spreadsheetDrawing">
      <xdr:col>72</xdr:col>
      <xdr:colOff>38100</xdr:colOff>
      <xdr:row>78</xdr:row>
      <xdr:rowOff>142240</xdr:rowOff>
    </xdr:to>
    <xdr:sp macro="" textlink="">
      <xdr:nvSpPr>
        <xdr:cNvPr id="652" name="楕円 651"/>
        <xdr:cNvSpPr/>
      </xdr:nvSpPr>
      <xdr:spPr>
        <a:xfrm>
          <a:off x="13291820" y="131203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133350</xdr:rowOff>
    </xdr:from>
    <xdr:ext cx="598170" cy="259080"/>
    <xdr:sp macro="" textlink="">
      <xdr:nvSpPr>
        <xdr:cNvPr id="653" name="テキスト ボックス 652"/>
        <xdr:cNvSpPr txBox="1"/>
      </xdr:nvSpPr>
      <xdr:spPr>
        <a:xfrm>
          <a:off x="13047980" y="13213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60325</xdr:rowOff>
    </xdr:from>
    <xdr:to xmlns:xdr="http://schemas.openxmlformats.org/drawingml/2006/spreadsheetDrawing">
      <xdr:col>67</xdr:col>
      <xdr:colOff>101600</xdr:colOff>
      <xdr:row>78</xdr:row>
      <xdr:rowOff>161925</xdr:rowOff>
    </xdr:to>
    <xdr:sp macro="" textlink="">
      <xdr:nvSpPr>
        <xdr:cNvPr id="654" name="楕円 653"/>
        <xdr:cNvSpPr/>
      </xdr:nvSpPr>
      <xdr:spPr>
        <a:xfrm>
          <a:off x="12423140" y="131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153035</xdr:rowOff>
    </xdr:from>
    <xdr:ext cx="534035" cy="259080"/>
    <xdr:sp macro="" textlink="">
      <xdr:nvSpPr>
        <xdr:cNvPr id="655" name="テキスト ボックス 654"/>
        <xdr:cNvSpPr txBox="1"/>
      </xdr:nvSpPr>
      <xdr:spPr>
        <a:xfrm>
          <a:off x="12216765" y="13232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7" name="正方形/長方形 656"/>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59" name="正方形/長方形 658"/>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61" name="正方形/長方形 660"/>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64" name="テキスト ボックス 663"/>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6" name="直線コネクタ 665"/>
        <xdr:cNvCxnSpPr/>
      </xdr:nvCxnSpPr>
      <xdr:spPr>
        <a:xfrm>
          <a:off x="1211580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7" name="テキスト ボックス 666"/>
        <xdr:cNvSpPr txBox="1"/>
      </xdr:nvSpPr>
      <xdr:spPr>
        <a:xfrm>
          <a:off x="11871960" y="165328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8" name="直線コネクタ 667"/>
        <xdr:cNvCxnSpPr/>
      </xdr:nvCxnSpPr>
      <xdr:spPr>
        <a:xfrm>
          <a:off x="1211580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69" name="テキスト ボックス 668"/>
        <xdr:cNvSpPr txBox="1"/>
      </xdr:nvSpPr>
      <xdr:spPr>
        <a:xfrm>
          <a:off x="11535410" y="16151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0" name="直線コネクタ 669"/>
        <xdr:cNvCxnSpPr/>
      </xdr:nvCxnSpPr>
      <xdr:spPr>
        <a:xfrm>
          <a:off x="1211580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5800" cy="258445"/>
    <xdr:sp macro="" textlink="">
      <xdr:nvSpPr>
        <xdr:cNvPr id="671" name="テキスト ボックス 670"/>
        <xdr:cNvSpPr txBox="1"/>
      </xdr:nvSpPr>
      <xdr:spPr>
        <a:xfrm>
          <a:off x="11450320" y="157708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2" name="直線コネクタ 671"/>
        <xdr:cNvCxnSpPr/>
      </xdr:nvCxnSpPr>
      <xdr:spPr>
        <a:xfrm>
          <a:off x="1211580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5800" cy="259080"/>
    <xdr:sp macro="" textlink="">
      <xdr:nvSpPr>
        <xdr:cNvPr id="673" name="テキスト ボックス 672"/>
        <xdr:cNvSpPr txBox="1"/>
      </xdr:nvSpPr>
      <xdr:spPr>
        <a:xfrm>
          <a:off x="11450320" y="153898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4" name="直線コネクタ 673"/>
        <xdr:cNvCxnSpPr/>
      </xdr:nvCxnSpPr>
      <xdr:spPr>
        <a:xfrm>
          <a:off x="1211580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5800" cy="258445"/>
    <xdr:sp macro="" textlink="">
      <xdr:nvSpPr>
        <xdr:cNvPr id="675" name="テキスト ボックス 674"/>
        <xdr:cNvSpPr txBox="1"/>
      </xdr:nvSpPr>
      <xdr:spPr>
        <a:xfrm>
          <a:off x="11450320" y="1501648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800" cy="258445"/>
    <xdr:sp macro="" textlink="">
      <xdr:nvSpPr>
        <xdr:cNvPr id="677" name="テキスト ボックス 676"/>
        <xdr:cNvSpPr txBox="1"/>
      </xdr:nvSpPr>
      <xdr:spPr>
        <a:xfrm>
          <a:off x="11450320" y="1464310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104140</xdr:rowOff>
    </xdr:from>
    <xdr:to xmlns:xdr="http://schemas.openxmlformats.org/drawingml/2006/spreadsheetDrawing">
      <xdr:col>85</xdr:col>
      <xdr:colOff>126365</xdr:colOff>
      <xdr:row>99</xdr:row>
      <xdr:rowOff>42545</xdr:rowOff>
    </xdr:to>
    <xdr:cxnSp macro="">
      <xdr:nvCxnSpPr>
        <xdr:cNvPr id="679" name="直線コネクタ 678"/>
        <xdr:cNvCxnSpPr/>
      </xdr:nvCxnSpPr>
      <xdr:spPr>
        <a:xfrm flipV="1">
          <a:off x="15885795" y="15195550"/>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80" name="積立金最小値テキスト"/>
        <xdr:cNvSpPr txBox="1"/>
      </xdr:nvSpPr>
      <xdr:spPr>
        <a:xfrm>
          <a:off x="15938500" y="16677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81" name="直線コネクタ 680"/>
        <xdr:cNvCxnSpPr/>
      </xdr:nvCxnSpPr>
      <xdr:spPr>
        <a:xfrm>
          <a:off x="15798800" y="166731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50800</xdr:rowOff>
    </xdr:from>
    <xdr:ext cx="690245" cy="258445"/>
    <xdr:sp macro="" textlink="">
      <xdr:nvSpPr>
        <xdr:cNvPr id="682" name="積立金最大値テキスト"/>
        <xdr:cNvSpPr txBox="1"/>
      </xdr:nvSpPr>
      <xdr:spPr>
        <a:xfrm>
          <a:off x="15938500" y="149745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1,946,846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104140</xdr:rowOff>
    </xdr:from>
    <xdr:to xmlns:xdr="http://schemas.openxmlformats.org/drawingml/2006/spreadsheetDrawing">
      <xdr:col>86</xdr:col>
      <xdr:colOff>25400</xdr:colOff>
      <xdr:row>90</xdr:row>
      <xdr:rowOff>104140</xdr:rowOff>
    </xdr:to>
    <xdr:cxnSp macro="">
      <xdr:nvCxnSpPr>
        <xdr:cNvPr id="683" name="直線コネクタ 682"/>
        <xdr:cNvCxnSpPr/>
      </xdr:nvCxnSpPr>
      <xdr:spPr>
        <a:xfrm>
          <a:off x="15798800" y="15195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76200</xdr:rowOff>
    </xdr:from>
    <xdr:to xmlns:xdr="http://schemas.openxmlformats.org/drawingml/2006/spreadsheetDrawing">
      <xdr:col>85</xdr:col>
      <xdr:colOff>127000</xdr:colOff>
      <xdr:row>98</xdr:row>
      <xdr:rowOff>79375</xdr:rowOff>
    </xdr:to>
    <xdr:cxnSp macro="">
      <xdr:nvCxnSpPr>
        <xdr:cNvPr id="684" name="直線コネクタ 683"/>
        <xdr:cNvCxnSpPr/>
      </xdr:nvCxnSpPr>
      <xdr:spPr>
        <a:xfrm>
          <a:off x="15069820" y="16535400"/>
          <a:ext cx="8178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81915</xdr:rowOff>
    </xdr:from>
    <xdr:ext cx="534670" cy="259080"/>
    <xdr:sp macro="" textlink="">
      <xdr:nvSpPr>
        <xdr:cNvPr id="685" name="積立金平均値テキスト"/>
        <xdr:cNvSpPr txBox="1"/>
      </xdr:nvSpPr>
      <xdr:spPr>
        <a:xfrm>
          <a:off x="15938500" y="16541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103505</xdr:rowOff>
    </xdr:from>
    <xdr:to xmlns:xdr="http://schemas.openxmlformats.org/drawingml/2006/spreadsheetDrawing">
      <xdr:col>85</xdr:col>
      <xdr:colOff>177800</xdr:colOff>
      <xdr:row>99</xdr:row>
      <xdr:rowOff>33655</xdr:rowOff>
    </xdr:to>
    <xdr:sp macro="" textlink="">
      <xdr:nvSpPr>
        <xdr:cNvPr id="686" name="フローチャート: 判断 685"/>
        <xdr:cNvSpPr/>
      </xdr:nvSpPr>
      <xdr:spPr>
        <a:xfrm>
          <a:off x="158369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76200</xdr:rowOff>
    </xdr:from>
    <xdr:to xmlns:xdr="http://schemas.openxmlformats.org/drawingml/2006/spreadsheetDrawing">
      <xdr:col>81</xdr:col>
      <xdr:colOff>50800</xdr:colOff>
      <xdr:row>98</xdr:row>
      <xdr:rowOff>79375</xdr:rowOff>
    </xdr:to>
    <xdr:cxnSp macro="">
      <xdr:nvCxnSpPr>
        <xdr:cNvPr id="687" name="直線コネクタ 686"/>
        <xdr:cNvCxnSpPr/>
      </xdr:nvCxnSpPr>
      <xdr:spPr>
        <a:xfrm flipV="1">
          <a:off x="14206220" y="1653540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113665</xdr:rowOff>
    </xdr:from>
    <xdr:to xmlns:xdr="http://schemas.openxmlformats.org/drawingml/2006/spreadsheetDrawing">
      <xdr:col>81</xdr:col>
      <xdr:colOff>101600</xdr:colOff>
      <xdr:row>99</xdr:row>
      <xdr:rowOff>43815</xdr:rowOff>
    </xdr:to>
    <xdr:sp macro="" textlink="">
      <xdr:nvSpPr>
        <xdr:cNvPr id="688" name="フローチャート: 判断 687"/>
        <xdr:cNvSpPr/>
      </xdr:nvSpPr>
      <xdr:spPr>
        <a:xfrm>
          <a:off x="15019020" y="1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34925</xdr:rowOff>
    </xdr:from>
    <xdr:ext cx="534035" cy="259080"/>
    <xdr:sp macro="" textlink="">
      <xdr:nvSpPr>
        <xdr:cNvPr id="689" name="テキスト ボックス 688"/>
        <xdr:cNvSpPr txBox="1"/>
      </xdr:nvSpPr>
      <xdr:spPr>
        <a:xfrm>
          <a:off x="14812645" y="16665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79375</xdr:rowOff>
    </xdr:from>
    <xdr:to xmlns:xdr="http://schemas.openxmlformats.org/drawingml/2006/spreadsheetDrawing">
      <xdr:col>76</xdr:col>
      <xdr:colOff>114300</xdr:colOff>
      <xdr:row>98</xdr:row>
      <xdr:rowOff>105410</xdr:rowOff>
    </xdr:to>
    <xdr:cxnSp macro="">
      <xdr:nvCxnSpPr>
        <xdr:cNvPr id="690" name="直線コネクタ 689"/>
        <xdr:cNvCxnSpPr/>
      </xdr:nvCxnSpPr>
      <xdr:spPr>
        <a:xfrm flipV="1">
          <a:off x="13342620" y="16538575"/>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110490</xdr:rowOff>
    </xdr:from>
    <xdr:to xmlns:xdr="http://schemas.openxmlformats.org/drawingml/2006/spreadsheetDrawing">
      <xdr:col>76</xdr:col>
      <xdr:colOff>165100</xdr:colOff>
      <xdr:row>99</xdr:row>
      <xdr:rowOff>40640</xdr:rowOff>
    </xdr:to>
    <xdr:sp macro="" textlink="">
      <xdr:nvSpPr>
        <xdr:cNvPr id="691" name="フローチャート: 判断 690"/>
        <xdr:cNvSpPr/>
      </xdr:nvSpPr>
      <xdr:spPr>
        <a:xfrm>
          <a:off x="1415542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31750</xdr:rowOff>
    </xdr:from>
    <xdr:ext cx="534670" cy="258445"/>
    <xdr:sp macro="" textlink="">
      <xdr:nvSpPr>
        <xdr:cNvPr id="692" name="テキスト ボックス 691"/>
        <xdr:cNvSpPr txBox="1"/>
      </xdr:nvSpPr>
      <xdr:spPr>
        <a:xfrm>
          <a:off x="13943965" y="16662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80645</xdr:rowOff>
    </xdr:from>
    <xdr:to xmlns:xdr="http://schemas.openxmlformats.org/drawingml/2006/spreadsheetDrawing">
      <xdr:col>71</xdr:col>
      <xdr:colOff>177800</xdr:colOff>
      <xdr:row>98</xdr:row>
      <xdr:rowOff>105410</xdr:rowOff>
    </xdr:to>
    <xdr:cxnSp macro="">
      <xdr:nvCxnSpPr>
        <xdr:cNvPr id="693" name="直線コネクタ 692"/>
        <xdr:cNvCxnSpPr/>
      </xdr:nvCxnSpPr>
      <xdr:spPr>
        <a:xfrm>
          <a:off x="12473940" y="16539845"/>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102870</xdr:rowOff>
    </xdr:from>
    <xdr:to xmlns:xdr="http://schemas.openxmlformats.org/drawingml/2006/spreadsheetDrawing">
      <xdr:col>72</xdr:col>
      <xdr:colOff>38100</xdr:colOff>
      <xdr:row>99</xdr:row>
      <xdr:rowOff>33020</xdr:rowOff>
    </xdr:to>
    <xdr:sp macro="" textlink="">
      <xdr:nvSpPr>
        <xdr:cNvPr id="694" name="フローチャート: 判断 693"/>
        <xdr:cNvSpPr/>
      </xdr:nvSpPr>
      <xdr:spPr>
        <a:xfrm>
          <a:off x="13291820" y="165620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24130</xdr:rowOff>
    </xdr:from>
    <xdr:ext cx="534035" cy="259080"/>
    <xdr:sp macro="" textlink="">
      <xdr:nvSpPr>
        <xdr:cNvPr id="695" name="テキスト ボックス 694"/>
        <xdr:cNvSpPr txBox="1"/>
      </xdr:nvSpPr>
      <xdr:spPr>
        <a:xfrm>
          <a:off x="130803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110490</xdr:rowOff>
    </xdr:from>
    <xdr:to xmlns:xdr="http://schemas.openxmlformats.org/drawingml/2006/spreadsheetDrawing">
      <xdr:col>67</xdr:col>
      <xdr:colOff>101600</xdr:colOff>
      <xdr:row>99</xdr:row>
      <xdr:rowOff>40640</xdr:rowOff>
    </xdr:to>
    <xdr:sp macro="" textlink="">
      <xdr:nvSpPr>
        <xdr:cNvPr id="696" name="フローチャート: 判断 695"/>
        <xdr:cNvSpPr/>
      </xdr:nvSpPr>
      <xdr:spPr>
        <a:xfrm>
          <a:off x="1242314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31750</xdr:rowOff>
    </xdr:from>
    <xdr:ext cx="534035" cy="258445"/>
    <xdr:sp macro="" textlink="">
      <xdr:nvSpPr>
        <xdr:cNvPr id="697" name="テキスト ボックス 696"/>
        <xdr:cNvSpPr txBox="1"/>
      </xdr:nvSpPr>
      <xdr:spPr>
        <a:xfrm>
          <a:off x="12216765" y="16662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9" name="テキスト ボックス 698"/>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2" name="テキスト ボックス 701"/>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29210</xdr:rowOff>
    </xdr:from>
    <xdr:to xmlns:xdr="http://schemas.openxmlformats.org/drawingml/2006/spreadsheetDrawing">
      <xdr:col>85</xdr:col>
      <xdr:colOff>177800</xdr:colOff>
      <xdr:row>98</xdr:row>
      <xdr:rowOff>130175</xdr:rowOff>
    </xdr:to>
    <xdr:sp macro="" textlink="">
      <xdr:nvSpPr>
        <xdr:cNvPr id="703" name="楕円 702"/>
        <xdr:cNvSpPr/>
      </xdr:nvSpPr>
      <xdr:spPr>
        <a:xfrm>
          <a:off x="15836900" y="16488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52070</xdr:rowOff>
    </xdr:from>
    <xdr:ext cx="598805" cy="258445"/>
    <xdr:sp macro="" textlink="">
      <xdr:nvSpPr>
        <xdr:cNvPr id="704" name="積立金該当値テキスト"/>
        <xdr:cNvSpPr txBox="1"/>
      </xdr:nvSpPr>
      <xdr:spPr>
        <a:xfrm>
          <a:off x="15938500" y="163398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25400</xdr:rowOff>
    </xdr:from>
    <xdr:to xmlns:xdr="http://schemas.openxmlformats.org/drawingml/2006/spreadsheetDrawing">
      <xdr:col>81</xdr:col>
      <xdr:colOff>101600</xdr:colOff>
      <xdr:row>98</xdr:row>
      <xdr:rowOff>127000</xdr:rowOff>
    </xdr:to>
    <xdr:sp macro="" textlink="">
      <xdr:nvSpPr>
        <xdr:cNvPr id="705" name="楕円 704"/>
        <xdr:cNvSpPr/>
      </xdr:nvSpPr>
      <xdr:spPr>
        <a:xfrm>
          <a:off x="15019020"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143510</xdr:rowOff>
    </xdr:from>
    <xdr:ext cx="598805" cy="258445"/>
    <xdr:sp macro="" textlink="">
      <xdr:nvSpPr>
        <xdr:cNvPr id="706" name="テキスト ボックス 705"/>
        <xdr:cNvSpPr txBox="1"/>
      </xdr:nvSpPr>
      <xdr:spPr>
        <a:xfrm>
          <a:off x="14780260" y="16259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29210</xdr:rowOff>
    </xdr:from>
    <xdr:to xmlns:xdr="http://schemas.openxmlformats.org/drawingml/2006/spreadsheetDrawing">
      <xdr:col>76</xdr:col>
      <xdr:colOff>165100</xdr:colOff>
      <xdr:row>98</xdr:row>
      <xdr:rowOff>130175</xdr:rowOff>
    </xdr:to>
    <xdr:sp macro="" textlink="">
      <xdr:nvSpPr>
        <xdr:cNvPr id="707" name="楕円 706"/>
        <xdr:cNvSpPr/>
      </xdr:nvSpPr>
      <xdr:spPr>
        <a:xfrm>
          <a:off x="14155420" y="16488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146685</xdr:rowOff>
    </xdr:from>
    <xdr:ext cx="598170" cy="258445"/>
    <xdr:sp macro="" textlink="">
      <xdr:nvSpPr>
        <xdr:cNvPr id="708" name="テキスト ボックス 707"/>
        <xdr:cNvSpPr txBox="1"/>
      </xdr:nvSpPr>
      <xdr:spPr>
        <a:xfrm>
          <a:off x="13911580" y="16262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54610</xdr:rowOff>
    </xdr:from>
    <xdr:to xmlns:xdr="http://schemas.openxmlformats.org/drawingml/2006/spreadsheetDrawing">
      <xdr:col>72</xdr:col>
      <xdr:colOff>38100</xdr:colOff>
      <xdr:row>98</xdr:row>
      <xdr:rowOff>156210</xdr:rowOff>
    </xdr:to>
    <xdr:sp macro="" textlink="">
      <xdr:nvSpPr>
        <xdr:cNvPr id="709" name="楕円 708"/>
        <xdr:cNvSpPr/>
      </xdr:nvSpPr>
      <xdr:spPr>
        <a:xfrm>
          <a:off x="13291820" y="165138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1270</xdr:rowOff>
    </xdr:from>
    <xdr:ext cx="598170" cy="259080"/>
    <xdr:sp macro="" textlink="">
      <xdr:nvSpPr>
        <xdr:cNvPr id="710" name="テキスト ボックス 709"/>
        <xdr:cNvSpPr txBox="1"/>
      </xdr:nvSpPr>
      <xdr:spPr>
        <a:xfrm>
          <a:off x="13047980" y="16289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29845</xdr:rowOff>
    </xdr:from>
    <xdr:to xmlns:xdr="http://schemas.openxmlformats.org/drawingml/2006/spreadsheetDrawing">
      <xdr:col>67</xdr:col>
      <xdr:colOff>101600</xdr:colOff>
      <xdr:row>98</xdr:row>
      <xdr:rowOff>132080</xdr:rowOff>
    </xdr:to>
    <xdr:sp macro="" textlink="">
      <xdr:nvSpPr>
        <xdr:cNvPr id="711" name="楕円 710"/>
        <xdr:cNvSpPr/>
      </xdr:nvSpPr>
      <xdr:spPr>
        <a:xfrm>
          <a:off x="1242314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147955</xdr:rowOff>
    </xdr:from>
    <xdr:ext cx="598805" cy="258445"/>
    <xdr:sp macro="" textlink="">
      <xdr:nvSpPr>
        <xdr:cNvPr id="712" name="テキスト ボックス 711"/>
        <xdr:cNvSpPr txBox="1"/>
      </xdr:nvSpPr>
      <xdr:spPr>
        <a:xfrm>
          <a:off x="12184380" y="16264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4" name="正方形/長方形 713"/>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6" name="正方形/長方形 715"/>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18" name="正方形/長方形 717"/>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21" name="テキスト ボックス 720"/>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140335</xdr:rowOff>
    </xdr:from>
    <xdr:to xmlns:xdr="http://schemas.openxmlformats.org/drawingml/2006/spreadsheetDrawing">
      <xdr:col>120</xdr:col>
      <xdr:colOff>114300</xdr:colOff>
      <xdr:row>38</xdr:row>
      <xdr:rowOff>140335</xdr:rowOff>
    </xdr:to>
    <xdr:cxnSp macro="">
      <xdr:nvCxnSpPr>
        <xdr:cNvPr id="723" name="直線コネクタ 722"/>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9080"/>
    <xdr:sp macro="" textlink="">
      <xdr:nvSpPr>
        <xdr:cNvPr id="724" name="テキスト ボックス 723"/>
        <xdr:cNvSpPr txBox="1"/>
      </xdr:nvSpPr>
      <xdr:spPr>
        <a:xfrm>
          <a:off x="1756156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5" name="直線コネクタ 724"/>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6" name="テキスト ボックス 725"/>
        <xdr:cNvSpPr txBox="1"/>
      </xdr:nvSpPr>
      <xdr:spPr>
        <a:xfrm>
          <a:off x="17284065" y="59258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7" name="直線コネクタ 726"/>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9080"/>
    <xdr:sp macro="" textlink="">
      <xdr:nvSpPr>
        <xdr:cNvPr id="728" name="テキスト ボックス 727"/>
        <xdr:cNvSpPr txBox="1"/>
      </xdr:nvSpPr>
      <xdr:spPr>
        <a:xfrm>
          <a:off x="1728406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140335</xdr:rowOff>
    </xdr:from>
    <xdr:to xmlns:xdr="http://schemas.openxmlformats.org/drawingml/2006/spreadsheetDrawing">
      <xdr:col>120</xdr:col>
      <xdr:colOff>114300</xdr:colOff>
      <xdr:row>30</xdr:row>
      <xdr:rowOff>140335</xdr:rowOff>
    </xdr:to>
    <xdr:cxnSp macro="">
      <xdr:nvCxnSpPr>
        <xdr:cNvPr id="729" name="直線コネクタ 728"/>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167640</xdr:rowOff>
    </xdr:from>
    <xdr:ext cx="531495" cy="259080"/>
    <xdr:sp macro="" textlink="">
      <xdr:nvSpPr>
        <xdr:cNvPr id="730" name="テキスト ボックス 729"/>
        <xdr:cNvSpPr txBox="1"/>
      </xdr:nvSpPr>
      <xdr:spPr>
        <a:xfrm>
          <a:off x="17284065" y="5033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2" name="テキスト ボックス 731"/>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153035</xdr:rowOff>
    </xdr:from>
    <xdr:to xmlns:xdr="http://schemas.openxmlformats.org/drawingml/2006/spreadsheetDrawing">
      <xdr:col>116</xdr:col>
      <xdr:colOff>62865</xdr:colOff>
      <xdr:row>38</xdr:row>
      <xdr:rowOff>140335</xdr:rowOff>
    </xdr:to>
    <xdr:cxnSp macro="">
      <xdr:nvCxnSpPr>
        <xdr:cNvPr id="734" name="直線コネクタ 733"/>
        <xdr:cNvCxnSpPr/>
      </xdr:nvCxnSpPr>
      <xdr:spPr>
        <a:xfrm flipV="1">
          <a:off x="21570315" y="5186045"/>
          <a:ext cx="127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5" name="投資及び出資金最小値テキスト"/>
        <xdr:cNvSpPr txBox="1"/>
      </xdr:nvSpPr>
      <xdr:spPr>
        <a:xfrm>
          <a:off x="21623020" y="6517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140335</xdr:rowOff>
    </xdr:from>
    <xdr:to xmlns:xdr="http://schemas.openxmlformats.org/drawingml/2006/spreadsheetDrawing">
      <xdr:col>116</xdr:col>
      <xdr:colOff>152400</xdr:colOff>
      <xdr:row>38</xdr:row>
      <xdr:rowOff>140335</xdr:rowOff>
    </xdr:to>
    <xdr:cxnSp macro="">
      <xdr:nvCxnSpPr>
        <xdr:cNvPr id="736" name="直線コネクタ 735"/>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99695</xdr:rowOff>
    </xdr:from>
    <xdr:ext cx="534670" cy="259080"/>
    <xdr:sp macro="" textlink="">
      <xdr:nvSpPr>
        <xdr:cNvPr id="737" name="投資及び出資金最大値テキスト"/>
        <xdr:cNvSpPr txBox="1"/>
      </xdr:nvSpPr>
      <xdr:spPr>
        <a:xfrm>
          <a:off x="21623020" y="4965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153035</xdr:rowOff>
    </xdr:from>
    <xdr:to xmlns:xdr="http://schemas.openxmlformats.org/drawingml/2006/spreadsheetDrawing">
      <xdr:col>116</xdr:col>
      <xdr:colOff>152400</xdr:colOff>
      <xdr:row>30</xdr:row>
      <xdr:rowOff>153035</xdr:rowOff>
    </xdr:to>
    <xdr:cxnSp macro="">
      <xdr:nvCxnSpPr>
        <xdr:cNvPr id="738" name="直線コネクタ 737"/>
        <xdr:cNvCxnSpPr/>
      </xdr:nvCxnSpPr>
      <xdr:spPr>
        <a:xfrm>
          <a:off x="21488400" y="51860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140335</xdr:rowOff>
    </xdr:from>
    <xdr:to xmlns:xdr="http://schemas.openxmlformats.org/drawingml/2006/spreadsheetDrawing">
      <xdr:col>116</xdr:col>
      <xdr:colOff>63500</xdr:colOff>
      <xdr:row>38</xdr:row>
      <xdr:rowOff>140335</xdr:rowOff>
    </xdr:to>
    <xdr:cxnSp macro="">
      <xdr:nvCxnSpPr>
        <xdr:cNvPr id="739" name="直線コネクタ 738"/>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54610</xdr:rowOff>
    </xdr:from>
    <xdr:ext cx="469900" cy="258445"/>
    <xdr:sp macro="" textlink="">
      <xdr:nvSpPr>
        <xdr:cNvPr id="740" name="投資及び出資金平均値テキスト"/>
        <xdr:cNvSpPr txBox="1"/>
      </xdr:nvSpPr>
      <xdr:spPr>
        <a:xfrm>
          <a:off x="21623020" y="62611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31750</xdr:rowOff>
    </xdr:from>
    <xdr:to xmlns:xdr="http://schemas.openxmlformats.org/drawingml/2006/spreadsheetDrawing">
      <xdr:col>116</xdr:col>
      <xdr:colOff>114300</xdr:colOff>
      <xdr:row>38</xdr:row>
      <xdr:rowOff>133350</xdr:rowOff>
    </xdr:to>
    <xdr:sp macro="" textlink="">
      <xdr:nvSpPr>
        <xdr:cNvPr id="741" name="フローチャート: 判断 740"/>
        <xdr:cNvSpPr/>
      </xdr:nvSpPr>
      <xdr:spPr>
        <a:xfrm>
          <a:off x="2152142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49530</xdr:rowOff>
    </xdr:from>
    <xdr:to xmlns:xdr="http://schemas.openxmlformats.org/drawingml/2006/spreadsheetDrawing">
      <xdr:col>111</xdr:col>
      <xdr:colOff>177800</xdr:colOff>
      <xdr:row>38</xdr:row>
      <xdr:rowOff>140335</xdr:rowOff>
    </xdr:to>
    <xdr:cxnSp macro="">
      <xdr:nvCxnSpPr>
        <xdr:cNvPr id="742" name="直線コネクタ 741"/>
        <xdr:cNvCxnSpPr/>
      </xdr:nvCxnSpPr>
      <xdr:spPr>
        <a:xfrm>
          <a:off x="19890740" y="6423660"/>
          <a:ext cx="86868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64135</xdr:rowOff>
    </xdr:from>
    <xdr:to xmlns:xdr="http://schemas.openxmlformats.org/drawingml/2006/spreadsheetDrawing">
      <xdr:col>112</xdr:col>
      <xdr:colOff>38100</xdr:colOff>
      <xdr:row>38</xdr:row>
      <xdr:rowOff>165735</xdr:rowOff>
    </xdr:to>
    <xdr:sp macro="" textlink="">
      <xdr:nvSpPr>
        <xdr:cNvPr id="743" name="フローチャート: 判断 742"/>
        <xdr:cNvSpPr/>
      </xdr:nvSpPr>
      <xdr:spPr>
        <a:xfrm>
          <a:off x="20708620" y="64382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10795</xdr:rowOff>
    </xdr:from>
    <xdr:ext cx="469900" cy="258445"/>
    <xdr:sp macro="" textlink="">
      <xdr:nvSpPr>
        <xdr:cNvPr id="744" name="テキスト ボックス 743"/>
        <xdr:cNvSpPr txBox="1"/>
      </xdr:nvSpPr>
      <xdr:spPr>
        <a:xfrm>
          <a:off x="20529550" y="6217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49530</xdr:rowOff>
    </xdr:from>
    <xdr:to xmlns:xdr="http://schemas.openxmlformats.org/drawingml/2006/spreadsheetDrawing">
      <xdr:col>107</xdr:col>
      <xdr:colOff>50800</xdr:colOff>
      <xdr:row>38</xdr:row>
      <xdr:rowOff>140335</xdr:rowOff>
    </xdr:to>
    <xdr:cxnSp macro="">
      <xdr:nvCxnSpPr>
        <xdr:cNvPr id="745" name="直線コネクタ 744"/>
        <xdr:cNvCxnSpPr/>
      </xdr:nvCxnSpPr>
      <xdr:spPr>
        <a:xfrm flipV="1">
          <a:off x="19027140" y="6423660"/>
          <a:ext cx="8636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59055</xdr:rowOff>
    </xdr:from>
    <xdr:to xmlns:xdr="http://schemas.openxmlformats.org/drawingml/2006/spreadsheetDrawing">
      <xdr:col>107</xdr:col>
      <xdr:colOff>101600</xdr:colOff>
      <xdr:row>38</xdr:row>
      <xdr:rowOff>160655</xdr:rowOff>
    </xdr:to>
    <xdr:sp macro="" textlink="">
      <xdr:nvSpPr>
        <xdr:cNvPr id="746" name="フローチャート: 判断 745"/>
        <xdr:cNvSpPr/>
      </xdr:nvSpPr>
      <xdr:spPr>
        <a:xfrm>
          <a:off x="1983994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151765</xdr:rowOff>
    </xdr:from>
    <xdr:ext cx="469265" cy="259080"/>
    <xdr:sp macro="" textlink="">
      <xdr:nvSpPr>
        <xdr:cNvPr id="747" name="テキスト ボックス 746"/>
        <xdr:cNvSpPr txBox="1"/>
      </xdr:nvSpPr>
      <xdr:spPr>
        <a:xfrm>
          <a:off x="19660870" y="6525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139065</xdr:rowOff>
    </xdr:from>
    <xdr:to xmlns:xdr="http://schemas.openxmlformats.org/drawingml/2006/spreadsheetDrawing">
      <xdr:col>102</xdr:col>
      <xdr:colOff>114300</xdr:colOff>
      <xdr:row>38</xdr:row>
      <xdr:rowOff>140335</xdr:rowOff>
    </xdr:to>
    <xdr:cxnSp macro="">
      <xdr:nvCxnSpPr>
        <xdr:cNvPr id="748" name="直線コネクタ 747"/>
        <xdr:cNvCxnSpPr/>
      </xdr:nvCxnSpPr>
      <xdr:spPr>
        <a:xfrm>
          <a:off x="18163540" y="651319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67310</xdr:rowOff>
    </xdr:from>
    <xdr:to xmlns:xdr="http://schemas.openxmlformats.org/drawingml/2006/spreadsheetDrawing">
      <xdr:col>102</xdr:col>
      <xdr:colOff>165100</xdr:colOff>
      <xdr:row>38</xdr:row>
      <xdr:rowOff>167640</xdr:rowOff>
    </xdr:to>
    <xdr:sp macro="" textlink="">
      <xdr:nvSpPr>
        <xdr:cNvPr id="749" name="フローチャート: 判断 748"/>
        <xdr:cNvSpPr/>
      </xdr:nvSpPr>
      <xdr:spPr>
        <a:xfrm>
          <a:off x="18976340" y="64414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13970</xdr:rowOff>
    </xdr:from>
    <xdr:ext cx="378460" cy="258445"/>
    <xdr:sp macro="" textlink="">
      <xdr:nvSpPr>
        <xdr:cNvPr id="750" name="テキスト ボックス 749"/>
        <xdr:cNvSpPr txBox="1"/>
      </xdr:nvSpPr>
      <xdr:spPr>
        <a:xfrm>
          <a:off x="18842990" y="62204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50165</xdr:rowOff>
    </xdr:from>
    <xdr:to xmlns:xdr="http://schemas.openxmlformats.org/drawingml/2006/spreadsheetDrawing">
      <xdr:col>98</xdr:col>
      <xdr:colOff>38100</xdr:colOff>
      <xdr:row>38</xdr:row>
      <xdr:rowOff>151765</xdr:rowOff>
    </xdr:to>
    <xdr:sp macro="" textlink="">
      <xdr:nvSpPr>
        <xdr:cNvPr id="751" name="フローチャート: 判断 750"/>
        <xdr:cNvSpPr/>
      </xdr:nvSpPr>
      <xdr:spPr>
        <a:xfrm>
          <a:off x="18112740" y="64242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167640</xdr:rowOff>
    </xdr:from>
    <xdr:ext cx="469900" cy="259080"/>
    <xdr:sp macro="" textlink="">
      <xdr:nvSpPr>
        <xdr:cNvPr id="752" name="テキスト ボックス 751"/>
        <xdr:cNvSpPr txBox="1"/>
      </xdr:nvSpPr>
      <xdr:spPr>
        <a:xfrm>
          <a:off x="17933670" y="6206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53" name="テキスト ボックス 752"/>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5" name="テキスト ボックス 754"/>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8" name="楕円 757"/>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10160</xdr:rowOff>
    </xdr:from>
    <xdr:ext cx="249555" cy="258445"/>
    <xdr:sp macro="" textlink="">
      <xdr:nvSpPr>
        <xdr:cNvPr id="759" name="投資及び出資金該当値テキスト"/>
        <xdr:cNvSpPr txBox="1"/>
      </xdr:nvSpPr>
      <xdr:spPr>
        <a:xfrm>
          <a:off x="21623020" y="638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0" name="楕円 759"/>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8445"/>
    <xdr:sp macro="" textlink="">
      <xdr:nvSpPr>
        <xdr:cNvPr id="761" name="テキスト ボックス 760"/>
        <xdr:cNvSpPr txBox="1"/>
      </xdr:nvSpPr>
      <xdr:spPr>
        <a:xfrm>
          <a:off x="2063496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167640</xdr:rowOff>
    </xdr:from>
    <xdr:to xmlns:xdr="http://schemas.openxmlformats.org/drawingml/2006/spreadsheetDrawing">
      <xdr:col>107</xdr:col>
      <xdr:colOff>101600</xdr:colOff>
      <xdr:row>38</xdr:row>
      <xdr:rowOff>100330</xdr:rowOff>
    </xdr:to>
    <xdr:sp macro="" textlink="">
      <xdr:nvSpPr>
        <xdr:cNvPr id="762" name="楕円 761"/>
        <xdr:cNvSpPr/>
      </xdr:nvSpPr>
      <xdr:spPr>
        <a:xfrm>
          <a:off x="19839940" y="63741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116840</xdr:rowOff>
    </xdr:from>
    <xdr:ext cx="469265" cy="259080"/>
    <xdr:sp macro="" textlink="">
      <xdr:nvSpPr>
        <xdr:cNvPr id="763" name="テキスト ボックス 762"/>
        <xdr:cNvSpPr txBox="1"/>
      </xdr:nvSpPr>
      <xdr:spPr>
        <a:xfrm>
          <a:off x="19660870" y="6155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4" name="楕円 763"/>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9555" cy="258445"/>
    <xdr:sp macro="" textlink="">
      <xdr:nvSpPr>
        <xdr:cNvPr id="765" name="テキスト ボックス 764"/>
        <xdr:cNvSpPr txBox="1"/>
      </xdr:nvSpPr>
      <xdr:spPr>
        <a:xfrm>
          <a:off x="189077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88265</xdr:rowOff>
    </xdr:from>
    <xdr:to xmlns:xdr="http://schemas.openxmlformats.org/drawingml/2006/spreadsheetDrawing">
      <xdr:col>98</xdr:col>
      <xdr:colOff>38100</xdr:colOff>
      <xdr:row>39</xdr:row>
      <xdr:rowOff>18415</xdr:rowOff>
    </xdr:to>
    <xdr:sp macro="" textlink="">
      <xdr:nvSpPr>
        <xdr:cNvPr id="766" name="楕円 765"/>
        <xdr:cNvSpPr/>
      </xdr:nvSpPr>
      <xdr:spPr>
        <a:xfrm>
          <a:off x="18112740" y="64623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8890</xdr:rowOff>
    </xdr:from>
    <xdr:ext cx="313690" cy="259080"/>
    <xdr:sp macro="" textlink="">
      <xdr:nvSpPr>
        <xdr:cNvPr id="767" name="テキスト ボックス 766"/>
        <xdr:cNvSpPr txBox="1"/>
      </xdr:nvSpPr>
      <xdr:spPr>
        <a:xfrm>
          <a:off x="18006695" y="6550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69" name="正方形/長方形 768"/>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1" name="正方形/長方形 770"/>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3" name="正方形/長方形 772"/>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76" name="テキスト ボックス 775"/>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140335</xdr:rowOff>
    </xdr:from>
    <xdr:to xmlns:xdr="http://schemas.openxmlformats.org/drawingml/2006/spreadsheetDrawing">
      <xdr:col>120</xdr:col>
      <xdr:colOff>114300</xdr:colOff>
      <xdr:row>58</xdr:row>
      <xdr:rowOff>140335</xdr:rowOff>
    </xdr:to>
    <xdr:cxnSp macro="">
      <xdr:nvCxnSpPr>
        <xdr:cNvPr id="778" name="直線コネクタ 777"/>
        <xdr:cNvCxnSpPr/>
      </xdr:nvCxnSpPr>
      <xdr:spPr>
        <a:xfrm>
          <a:off x="1780032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167640</xdr:rowOff>
    </xdr:from>
    <xdr:ext cx="248920" cy="259080"/>
    <xdr:sp macro="" textlink="">
      <xdr:nvSpPr>
        <xdr:cNvPr id="779" name="テキスト ボックス 778"/>
        <xdr:cNvSpPr txBox="1"/>
      </xdr:nvSpPr>
      <xdr:spPr>
        <a:xfrm>
          <a:off x="1756156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780032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55</xdr:row>
      <xdr:rowOff>54610</xdr:rowOff>
    </xdr:from>
    <xdr:ext cx="595630" cy="258445"/>
    <xdr:sp macro="" textlink="">
      <xdr:nvSpPr>
        <xdr:cNvPr id="781" name="テキスト ボックス 780"/>
        <xdr:cNvSpPr txBox="1"/>
      </xdr:nvSpPr>
      <xdr:spPr>
        <a:xfrm>
          <a:off x="1722501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780032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95630" cy="259080"/>
    <xdr:sp macro="" textlink="">
      <xdr:nvSpPr>
        <xdr:cNvPr id="783" name="テキスト ボックス 782"/>
        <xdr:cNvSpPr txBox="1"/>
      </xdr:nvSpPr>
      <xdr:spPr>
        <a:xfrm>
          <a:off x="1722501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140335</xdr:rowOff>
    </xdr:from>
    <xdr:to xmlns:xdr="http://schemas.openxmlformats.org/drawingml/2006/spreadsheetDrawing">
      <xdr:col>120</xdr:col>
      <xdr:colOff>114300</xdr:colOff>
      <xdr:row>50</xdr:row>
      <xdr:rowOff>140335</xdr:rowOff>
    </xdr:to>
    <xdr:cxnSp macro="">
      <xdr:nvCxnSpPr>
        <xdr:cNvPr id="784" name="直線コネクタ 783"/>
        <xdr:cNvCxnSpPr/>
      </xdr:nvCxnSpPr>
      <xdr:spPr>
        <a:xfrm>
          <a:off x="1780032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167640</xdr:rowOff>
    </xdr:from>
    <xdr:ext cx="595630" cy="259080"/>
    <xdr:sp macro="" textlink="">
      <xdr:nvSpPr>
        <xdr:cNvPr id="785" name="テキスト ボックス 784"/>
        <xdr:cNvSpPr txBox="1"/>
      </xdr:nvSpPr>
      <xdr:spPr>
        <a:xfrm>
          <a:off x="1722501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8445"/>
    <xdr:sp macro="" textlink="">
      <xdr:nvSpPr>
        <xdr:cNvPr id="787" name="テキスト ボックス 786"/>
        <xdr:cNvSpPr txBox="1"/>
      </xdr:nvSpPr>
      <xdr:spPr>
        <a:xfrm>
          <a:off x="1722501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80010</xdr:rowOff>
    </xdr:from>
    <xdr:to xmlns:xdr="http://schemas.openxmlformats.org/drawingml/2006/spreadsheetDrawing">
      <xdr:col>116</xdr:col>
      <xdr:colOff>62865</xdr:colOff>
      <xdr:row>58</xdr:row>
      <xdr:rowOff>140335</xdr:rowOff>
    </xdr:to>
    <xdr:cxnSp macro="">
      <xdr:nvCxnSpPr>
        <xdr:cNvPr id="789" name="直線コネクタ 788"/>
        <xdr:cNvCxnSpPr/>
      </xdr:nvCxnSpPr>
      <xdr:spPr>
        <a:xfrm flipV="1">
          <a:off x="21570315" y="8633460"/>
          <a:ext cx="127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156845</xdr:rowOff>
    </xdr:from>
    <xdr:ext cx="249555" cy="259080"/>
    <xdr:sp macro="" textlink="">
      <xdr:nvSpPr>
        <xdr:cNvPr id="790" name="貸付金最小値テキスト"/>
        <xdr:cNvSpPr txBox="1"/>
      </xdr:nvSpPr>
      <xdr:spPr>
        <a:xfrm>
          <a:off x="21623020" y="98837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140335</xdr:rowOff>
    </xdr:from>
    <xdr:to xmlns:xdr="http://schemas.openxmlformats.org/drawingml/2006/spreadsheetDrawing">
      <xdr:col>116</xdr:col>
      <xdr:colOff>152400</xdr:colOff>
      <xdr:row>58</xdr:row>
      <xdr:rowOff>140335</xdr:rowOff>
    </xdr:to>
    <xdr:cxnSp macro="">
      <xdr:nvCxnSpPr>
        <xdr:cNvPr id="791" name="直線コネクタ 790"/>
        <xdr:cNvCxnSpPr/>
      </xdr:nvCxnSpPr>
      <xdr:spPr>
        <a:xfrm>
          <a:off x="2148840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26670</xdr:rowOff>
    </xdr:from>
    <xdr:ext cx="598805" cy="259080"/>
    <xdr:sp macro="" textlink="">
      <xdr:nvSpPr>
        <xdr:cNvPr id="792" name="貸付金最大値テキスト"/>
        <xdr:cNvSpPr txBox="1"/>
      </xdr:nvSpPr>
      <xdr:spPr>
        <a:xfrm>
          <a:off x="21623020" y="8412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80010</xdr:rowOff>
    </xdr:from>
    <xdr:to xmlns:xdr="http://schemas.openxmlformats.org/drawingml/2006/spreadsheetDrawing">
      <xdr:col>116</xdr:col>
      <xdr:colOff>152400</xdr:colOff>
      <xdr:row>51</xdr:row>
      <xdr:rowOff>80010</xdr:rowOff>
    </xdr:to>
    <xdr:cxnSp macro="">
      <xdr:nvCxnSpPr>
        <xdr:cNvPr id="793" name="直線コネクタ 792"/>
        <xdr:cNvCxnSpPr/>
      </xdr:nvCxnSpPr>
      <xdr:spPr>
        <a:xfrm>
          <a:off x="21488400" y="8633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133985</xdr:rowOff>
    </xdr:from>
    <xdr:to xmlns:xdr="http://schemas.openxmlformats.org/drawingml/2006/spreadsheetDrawing">
      <xdr:col>116</xdr:col>
      <xdr:colOff>63500</xdr:colOff>
      <xdr:row>58</xdr:row>
      <xdr:rowOff>134620</xdr:rowOff>
    </xdr:to>
    <xdr:cxnSp macro="">
      <xdr:nvCxnSpPr>
        <xdr:cNvPr id="794" name="直線コネクタ 793"/>
        <xdr:cNvCxnSpPr/>
      </xdr:nvCxnSpPr>
      <xdr:spPr>
        <a:xfrm flipV="1">
          <a:off x="20759420" y="986091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74295</xdr:rowOff>
    </xdr:from>
    <xdr:ext cx="469900" cy="258445"/>
    <xdr:sp macro="" textlink="">
      <xdr:nvSpPr>
        <xdr:cNvPr id="795" name="貸付金平均値テキスト"/>
        <xdr:cNvSpPr txBox="1"/>
      </xdr:nvSpPr>
      <xdr:spPr>
        <a:xfrm>
          <a:off x="21623020" y="96335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51435</xdr:rowOff>
    </xdr:from>
    <xdr:to xmlns:xdr="http://schemas.openxmlformats.org/drawingml/2006/spreadsheetDrawing">
      <xdr:col>116</xdr:col>
      <xdr:colOff>114300</xdr:colOff>
      <xdr:row>58</xdr:row>
      <xdr:rowOff>153035</xdr:rowOff>
    </xdr:to>
    <xdr:sp macro="" textlink="">
      <xdr:nvSpPr>
        <xdr:cNvPr id="796" name="フローチャート: 判断 795"/>
        <xdr:cNvSpPr/>
      </xdr:nvSpPr>
      <xdr:spPr>
        <a:xfrm>
          <a:off x="21521420" y="97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134620</xdr:rowOff>
    </xdr:from>
    <xdr:to xmlns:xdr="http://schemas.openxmlformats.org/drawingml/2006/spreadsheetDrawing">
      <xdr:col>111</xdr:col>
      <xdr:colOff>177800</xdr:colOff>
      <xdr:row>58</xdr:row>
      <xdr:rowOff>134620</xdr:rowOff>
    </xdr:to>
    <xdr:cxnSp macro="">
      <xdr:nvCxnSpPr>
        <xdr:cNvPr id="797" name="直線コネクタ 796"/>
        <xdr:cNvCxnSpPr/>
      </xdr:nvCxnSpPr>
      <xdr:spPr>
        <a:xfrm>
          <a:off x="19890740" y="98615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52070</xdr:rowOff>
    </xdr:from>
    <xdr:to xmlns:xdr="http://schemas.openxmlformats.org/drawingml/2006/spreadsheetDrawing">
      <xdr:col>112</xdr:col>
      <xdr:colOff>38100</xdr:colOff>
      <xdr:row>58</xdr:row>
      <xdr:rowOff>153670</xdr:rowOff>
    </xdr:to>
    <xdr:sp macro="" textlink="">
      <xdr:nvSpPr>
        <xdr:cNvPr id="798" name="フローチャート: 判断 797"/>
        <xdr:cNvSpPr/>
      </xdr:nvSpPr>
      <xdr:spPr>
        <a:xfrm>
          <a:off x="20708620" y="97790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167640</xdr:rowOff>
    </xdr:from>
    <xdr:ext cx="469900" cy="259080"/>
    <xdr:sp macro="" textlink="">
      <xdr:nvSpPr>
        <xdr:cNvPr id="799" name="テキスト ボックス 798"/>
        <xdr:cNvSpPr txBox="1"/>
      </xdr:nvSpPr>
      <xdr:spPr>
        <a:xfrm>
          <a:off x="20529550" y="955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134620</xdr:rowOff>
    </xdr:from>
    <xdr:to xmlns:xdr="http://schemas.openxmlformats.org/drawingml/2006/spreadsheetDrawing">
      <xdr:col>107</xdr:col>
      <xdr:colOff>50800</xdr:colOff>
      <xdr:row>58</xdr:row>
      <xdr:rowOff>137160</xdr:rowOff>
    </xdr:to>
    <xdr:cxnSp macro="">
      <xdr:nvCxnSpPr>
        <xdr:cNvPr id="800" name="直線コネクタ 799"/>
        <xdr:cNvCxnSpPr/>
      </xdr:nvCxnSpPr>
      <xdr:spPr>
        <a:xfrm flipV="1">
          <a:off x="19027140" y="986155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53340</xdr:rowOff>
    </xdr:from>
    <xdr:to xmlns:xdr="http://schemas.openxmlformats.org/drawingml/2006/spreadsheetDrawing">
      <xdr:col>107</xdr:col>
      <xdr:colOff>101600</xdr:colOff>
      <xdr:row>58</xdr:row>
      <xdr:rowOff>154940</xdr:rowOff>
    </xdr:to>
    <xdr:sp macro="" textlink="">
      <xdr:nvSpPr>
        <xdr:cNvPr id="801" name="フローチャート: 判断 800"/>
        <xdr:cNvSpPr/>
      </xdr:nvSpPr>
      <xdr:spPr>
        <a:xfrm>
          <a:off x="1983994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0</xdr:rowOff>
    </xdr:from>
    <xdr:ext cx="469265" cy="259080"/>
    <xdr:sp macro="" textlink="">
      <xdr:nvSpPr>
        <xdr:cNvPr id="802" name="テキスト ボックス 801"/>
        <xdr:cNvSpPr txBox="1"/>
      </xdr:nvSpPr>
      <xdr:spPr>
        <a:xfrm>
          <a:off x="19660870" y="9559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135890</xdr:rowOff>
    </xdr:from>
    <xdr:to xmlns:xdr="http://schemas.openxmlformats.org/drawingml/2006/spreadsheetDrawing">
      <xdr:col>102</xdr:col>
      <xdr:colOff>114300</xdr:colOff>
      <xdr:row>58</xdr:row>
      <xdr:rowOff>137160</xdr:rowOff>
    </xdr:to>
    <xdr:cxnSp macro="">
      <xdr:nvCxnSpPr>
        <xdr:cNvPr id="803" name="直線コネクタ 802"/>
        <xdr:cNvCxnSpPr/>
      </xdr:nvCxnSpPr>
      <xdr:spPr>
        <a:xfrm>
          <a:off x="18163540" y="986282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50165</xdr:rowOff>
    </xdr:from>
    <xdr:to xmlns:xdr="http://schemas.openxmlformats.org/drawingml/2006/spreadsheetDrawing">
      <xdr:col>102</xdr:col>
      <xdr:colOff>165100</xdr:colOff>
      <xdr:row>58</xdr:row>
      <xdr:rowOff>151765</xdr:rowOff>
    </xdr:to>
    <xdr:sp macro="" textlink="">
      <xdr:nvSpPr>
        <xdr:cNvPr id="804" name="フローチャート: 判断 803"/>
        <xdr:cNvSpPr/>
      </xdr:nvSpPr>
      <xdr:spPr>
        <a:xfrm>
          <a:off x="18976340" y="977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167640</xdr:rowOff>
    </xdr:from>
    <xdr:ext cx="469265" cy="259080"/>
    <xdr:sp macro="" textlink="">
      <xdr:nvSpPr>
        <xdr:cNvPr id="805" name="テキスト ボックス 804"/>
        <xdr:cNvSpPr txBox="1"/>
      </xdr:nvSpPr>
      <xdr:spPr>
        <a:xfrm>
          <a:off x="18797270" y="9559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50165</xdr:rowOff>
    </xdr:from>
    <xdr:to xmlns:xdr="http://schemas.openxmlformats.org/drawingml/2006/spreadsheetDrawing">
      <xdr:col>98</xdr:col>
      <xdr:colOff>38100</xdr:colOff>
      <xdr:row>58</xdr:row>
      <xdr:rowOff>151765</xdr:rowOff>
    </xdr:to>
    <xdr:sp macro="" textlink="">
      <xdr:nvSpPr>
        <xdr:cNvPr id="806" name="フローチャート: 判断 805"/>
        <xdr:cNvSpPr/>
      </xdr:nvSpPr>
      <xdr:spPr>
        <a:xfrm>
          <a:off x="18112740" y="97770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167640</xdr:rowOff>
    </xdr:from>
    <xdr:ext cx="469900" cy="259080"/>
    <xdr:sp macro="" textlink="">
      <xdr:nvSpPr>
        <xdr:cNvPr id="807" name="テキスト ボックス 806"/>
        <xdr:cNvSpPr txBox="1"/>
      </xdr:nvSpPr>
      <xdr:spPr>
        <a:xfrm>
          <a:off x="17933670" y="955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08" name="テキスト ボックス 807"/>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0" name="テキスト ボックス 809"/>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83185</xdr:rowOff>
    </xdr:from>
    <xdr:to xmlns:xdr="http://schemas.openxmlformats.org/drawingml/2006/spreadsheetDrawing">
      <xdr:col>116</xdr:col>
      <xdr:colOff>114300</xdr:colOff>
      <xdr:row>59</xdr:row>
      <xdr:rowOff>13335</xdr:rowOff>
    </xdr:to>
    <xdr:sp macro="" textlink="">
      <xdr:nvSpPr>
        <xdr:cNvPr id="813" name="楕円 812"/>
        <xdr:cNvSpPr/>
      </xdr:nvSpPr>
      <xdr:spPr>
        <a:xfrm>
          <a:off x="21521420" y="9810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29845</xdr:rowOff>
    </xdr:from>
    <xdr:ext cx="469900" cy="258445"/>
    <xdr:sp macro="" textlink="">
      <xdr:nvSpPr>
        <xdr:cNvPr id="814" name="貸付金該当値テキスト"/>
        <xdr:cNvSpPr txBox="1"/>
      </xdr:nvSpPr>
      <xdr:spPr>
        <a:xfrm>
          <a:off x="21623020" y="975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84455</xdr:rowOff>
    </xdr:from>
    <xdr:to xmlns:xdr="http://schemas.openxmlformats.org/drawingml/2006/spreadsheetDrawing">
      <xdr:col>112</xdr:col>
      <xdr:colOff>38100</xdr:colOff>
      <xdr:row>59</xdr:row>
      <xdr:rowOff>13970</xdr:rowOff>
    </xdr:to>
    <xdr:sp macro="" textlink="">
      <xdr:nvSpPr>
        <xdr:cNvPr id="815" name="楕円 814"/>
        <xdr:cNvSpPr/>
      </xdr:nvSpPr>
      <xdr:spPr>
        <a:xfrm>
          <a:off x="20708620" y="981138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5080</xdr:rowOff>
    </xdr:from>
    <xdr:ext cx="469900" cy="259080"/>
    <xdr:sp macro="" textlink="">
      <xdr:nvSpPr>
        <xdr:cNvPr id="816" name="テキスト ボックス 815"/>
        <xdr:cNvSpPr txBox="1"/>
      </xdr:nvSpPr>
      <xdr:spPr>
        <a:xfrm>
          <a:off x="20529550" y="9899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84455</xdr:rowOff>
    </xdr:from>
    <xdr:to xmlns:xdr="http://schemas.openxmlformats.org/drawingml/2006/spreadsheetDrawing">
      <xdr:col>107</xdr:col>
      <xdr:colOff>101600</xdr:colOff>
      <xdr:row>59</xdr:row>
      <xdr:rowOff>13970</xdr:rowOff>
    </xdr:to>
    <xdr:sp macro="" textlink="">
      <xdr:nvSpPr>
        <xdr:cNvPr id="817" name="楕円 816"/>
        <xdr:cNvSpPr/>
      </xdr:nvSpPr>
      <xdr:spPr>
        <a:xfrm>
          <a:off x="19839940" y="98113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5080</xdr:rowOff>
    </xdr:from>
    <xdr:ext cx="469265" cy="259080"/>
    <xdr:sp macro="" textlink="">
      <xdr:nvSpPr>
        <xdr:cNvPr id="818" name="テキスト ボックス 817"/>
        <xdr:cNvSpPr txBox="1"/>
      </xdr:nvSpPr>
      <xdr:spPr>
        <a:xfrm>
          <a:off x="19660870" y="9899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86360</xdr:rowOff>
    </xdr:from>
    <xdr:to xmlns:xdr="http://schemas.openxmlformats.org/drawingml/2006/spreadsheetDrawing">
      <xdr:col>102</xdr:col>
      <xdr:colOff>165100</xdr:colOff>
      <xdr:row>59</xdr:row>
      <xdr:rowOff>16510</xdr:rowOff>
    </xdr:to>
    <xdr:sp macro="" textlink="">
      <xdr:nvSpPr>
        <xdr:cNvPr id="819" name="楕円 818"/>
        <xdr:cNvSpPr/>
      </xdr:nvSpPr>
      <xdr:spPr>
        <a:xfrm>
          <a:off x="18976340" y="981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7620</xdr:rowOff>
    </xdr:from>
    <xdr:ext cx="378460" cy="259080"/>
    <xdr:sp macro="" textlink="">
      <xdr:nvSpPr>
        <xdr:cNvPr id="820" name="テキスト ボックス 819"/>
        <xdr:cNvSpPr txBox="1"/>
      </xdr:nvSpPr>
      <xdr:spPr>
        <a:xfrm>
          <a:off x="18842990" y="99021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85090</xdr:rowOff>
    </xdr:from>
    <xdr:to xmlns:xdr="http://schemas.openxmlformats.org/drawingml/2006/spreadsheetDrawing">
      <xdr:col>98</xdr:col>
      <xdr:colOff>38100</xdr:colOff>
      <xdr:row>59</xdr:row>
      <xdr:rowOff>15240</xdr:rowOff>
    </xdr:to>
    <xdr:sp macro="" textlink="">
      <xdr:nvSpPr>
        <xdr:cNvPr id="821" name="楕円 820"/>
        <xdr:cNvSpPr/>
      </xdr:nvSpPr>
      <xdr:spPr>
        <a:xfrm>
          <a:off x="18112740" y="98120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6350</xdr:rowOff>
    </xdr:from>
    <xdr:ext cx="378460" cy="259080"/>
    <xdr:sp macro="" textlink="">
      <xdr:nvSpPr>
        <xdr:cNvPr id="822" name="テキスト ボックス 821"/>
        <xdr:cNvSpPr txBox="1"/>
      </xdr:nvSpPr>
      <xdr:spPr>
        <a:xfrm>
          <a:off x="17979390" y="9900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24" name="正方形/長方形 823"/>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26" name="正方形/長方形 825"/>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28" name="正方形/長方形 827"/>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5425"/>
    <xdr:sp macro="" textlink="">
      <xdr:nvSpPr>
        <xdr:cNvPr id="831" name="テキスト ボックス 830"/>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3" name="直線コネクタ 832"/>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920" cy="258445"/>
    <xdr:sp macro="" textlink="">
      <xdr:nvSpPr>
        <xdr:cNvPr id="834" name="テキスト ボックス 833"/>
        <xdr:cNvSpPr txBox="1"/>
      </xdr:nvSpPr>
      <xdr:spPr>
        <a:xfrm>
          <a:off x="17561560" y="131533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5" name="直線コネクタ 834"/>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5630" cy="258445"/>
    <xdr:sp macro="" textlink="">
      <xdr:nvSpPr>
        <xdr:cNvPr id="836" name="テキスト ボックス 835"/>
        <xdr:cNvSpPr txBox="1"/>
      </xdr:nvSpPr>
      <xdr:spPr>
        <a:xfrm>
          <a:off x="17225010" y="1278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140335</xdr:rowOff>
    </xdr:from>
    <xdr:to xmlns:xdr="http://schemas.openxmlformats.org/drawingml/2006/spreadsheetDrawing">
      <xdr:col>120</xdr:col>
      <xdr:colOff>114300</xdr:colOff>
      <xdr:row>74</xdr:row>
      <xdr:rowOff>140335</xdr:rowOff>
    </xdr:to>
    <xdr:cxnSp macro="">
      <xdr:nvCxnSpPr>
        <xdr:cNvPr id="837" name="直線コネクタ 836"/>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167640</xdr:rowOff>
    </xdr:from>
    <xdr:ext cx="595630" cy="259080"/>
    <xdr:sp macro="" textlink="">
      <xdr:nvSpPr>
        <xdr:cNvPr id="838" name="テキスト ボックス 837"/>
        <xdr:cNvSpPr txBox="1"/>
      </xdr:nvSpPr>
      <xdr:spPr>
        <a:xfrm>
          <a:off x="1722501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9" name="直線コネクタ 838"/>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5630" cy="259080"/>
    <xdr:sp macro="" textlink="">
      <xdr:nvSpPr>
        <xdr:cNvPr id="840" name="テキスト ボックス 839"/>
        <xdr:cNvSpPr txBox="1"/>
      </xdr:nvSpPr>
      <xdr:spPr>
        <a:xfrm>
          <a:off x="1722501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1" name="直線コネクタ 840"/>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5630" cy="258445"/>
    <xdr:sp macro="" textlink="">
      <xdr:nvSpPr>
        <xdr:cNvPr id="842" name="テキスト ボックス 841"/>
        <xdr:cNvSpPr txBox="1"/>
      </xdr:nvSpPr>
      <xdr:spPr>
        <a:xfrm>
          <a:off x="1722501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44" name="テキスト ボックス 843"/>
        <xdr:cNvSpPr txBox="1"/>
      </xdr:nvSpPr>
      <xdr:spPr>
        <a:xfrm>
          <a:off x="1722501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38100</xdr:rowOff>
    </xdr:from>
    <xdr:to xmlns:xdr="http://schemas.openxmlformats.org/drawingml/2006/spreadsheetDrawing">
      <xdr:col>116</xdr:col>
      <xdr:colOff>62865</xdr:colOff>
      <xdr:row>78</xdr:row>
      <xdr:rowOff>58420</xdr:rowOff>
    </xdr:to>
    <xdr:cxnSp macro="">
      <xdr:nvCxnSpPr>
        <xdr:cNvPr id="846" name="直線コネクタ 845"/>
        <xdr:cNvCxnSpPr/>
      </xdr:nvCxnSpPr>
      <xdr:spPr>
        <a:xfrm flipV="1">
          <a:off x="21570315" y="11944350"/>
          <a:ext cx="1270" cy="1193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62230</xdr:rowOff>
    </xdr:from>
    <xdr:ext cx="534670" cy="259080"/>
    <xdr:sp macro="" textlink="">
      <xdr:nvSpPr>
        <xdr:cNvPr id="847" name="繰出金最小値テキスト"/>
        <xdr:cNvSpPr txBox="1"/>
      </xdr:nvSpPr>
      <xdr:spPr>
        <a:xfrm>
          <a:off x="21623020" y="13141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58420</xdr:rowOff>
    </xdr:from>
    <xdr:to xmlns:xdr="http://schemas.openxmlformats.org/drawingml/2006/spreadsheetDrawing">
      <xdr:col>116</xdr:col>
      <xdr:colOff>152400</xdr:colOff>
      <xdr:row>78</xdr:row>
      <xdr:rowOff>58420</xdr:rowOff>
    </xdr:to>
    <xdr:cxnSp macro="">
      <xdr:nvCxnSpPr>
        <xdr:cNvPr id="848" name="直線コネクタ 847"/>
        <xdr:cNvCxnSpPr/>
      </xdr:nvCxnSpPr>
      <xdr:spPr>
        <a:xfrm>
          <a:off x="21488400" y="1313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156210</xdr:rowOff>
    </xdr:from>
    <xdr:ext cx="598805" cy="259080"/>
    <xdr:sp macro="" textlink="">
      <xdr:nvSpPr>
        <xdr:cNvPr id="849" name="繰出金最大値テキスト"/>
        <xdr:cNvSpPr txBox="1"/>
      </xdr:nvSpPr>
      <xdr:spPr>
        <a:xfrm>
          <a:off x="21623020" y="11727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38100</xdr:rowOff>
    </xdr:from>
    <xdr:to xmlns:xdr="http://schemas.openxmlformats.org/drawingml/2006/spreadsheetDrawing">
      <xdr:col>116</xdr:col>
      <xdr:colOff>152400</xdr:colOff>
      <xdr:row>71</xdr:row>
      <xdr:rowOff>38100</xdr:rowOff>
    </xdr:to>
    <xdr:cxnSp macro="">
      <xdr:nvCxnSpPr>
        <xdr:cNvPr id="850" name="直線コネクタ 849"/>
        <xdr:cNvCxnSpPr/>
      </xdr:nvCxnSpPr>
      <xdr:spPr>
        <a:xfrm>
          <a:off x="21488400" y="11944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144780</xdr:rowOff>
    </xdr:from>
    <xdr:to xmlns:xdr="http://schemas.openxmlformats.org/drawingml/2006/spreadsheetDrawing">
      <xdr:col>116</xdr:col>
      <xdr:colOff>63500</xdr:colOff>
      <xdr:row>77</xdr:row>
      <xdr:rowOff>155575</xdr:rowOff>
    </xdr:to>
    <xdr:cxnSp macro="">
      <xdr:nvCxnSpPr>
        <xdr:cNvPr id="851" name="直線コネクタ 850"/>
        <xdr:cNvCxnSpPr/>
      </xdr:nvCxnSpPr>
      <xdr:spPr>
        <a:xfrm flipV="1">
          <a:off x="20759420" y="1305687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102870</xdr:rowOff>
    </xdr:from>
    <xdr:ext cx="598805" cy="258445"/>
    <xdr:sp macro="" textlink="">
      <xdr:nvSpPr>
        <xdr:cNvPr id="852" name="繰出金平均値テキスト"/>
        <xdr:cNvSpPr txBox="1"/>
      </xdr:nvSpPr>
      <xdr:spPr>
        <a:xfrm>
          <a:off x="21623020" y="126796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80010</xdr:rowOff>
    </xdr:from>
    <xdr:to xmlns:xdr="http://schemas.openxmlformats.org/drawingml/2006/spreadsheetDrawing">
      <xdr:col>116</xdr:col>
      <xdr:colOff>114300</xdr:colOff>
      <xdr:row>77</xdr:row>
      <xdr:rowOff>10160</xdr:rowOff>
    </xdr:to>
    <xdr:sp macro="" textlink="">
      <xdr:nvSpPr>
        <xdr:cNvPr id="853" name="フローチャート: 判断 852"/>
        <xdr:cNvSpPr/>
      </xdr:nvSpPr>
      <xdr:spPr>
        <a:xfrm>
          <a:off x="21521420" y="12824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155575</xdr:rowOff>
    </xdr:from>
    <xdr:to xmlns:xdr="http://schemas.openxmlformats.org/drawingml/2006/spreadsheetDrawing">
      <xdr:col>111</xdr:col>
      <xdr:colOff>177800</xdr:colOff>
      <xdr:row>78</xdr:row>
      <xdr:rowOff>12065</xdr:rowOff>
    </xdr:to>
    <xdr:cxnSp macro="">
      <xdr:nvCxnSpPr>
        <xdr:cNvPr id="854" name="直線コネクタ 853"/>
        <xdr:cNvCxnSpPr/>
      </xdr:nvCxnSpPr>
      <xdr:spPr>
        <a:xfrm flipV="1">
          <a:off x="19890740" y="13067665"/>
          <a:ext cx="8686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87630</xdr:rowOff>
    </xdr:from>
    <xdr:to xmlns:xdr="http://schemas.openxmlformats.org/drawingml/2006/spreadsheetDrawing">
      <xdr:col>112</xdr:col>
      <xdr:colOff>38100</xdr:colOff>
      <xdr:row>77</xdr:row>
      <xdr:rowOff>17780</xdr:rowOff>
    </xdr:to>
    <xdr:sp macro="" textlink="">
      <xdr:nvSpPr>
        <xdr:cNvPr id="855" name="フローチャート: 判断 854"/>
        <xdr:cNvSpPr/>
      </xdr:nvSpPr>
      <xdr:spPr>
        <a:xfrm>
          <a:off x="20708620" y="1283208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34290</xdr:rowOff>
    </xdr:from>
    <xdr:ext cx="598170" cy="258445"/>
    <xdr:sp macro="" textlink="">
      <xdr:nvSpPr>
        <xdr:cNvPr id="856" name="テキスト ボックス 855"/>
        <xdr:cNvSpPr txBox="1"/>
      </xdr:nvSpPr>
      <xdr:spPr>
        <a:xfrm>
          <a:off x="20464780" y="12611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161925</xdr:rowOff>
    </xdr:from>
    <xdr:to xmlns:xdr="http://schemas.openxmlformats.org/drawingml/2006/spreadsheetDrawing">
      <xdr:col>107</xdr:col>
      <xdr:colOff>50800</xdr:colOff>
      <xdr:row>78</xdr:row>
      <xdr:rowOff>12065</xdr:rowOff>
    </xdr:to>
    <xdr:cxnSp macro="">
      <xdr:nvCxnSpPr>
        <xdr:cNvPr id="857" name="直線コネクタ 856"/>
        <xdr:cNvCxnSpPr/>
      </xdr:nvCxnSpPr>
      <xdr:spPr>
        <a:xfrm>
          <a:off x="19027140" y="13074015"/>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97790</xdr:rowOff>
    </xdr:from>
    <xdr:to xmlns:xdr="http://schemas.openxmlformats.org/drawingml/2006/spreadsheetDrawing">
      <xdr:col>107</xdr:col>
      <xdr:colOff>101600</xdr:colOff>
      <xdr:row>77</xdr:row>
      <xdr:rowOff>28575</xdr:rowOff>
    </xdr:to>
    <xdr:sp macro="" textlink="">
      <xdr:nvSpPr>
        <xdr:cNvPr id="858" name="フローチャート: 判断 857"/>
        <xdr:cNvSpPr/>
      </xdr:nvSpPr>
      <xdr:spPr>
        <a:xfrm>
          <a:off x="19839940" y="128422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44450</xdr:rowOff>
    </xdr:from>
    <xdr:ext cx="598805" cy="259080"/>
    <xdr:sp macro="" textlink="">
      <xdr:nvSpPr>
        <xdr:cNvPr id="859" name="テキスト ボックス 858"/>
        <xdr:cNvSpPr txBox="1"/>
      </xdr:nvSpPr>
      <xdr:spPr>
        <a:xfrm>
          <a:off x="19601180" y="12621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161925</xdr:rowOff>
    </xdr:from>
    <xdr:to xmlns:xdr="http://schemas.openxmlformats.org/drawingml/2006/spreadsheetDrawing">
      <xdr:col>102</xdr:col>
      <xdr:colOff>114300</xdr:colOff>
      <xdr:row>77</xdr:row>
      <xdr:rowOff>167005</xdr:rowOff>
    </xdr:to>
    <xdr:cxnSp macro="">
      <xdr:nvCxnSpPr>
        <xdr:cNvPr id="860" name="直線コネクタ 859"/>
        <xdr:cNvCxnSpPr/>
      </xdr:nvCxnSpPr>
      <xdr:spPr>
        <a:xfrm flipV="1">
          <a:off x="18163540" y="1307401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88900</xdr:rowOff>
    </xdr:from>
    <xdr:to xmlns:xdr="http://schemas.openxmlformats.org/drawingml/2006/spreadsheetDrawing">
      <xdr:col>102</xdr:col>
      <xdr:colOff>165100</xdr:colOff>
      <xdr:row>77</xdr:row>
      <xdr:rowOff>19050</xdr:rowOff>
    </xdr:to>
    <xdr:sp macro="" textlink="">
      <xdr:nvSpPr>
        <xdr:cNvPr id="861" name="フローチャート: 判断 860"/>
        <xdr:cNvSpPr/>
      </xdr:nvSpPr>
      <xdr:spPr>
        <a:xfrm>
          <a:off x="18976340" y="1283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35560</xdr:rowOff>
    </xdr:from>
    <xdr:ext cx="598170" cy="258445"/>
    <xdr:sp macro="" textlink="">
      <xdr:nvSpPr>
        <xdr:cNvPr id="862" name="テキスト ボックス 861"/>
        <xdr:cNvSpPr txBox="1"/>
      </xdr:nvSpPr>
      <xdr:spPr>
        <a:xfrm>
          <a:off x="18732500" y="12612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98425</xdr:rowOff>
    </xdr:from>
    <xdr:to xmlns:xdr="http://schemas.openxmlformats.org/drawingml/2006/spreadsheetDrawing">
      <xdr:col>98</xdr:col>
      <xdr:colOff>38100</xdr:colOff>
      <xdr:row>77</xdr:row>
      <xdr:rowOff>28575</xdr:rowOff>
    </xdr:to>
    <xdr:sp macro="" textlink="">
      <xdr:nvSpPr>
        <xdr:cNvPr id="863" name="フローチャート: 判断 862"/>
        <xdr:cNvSpPr/>
      </xdr:nvSpPr>
      <xdr:spPr>
        <a:xfrm>
          <a:off x="18112740" y="128428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45085</xdr:rowOff>
    </xdr:from>
    <xdr:ext cx="598170" cy="259080"/>
    <xdr:sp macro="" textlink="">
      <xdr:nvSpPr>
        <xdr:cNvPr id="864" name="テキスト ボックス 863"/>
        <xdr:cNvSpPr txBox="1"/>
      </xdr:nvSpPr>
      <xdr:spPr>
        <a:xfrm>
          <a:off x="17868900" y="12621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1365" cy="259080"/>
    <xdr:sp macro="" textlink="">
      <xdr:nvSpPr>
        <xdr:cNvPr id="865" name="テキスト ボックス 864"/>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67" name="テキスト ボックス 866"/>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93980</xdr:rowOff>
    </xdr:from>
    <xdr:to xmlns:xdr="http://schemas.openxmlformats.org/drawingml/2006/spreadsheetDrawing">
      <xdr:col>116</xdr:col>
      <xdr:colOff>114300</xdr:colOff>
      <xdr:row>78</xdr:row>
      <xdr:rowOff>24130</xdr:rowOff>
    </xdr:to>
    <xdr:sp macro="" textlink="">
      <xdr:nvSpPr>
        <xdr:cNvPr id="870" name="楕円 869"/>
        <xdr:cNvSpPr/>
      </xdr:nvSpPr>
      <xdr:spPr>
        <a:xfrm>
          <a:off x="21521420" y="13006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8890</xdr:rowOff>
    </xdr:from>
    <xdr:ext cx="534670" cy="259080"/>
    <xdr:sp macro="" textlink="">
      <xdr:nvSpPr>
        <xdr:cNvPr id="871" name="繰出金該当値テキスト"/>
        <xdr:cNvSpPr txBox="1"/>
      </xdr:nvSpPr>
      <xdr:spPr>
        <a:xfrm>
          <a:off x="21623020" y="12920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104775</xdr:rowOff>
    </xdr:from>
    <xdr:to xmlns:xdr="http://schemas.openxmlformats.org/drawingml/2006/spreadsheetDrawing">
      <xdr:col>112</xdr:col>
      <xdr:colOff>38100</xdr:colOff>
      <xdr:row>78</xdr:row>
      <xdr:rowOff>34925</xdr:rowOff>
    </xdr:to>
    <xdr:sp macro="" textlink="">
      <xdr:nvSpPr>
        <xdr:cNvPr id="872" name="楕円 871"/>
        <xdr:cNvSpPr/>
      </xdr:nvSpPr>
      <xdr:spPr>
        <a:xfrm>
          <a:off x="20708620" y="1301686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26035</xdr:rowOff>
    </xdr:from>
    <xdr:ext cx="534035" cy="259080"/>
    <xdr:sp macro="" textlink="">
      <xdr:nvSpPr>
        <xdr:cNvPr id="873" name="テキスト ボックス 872"/>
        <xdr:cNvSpPr txBox="1"/>
      </xdr:nvSpPr>
      <xdr:spPr>
        <a:xfrm>
          <a:off x="20497165" y="13105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132715</xdr:rowOff>
    </xdr:from>
    <xdr:to xmlns:xdr="http://schemas.openxmlformats.org/drawingml/2006/spreadsheetDrawing">
      <xdr:col>107</xdr:col>
      <xdr:colOff>101600</xdr:colOff>
      <xdr:row>78</xdr:row>
      <xdr:rowOff>62865</xdr:rowOff>
    </xdr:to>
    <xdr:sp macro="" textlink="">
      <xdr:nvSpPr>
        <xdr:cNvPr id="874" name="楕円 873"/>
        <xdr:cNvSpPr/>
      </xdr:nvSpPr>
      <xdr:spPr>
        <a:xfrm>
          <a:off x="19839940" y="13044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53975</xdr:rowOff>
    </xdr:from>
    <xdr:ext cx="534035" cy="258445"/>
    <xdr:sp macro="" textlink="">
      <xdr:nvSpPr>
        <xdr:cNvPr id="875" name="テキスト ボックス 874"/>
        <xdr:cNvSpPr txBox="1"/>
      </xdr:nvSpPr>
      <xdr:spPr>
        <a:xfrm>
          <a:off x="19633565" y="13133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111125</xdr:rowOff>
    </xdr:from>
    <xdr:to xmlns:xdr="http://schemas.openxmlformats.org/drawingml/2006/spreadsheetDrawing">
      <xdr:col>102</xdr:col>
      <xdr:colOff>165100</xdr:colOff>
      <xdr:row>78</xdr:row>
      <xdr:rowOff>41275</xdr:rowOff>
    </xdr:to>
    <xdr:sp macro="" textlink="">
      <xdr:nvSpPr>
        <xdr:cNvPr id="876" name="楕円 875"/>
        <xdr:cNvSpPr/>
      </xdr:nvSpPr>
      <xdr:spPr>
        <a:xfrm>
          <a:off x="18976340" y="13023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32385</xdr:rowOff>
    </xdr:from>
    <xdr:ext cx="534670" cy="258445"/>
    <xdr:sp macro="" textlink="">
      <xdr:nvSpPr>
        <xdr:cNvPr id="877" name="テキスト ボックス 876"/>
        <xdr:cNvSpPr txBox="1"/>
      </xdr:nvSpPr>
      <xdr:spPr>
        <a:xfrm>
          <a:off x="18764885" y="13112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116205</xdr:rowOff>
    </xdr:from>
    <xdr:to xmlns:xdr="http://schemas.openxmlformats.org/drawingml/2006/spreadsheetDrawing">
      <xdr:col>98</xdr:col>
      <xdr:colOff>38100</xdr:colOff>
      <xdr:row>78</xdr:row>
      <xdr:rowOff>46990</xdr:rowOff>
    </xdr:to>
    <xdr:sp macro="" textlink="">
      <xdr:nvSpPr>
        <xdr:cNvPr id="878" name="楕円 877"/>
        <xdr:cNvSpPr/>
      </xdr:nvSpPr>
      <xdr:spPr>
        <a:xfrm>
          <a:off x="18112740" y="13028295"/>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37465</xdr:rowOff>
    </xdr:from>
    <xdr:ext cx="534035" cy="259080"/>
    <xdr:sp macro="" textlink="">
      <xdr:nvSpPr>
        <xdr:cNvPr id="879" name="テキスト ボックス 878"/>
        <xdr:cNvSpPr txBox="1"/>
      </xdr:nvSpPr>
      <xdr:spPr>
        <a:xfrm>
          <a:off x="17901285" y="13117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81" name="正方形/長方形 880"/>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83" name="正方形/長方形 882"/>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85" name="正方形/長方形 884"/>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5425"/>
    <xdr:sp macro="" textlink="">
      <xdr:nvSpPr>
        <xdr:cNvPr id="888" name="テキスト ボックス 887"/>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0" name="直線コネクタ 889"/>
        <xdr:cNvCxnSpPr/>
      </xdr:nvCxnSpPr>
      <xdr:spPr>
        <a:xfrm>
          <a:off x="1780032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920" cy="258445"/>
    <xdr:sp macro="" textlink="">
      <xdr:nvSpPr>
        <xdr:cNvPr id="891" name="テキスト ボックス 890"/>
        <xdr:cNvSpPr txBox="1"/>
      </xdr:nvSpPr>
      <xdr:spPr>
        <a:xfrm>
          <a:off x="17561560" y="16456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2" name="直線コネクタ 891"/>
        <xdr:cNvCxnSpPr/>
      </xdr:nvCxnSpPr>
      <xdr:spPr>
        <a:xfrm>
          <a:off x="1780032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893" name="テキスト ボックス 892"/>
        <xdr:cNvSpPr txBox="1"/>
      </xdr:nvSpPr>
      <xdr:spPr>
        <a:xfrm>
          <a:off x="17497425" y="159994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4" name="直線コネクタ 893"/>
        <xdr:cNvCxnSpPr/>
      </xdr:nvCxnSpPr>
      <xdr:spPr>
        <a:xfrm>
          <a:off x="1780032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895" name="テキスト ボックス 894"/>
        <xdr:cNvSpPr txBox="1"/>
      </xdr:nvSpPr>
      <xdr:spPr>
        <a:xfrm>
          <a:off x="17497425" y="155422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140335</xdr:rowOff>
    </xdr:from>
    <xdr:to xmlns:xdr="http://schemas.openxmlformats.org/drawingml/2006/spreadsheetDrawing">
      <xdr:col>120</xdr:col>
      <xdr:colOff>114300</xdr:colOff>
      <xdr:row>90</xdr:row>
      <xdr:rowOff>140335</xdr:rowOff>
    </xdr:to>
    <xdr:cxnSp macro="">
      <xdr:nvCxnSpPr>
        <xdr:cNvPr id="896" name="直線コネクタ 895"/>
        <xdr:cNvCxnSpPr/>
      </xdr:nvCxnSpPr>
      <xdr:spPr>
        <a:xfrm>
          <a:off x="1780032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167640</xdr:rowOff>
    </xdr:from>
    <xdr:ext cx="313055" cy="259080"/>
    <xdr:sp macro="" textlink="">
      <xdr:nvSpPr>
        <xdr:cNvPr id="897" name="テキスト ボックス 896"/>
        <xdr:cNvSpPr txBox="1"/>
      </xdr:nvSpPr>
      <xdr:spPr>
        <a:xfrm>
          <a:off x="17497425" y="150914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8" name="直線コネクタ 897"/>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899" name="テキスト ボックス 898"/>
        <xdr:cNvSpPr txBox="1"/>
      </xdr:nvSpPr>
      <xdr:spPr>
        <a:xfrm>
          <a:off x="17497425" y="1464310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1" name="直線コネクタ 900"/>
        <xdr:cNvCxnSpPr/>
      </xdr:nvCxnSpPr>
      <xdr:spPr>
        <a:xfrm>
          <a:off x="21570315" y="165989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2" name="前年度繰上充用金最小値テキスト"/>
        <xdr:cNvSpPr txBox="1"/>
      </xdr:nvSpPr>
      <xdr:spPr>
        <a:xfrm>
          <a:off x="2162302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3" name="直線コネクタ 902"/>
        <xdr:cNvCxnSpPr/>
      </xdr:nvCxnSpPr>
      <xdr:spPr>
        <a:xfrm>
          <a:off x="21488400" y="16598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4" name="前年度繰上充用金最大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5" name="直線コネクタ 904"/>
        <xdr:cNvCxnSpPr/>
      </xdr:nvCxnSpPr>
      <xdr:spPr>
        <a:xfrm>
          <a:off x="21488400" y="16598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6" name="直線コネクタ 905"/>
        <xdr:cNvCxnSpPr/>
      </xdr:nvCxnSpPr>
      <xdr:spPr>
        <a:xfrm>
          <a:off x="20759420" y="165989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7" name="前年度繰上充用金平均値テキスト"/>
        <xdr:cNvSpPr txBox="1"/>
      </xdr:nvSpPr>
      <xdr:spPr>
        <a:xfrm>
          <a:off x="21623020" y="165265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8" name="フローチャート: 判断 907"/>
        <xdr:cNvSpPr/>
      </xdr:nvSpPr>
      <xdr:spPr>
        <a:xfrm>
          <a:off x="2152142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9" name="直線コネクタ 908"/>
        <xdr:cNvCxnSpPr/>
      </xdr:nvCxnSpPr>
      <xdr:spPr>
        <a:xfrm>
          <a:off x="19890740" y="165989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0" name="フローチャート: 判断 909"/>
        <xdr:cNvSpPr/>
      </xdr:nvSpPr>
      <xdr:spPr>
        <a:xfrm>
          <a:off x="20708620" y="165481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11" name="テキスト ボックス 910"/>
        <xdr:cNvSpPr txBox="1"/>
      </xdr:nvSpPr>
      <xdr:spPr>
        <a:xfrm>
          <a:off x="20634960" y="16640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2" name="直線コネクタ 911"/>
        <xdr:cNvCxnSpPr/>
      </xdr:nvCxnSpPr>
      <xdr:spPr>
        <a:xfrm>
          <a:off x="19027140" y="165989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89</xdr:row>
      <xdr:rowOff>123190</xdr:rowOff>
    </xdr:from>
    <xdr:to xmlns:xdr="http://schemas.openxmlformats.org/drawingml/2006/spreadsheetDrawing">
      <xdr:col>107</xdr:col>
      <xdr:colOff>101600</xdr:colOff>
      <xdr:row>90</xdr:row>
      <xdr:rowOff>53340</xdr:rowOff>
    </xdr:to>
    <xdr:sp macro="" textlink="">
      <xdr:nvSpPr>
        <xdr:cNvPr id="913" name="フローチャート: 判断 912"/>
        <xdr:cNvSpPr/>
      </xdr:nvSpPr>
      <xdr:spPr>
        <a:xfrm>
          <a:off x="19839940" y="15046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88</xdr:row>
      <xdr:rowOff>69850</xdr:rowOff>
    </xdr:from>
    <xdr:ext cx="313690" cy="258445"/>
    <xdr:sp macro="" textlink="">
      <xdr:nvSpPr>
        <xdr:cNvPr id="914" name="テキスト ボックス 913"/>
        <xdr:cNvSpPr txBox="1"/>
      </xdr:nvSpPr>
      <xdr:spPr>
        <a:xfrm>
          <a:off x="19738975" y="148259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5" name="直線コネクタ 914"/>
        <xdr:cNvCxnSpPr/>
      </xdr:nvCxnSpPr>
      <xdr:spPr>
        <a:xfrm>
          <a:off x="18163540" y="165989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6" name="フローチャート: 判断 915"/>
        <xdr:cNvSpPr/>
      </xdr:nvSpPr>
      <xdr:spPr>
        <a:xfrm>
          <a:off x="1897634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9555" cy="259080"/>
    <xdr:sp macro="" textlink="">
      <xdr:nvSpPr>
        <xdr:cNvPr id="917" name="テキスト ボックス 916"/>
        <xdr:cNvSpPr txBox="1"/>
      </xdr:nvSpPr>
      <xdr:spPr>
        <a:xfrm>
          <a:off x="1890776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8" name="フローチャート: 判断 917"/>
        <xdr:cNvSpPr/>
      </xdr:nvSpPr>
      <xdr:spPr>
        <a:xfrm>
          <a:off x="18112740" y="165481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19" name="テキスト ボックス 918"/>
        <xdr:cNvSpPr txBox="1"/>
      </xdr:nvSpPr>
      <xdr:spPr>
        <a:xfrm>
          <a:off x="18039080" y="16640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20" name="テキスト ボックス 919"/>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1" name="テキスト ボックス 920"/>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2" name="テキスト ボックス 921"/>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3" name="テキスト ボックス 922"/>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4" name="テキスト ボックス 923"/>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5" name="楕円 924"/>
        <xdr:cNvSpPr/>
      </xdr:nvSpPr>
      <xdr:spPr>
        <a:xfrm>
          <a:off x="2152142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6" name="前年度繰上充用金該当値テキスト"/>
        <xdr:cNvSpPr txBox="1"/>
      </xdr:nvSpPr>
      <xdr:spPr>
        <a:xfrm>
          <a:off x="21623020" y="16412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7" name="楕円 926"/>
        <xdr:cNvSpPr/>
      </xdr:nvSpPr>
      <xdr:spPr>
        <a:xfrm>
          <a:off x="20708620" y="165481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920" cy="259080"/>
    <xdr:sp macro="" textlink="">
      <xdr:nvSpPr>
        <xdr:cNvPr id="928" name="テキスト ボックス 927"/>
        <xdr:cNvSpPr txBox="1"/>
      </xdr:nvSpPr>
      <xdr:spPr>
        <a:xfrm>
          <a:off x="20634960" y="16323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9" name="楕円 928"/>
        <xdr:cNvSpPr/>
      </xdr:nvSpPr>
      <xdr:spPr>
        <a:xfrm>
          <a:off x="1983994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9555" cy="259080"/>
    <xdr:sp macro="" textlink="">
      <xdr:nvSpPr>
        <xdr:cNvPr id="930" name="テキスト ボックス 929"/>
        <xdr:cNvSpPr txBox="1"/>
      </xdr:nvSpPr>
      <xdr:spPr>
        <a:xfrm>
          <a:off x="1977136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1" name="楕円 930"/>
        <xdr:cNvSpPr/>
      </xdr:nvSpPr>
      <xdr:spPr>
        <a:xfrm>
          <a:off x="1897634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9555" cy="259080"/>
    <xdr:sp macro="" textlink="">
      <xdr:nvSpPr>
        <xdr:cNvPr id="932" name="テキスト ボックス 931"/>
        <xdr:cNvSpPr txBox="1"/>
      </xdr:nvSpPr>
      <xdr:spPr>
        <a:xfrm>
          <a:off x="18907760" y="16323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3" name="楕円 932"/>
        <xdr:cNvSpPr/>
      </xdr:nvSpPr>
      <xdr:spPr>
        <a:xfrm>
          <a:off x="18112740" y="165481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34" name="テキスト ボックス 933"/>
        <xdr:cNvSpPr txBox="1"/>
      </xdr:nvSpPr>
      <xdr:spPr>
        <a:xfrm>
          <a:off x="18039080" y="16323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5" name="正方形/長方形 934"/>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6" name="正方形/長方形 935"/>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7" name="テキスト ボックス 936"/>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普通建設事業費が大幅に増加となっていることが特徴となっている。人件費については、会計年度任用職員制度にかかる人件費の増によるもの。普通建設事業費については、幼保高台移転事業や防災センター整備事業などの大型事業があったことが影響している。一方で</a:t>
          </a:r>
          <a:r>
            <a:rPr kumimoji="1" lang="en-US" altLang="ja-JP" sz="1300">
              <a:latin typeface="ＭＳ Ｐゴシック"/>
              <a:ea typeface="ＭＳ Ｐゴシック"/>
            </a:rPr>
            <a:t>7</a:t>
          </a:r>
          <a:r>
            <a:rPr kumimoji="1" lang="ja-JP" altLang="en-US" sz="1300">
              <a:latin typeface="ＭＳ Ｐゴシック"/>
              <a:ea typeface="ＭＳ Ｐゴシック"/>
            </a:rPr>
            <a:t>節廃止による賃金の減により物件費が減少となっている。</a:t>
          </a:r>
        </a:p>
        <a:p>
          <a:r>
            <a:rPr kumimoji="1" lang="ja-JP" altLang="en-US" sz="1300">
              <a:latin typeface="ＭＳ Ｐゴシック"/>
              <a:ea typeface="ＭＳ Ｐゴシック"/>
            </a:rPr>
            <a:t>　今後控えている大型事業（幼保高台移転事業）に係る公債費の増に備え繰上償還を検討していく必要がある。</a:t>
          </a:r>
        </a:p>
        <a:p>
          <a:r>
            <a:rPr kumimoji="1" lang="ja-JP" altLang="en-US" sz="1300">
              <a:latin typeface="ＭＳ Ｐゴシック"/>
              <a:ea typeface="ＭＳ Ｐゴシック"/>
            </a:rPr>
            <a:t>　人口については、前年度比「△</a:t>
          </a:r>
          <a:r>
            <a:rPr kumimoji="1" lang="en-US" altLang="ja-JP" sz="1300">
              <a:latin typeface="ＭＳ Ｐゴシック"/>
              <a:ea typeface="ＭＳ Ｐゴシック"/>
            </a:rPr>
            <a:t>0.5</a:t>
          </a:r>
          <a:r>
            <a:rPr kumimoji="1" lang="ja-JP" altLang="en-US" sz="1300">
              <a:latin typeface="ＭＳ Ｐゴシック"/>
              <a:ea typeface="ＭＳ Ｐゴシック"/>
            </a:rPr>
            <a:t>ポイント」となり、人口減少は進行している状況である。今後も住民一人当たりの行政コストは高くなることから行政サービスの効率化を図っていく必要がある。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2,606
2,598
6.53
4,212,598
4,099,555
53,220
1,489,021
2,889,041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8445"/>
    <xdr:sp macro="" textlink="">
      <xdr:nvSpPr>
        <xdr:cNvPr id="43" name="テキスト ボックス 42"/>
        <xdr:cNvSpPr txBox="1"/>
      </xdr:nvSpPr>
      <xdr:spPr>
        <a:xfrm>
          <a:off x="50292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8445"/>
    <xdr:sp macro="" textlink="">
      <xdr:nvSpPr>
        <xdr:cNvPr id="45" name="テキスト ボックス 44"/>
        <xdr:cNvSpPr txBox="1"/>
      </xdr:nvSpPr>
      <xdr:spPr>
        <a:xfrm>
          <a:off x="225425" y="60744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6" name="直線コネクタ 45"/>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167640</xdr:rowOff>
    </xdr:from>
    <xdr:ext cx="531495" cy="259080"/>
    <xdr:sp macro="" textlink="">
      <xdr:nvSpPr>
        <xdr:cNvPr id="47" name="テキスト ボックス 46"/>
        <xdr:cNvSpPr txBox="1"/>
      </xdr:nvSpPr>
      <xdr:spPr>
        <a:xfrm>
          <a:off x="225425" y="5703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25425" y="533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8445"/>
    <xdr:sp macro="" textlink="">
      <xdr:nvSpPr>
        <xdr:cNvPr id="51" name="テキスト ボックス 50"/>
        <xdr:cNvSpPr txBox="1"/>
      </xdr:nvSpPr>
      <xdr:spPr>
        <a:xfrm>
          <a:off x="225425" y="4958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3" name="テキスト ボックス 52"/>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6985</xdr:rowOff>
    </xdr:from>
    <xdr:to xmlns:xdr="http://schemas.openxmlformats.org/drawingml/2006/spreadsheetDrawing">
      <xdr:col>24</xdr:col>
      <xdr:colOff>62865</xdr:colOff>
      <xdr:row>38</xdr:row>
      <xdr:rowOff>92710</xdr:rowOff>
    </xdr:to>
    <xdr:cxnSp macro="">
      <xdr:nvCxnSpPr>
        <xdr:cNvPr id="55" name="直線コネクタ 54"/>
        <xdr:cNvCxnSpPr/>
      </xdr:nvCxnSpPr>
      <xdr:spPr>
        <a:xfrm flipV="1">
          <a:off x="4511675" y="5207635"/>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96520</xdr:rowOff>
    </xdr:from>
    <xdr:ext cx="469900" cy="259080"/>
    <xdr:sp macro="" textlink="">
      <xdr:nvSpPr>
        <xdr:cNvPr id="56" name="議会費最小値テキスト"/>
        <xdr:cNvSpPr txBox="1"/>
      </xdr:nvSpPr>
      <xdr:spPr>
        <a:xfrm>
          <a:off x="456438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92710</xdr:rowOff>
    </xdr:from>
    <xdr:to xmlns:xdr="http://schemas.openxmlformats.org/drawingml/2006/spreadsheetDrawing">
      <xdr:col>24</xdr:col>
      <xdr:colOff>152400</xdr:colOff>
      <xdr:row>38</xdr:row>
      <xdr:rowOff>92710</xdr:rowOff>
    </xdr:to>
    <xdr:cxnSp macro="">
      <xdr:nvCxnSpPr>
        <xdr:cNvPr id="57" name="直線コネクタ 56"/>
        <xdr:cNvCxnSpPr/>
      </xdr:nvCxnSpPr>
      <xdr:spPr>
        <a:xfrm>
          <a:off x="4429760" y="6466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125095</xdr:rowOff>
    </xdr:from>
    <xdr:ext cx="534670" cy="258445"/>
    <xdr:sp macro="" textlink="">
      <xdr:nvSpPr>
        <xdr:cNvPr id="58" name="議会費最大値テキスト"/>
        <xdr:cNvSpPr txBox="1"/>
      </xdr:nvSpPr>
      <xdr:spPr>
        <a:xfrm>
          <a:off x="4564380" y="4990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6985</xdr:rowOff>
    </xdr:from>
    <xdr:to xmlns:xdr="http://schemas.openxmlformats.org/drawingml/2006/spreadsheetDrawing">
      <xdr:col>24</xdr:col>
      <xdr:colOff>152400</xdr:colOff>
      <xdr:row>31</xdr:row>
      <xdr:rowOff>6985</xdr:rowOff>
    </xdr:to>
    <xdr:cxnSp macro="">
      <xdr:nvCxnSpPr>
        <xdr:cNvPr id="59" name="直線コネクタ 58"/>
        <xdr:cNvCxnSpPr/>
      </xdr:nvCxnSpPr>
      <xdr:spPr>
        <a:xfrm>
          <a:off x="4429760" y="5207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49530</xdr:rowOff>
    </xdr:from>
    <xdr:to xmlns:xdr="http://schemas.openxmlformats.org/drawingml/2006/spreadsheetDrawing">
      <xdr:col>24</xdr:col>
      <xdr:colOff>63500</xdr:colOff>
      <xdr:row>37</xdr:row>
      <xdr:rowOff>53340</xdr:rowOff>
    </xdr:to>
    <xdr:cxnSp macro="">
      <xdr:nvCxnSpPr>
        <xdr:cNvPr id="60" name="直線コネクタ 59"/>
        <xdr:cNvCxnSpPr/>
      </xdr:nvCxnSpPr>
      <xdr:spPr>
        <a:xfrm>
          <a:off x="3700780" y="625602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159385</xdr:rowOff>
    </xdr:from>
    <xdr:ext cx="534670" cy="258445"/>
    <xdr:sp macro="" textlink="">
      <xdr:nvSpPr>
        <xdr:cNvPr id="61" name="議会費平均値テキスト"/>
        <xdr:cNvSpPr txBox="1"/>
      </xdr:nvSpPr>
      <xdr:spPr>
        <a:xfrm>
          <a:off x="4564380" y="61982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8890</xdr:rowOff>
    </xdr:from>
    <xdr:to xmlns:xdr="http://schemas.openxmlformats.org/drawingml/2006/spreadsheetDrawing">
      <xdr:col>24</xdr:col>
      <xdr:colOff>114300</xdr:colOff>
      <xdr:row>37</xdr:row>
      <xdr:rowOff>111125</xdr:rowOff>
    </xdr:to>
    <xdr:sp macro="" textlink="">
      <xdr:nvSpPr>
        <xdr:cNvPr id="62" name="フローチャート: 判断 61"/>
        <xdr:cNvSpPr/>
      </xdr:nvSpPr>
      <xdr:spPr>
        <a:xfrm>
          <a:off x="4462780" y="62153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46990</xdr:rowOff>
    </xdr:from>
    <xdr:to xmlns:xdr="http://schemas.openxmlformats.org/drawingml/2006/spreadsheetDrawing">
      <xdr:col>19</xdr:col>
      <xdr:colOff>177800</xdr:colOff>
      <xdr:row>37</xdr:row>
      <xdr:rowOff>49530</xdr:rowOff>
    </xdr:to>
    <xdr:cxnSp macro="">
      <xdr:nvCxnSpPr>
        <xdr:cNvPr id="63" name="直線コネクタ 62"/>
        <xdr:cNvCxnSpPr/>
      </xdr:nvCxnSpPr>
      <xdr:spPr>
        <a:xfrm>
          <a:off x="2832100" y="625348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167640</xdr:rowOff>
    </xdr:from>
    <xdr:to xmlns:xdr="http://schemas.openxmlformats.org/drawingml/2006/spreadsheetDrawing">
      <xdr:col>20</xdr:col>
      <xdr:colOff>38100</xdr:colOff>
      <xdr:row>37</xdr:row>
      <xdr:rowOff>100330</xdr:rowOff>
    </xdr:to>
    <xdr:sp macro="" textlink="">
      <xdr:nvSpPr>
        <xdr:cNvPr id="64" name="フローチャート: 判断 63"/>
        <xdr:cNvSpPr/>
      </xdr:nvSpPr>
      <xdr:spPr>
        <a:xfrm>
          <a:off x="3649980" y="620649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116840</xdr:rowOff>
    </xdr:from>
    <xdr:ext cx="534035" cy="259080"/>
    <xdr:sp macro="" textlink="">
      <xdr:nvSpPr>
        <xdr:cNvPr id="65" name="テキスト ボックス 64"/>
        <xdr:cNvSpPr txBox="1"/>
      </xdr:nvSpPr>
      <xdr:spPr>
        <a:xfrm>
          <a:off x="3438525" y="5988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38735</xdr:rowOff>
    </xdr:from>
    <xdr:to xmlns:xdr="http://schemas.openxmlformats.org/drawingml/2006/spreadsheetDrawing">
      <xdr:col>15</xdr:col>
      <xdr:colOff>50800</xdr:colOff>
      <xdr:row>37</xdr:row>
      <xdr:rowOff>46990</xdr:rowOff>
    </xdr:to>
    <xdr:cxnSp macro="">
      <xdr:nvCxnSpPr>
        <xdr:cNvPr id="66" name="直線コネクタ 65"/>
        <xdr:cNvCxnSpPr/>
      </xdr:nvCxnSpPr>
      <xdr:spPr>
        <a:xfrm>
          <a:off x="1968500" y="624522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5080</xdr:rowOff>
    </xdr:from>
    <xdr:to xmlns:xdr="http://schemas.openxmlformats.org/drawingml/2006/spreadsheetDrawing">
      <xdr:col>15</xdr:col>
      <xdr:colOff>101600</xdr:colOff>
      <xdr:row>37</xdr:row>
      <xdr:rowOff>106680</xdr:rowOff>
    </xdr:to>
    <xdr:sp macro="" textlink="">
      <xdr:nvSpPr>
        <xdr:cNvPr id="67" name="フローチャート: 判断 66"/>
        <xdr:cNvSpPr/>
      </xdr:nvSpPr>
      <xdr:spPr>
        <a:xfrm>
          <a:off x="27813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97790</xdr:rowOff>
    </xdr:from>
    <xdr:ext cx="534035" cy="259080"/>
    <xdr:sp macro="" textlink="">
      <xdr:nvSpPr>
        <xdr:cNvPr id="68" name="テキスト ボックス 67"/>
        <xdr:cNvSpPr txBox="1"/>
      </xdr:nvSpPr>
      <xdr:spPr>
        <a:xfrm>
          <a:off x="2574925" y="6304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38735</xdr:rowOff>
    </xdr:from>
    <xdr:to xmlns:xdr="http://schemas.openxmlformats.org/drawingml/2006/spreadsheetDrawing">
      <xdr:col>10</xdr:col>
      <xdr:colOff>114300</xdr:colOff>
      <xdr:row>37</xdr:row>
      <xdr:rowOff>47625</xdr:rowOff>
    </xdr:to>
    <xdr:cxnSp macro="">
      <xdr:nvCxnSpPr>
        <xdr:cNvPr id="69" name="直線コネクタ 68"/>
        <xdr:cNvCxnSpPr/>
      </xdr:nvCxnSpPr>
      <xdr:spPr>
        <a:xfrm flipV="1">
          <a:off x="1104900" y="624522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17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95885</xdr:rowOff>
    </xdr:from>
    <xdr:ext cx="534670" cy="259080"/>
    <xdr:sp macro="" textlink="">
      <xdr:nvSpPr>
        <xdr:cNvPr id="71" name="テキスト ボックス 70"/>
        <xdr:cNvSpPr txBox="1"/>
      </xdr:nvSpPr>
      <xdr:spPr>
        <a:xfrm>
          <a:off x="1706245" y="630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54100" y="62096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95885</xdr:rowOff>
    </xdr:from>
    <xdr:ext cx="534035" cy="259080"/>
    <xdr:sp macro="" textlink="">
      <xdr:nvSpPr>
        <xdr:cNvPr id="73" name="テキスト ボックス 72"/>
        <xdr:cNvSpPr txBox="1"/>
      </xdr:nvSpPr>
      <xdr:spPr>
        <a:xfrm>
          <a:off x="84264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4" name="テキスト ボックス 73"/>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6" name="テキスト ボックス 75"/>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2540</xdr:rowOff>
    </xdr:from>
    <xdr:to xmlns:xdr="http://schemas.openxmlformats.org/drawingml/2006/spreadsheetDrawing">
      <xdr:col>24</xdr:col>
      <xdr:colOff>114300</xdr:colOff>
      <xdr:row>37</xdr:row>
      <xdr:rowOff>104140</xdr:rowOff>
    </xdr:to>
    <xdr:sp macro="" textlink="">
      <xdr:nvSpPr>
        <xdr:cNvPr id="79" name="楕円 78"/>
        <xdr:cNvSpPr/>
      </xdr:nvSpPr>
      <xdr:spPr>
        <a:xfrm>
          <a:off x="446278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25400</xdr:rowOff>
    </xdr:from>
    <xdr:ext cx="534670" cy="259080"/>
    <xdr:sp macro="" textlink="">
      <xdr:nvSpPr>
        <xdr:cNvPr id="80" name="議会費該当値テキスト"/>
        <xdr:cNvSpPr txBox="1"/>
      </xdr:nvSpPr>
      <xdr:spPr>
        <a:xfrm>
          <a:off x="4564380" y="6064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167640</xdr:rowOff>
    </xdr:from>
    <xdr:to xmlns:xdr="http://schemas.openxmlformats.org/drawingml/2006/spreadsheetDrawing">
      <xdr:col>20</xdr:col>
      <xdr:colOff>38100</xdr:colOff>
      <xdr:row>37</xdr:row>
      <xdr:rowOff>100330</xdr:rowOff>
    </xdr:to>
    <xdr:sp macro="" textlink="">
      <xdr:nvSpPr>
        <xdr:cNvPr id="81" name="楕円 80"/>
        <xdr:cNvSpPr/>
      </xdr:nvSpPr>
      <xdr:spPr>
        <a:xfrm>
          <a:off x="3649980" y="620649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91440</xdr:rowOff>
    </xdr:from>
    <xdr:ext cx="534035" cy="258445"/>
    <xdr:sp macro="" textlink="">
      <xdr:nvSpPr>
        <xdr:cNvPr id="82" name="テキスト ボックス 81"/>
        <xdr:cNvSpPr txBox="1"/>
      </xdr:nvSpPr>
      <xdr:spPr>
        <a:xfrm>
          <a:off x="3438525" y="6297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167640</xdr:rowOff>
    </xdr:from>
    <xdr:to xmlns:xdr="http://schemas.openxmlformats.org/drawingml/2006/spreadsheetDrawing">
      <xdr:col>15</xdr:col>
      <xdr:colOff>101600</xdr:colOff>
      <xdr:row>37</xdr:row>
      <xdr:rowOff>97790</xdr:rowOff>
    </xdr:to>
    <xdr:sp macro="" textlink="">
      <xdr:nvSpPr>
        <xdr:cNvPr id="83" name="楕円 82"/>
        <xdr:cNvSpPr/>
      </xdr:nvSpPr>
      <xdr:spPr>
        <a:xfrm>
          <a:off x="2781300" y="6206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114300</xdr:rowOff>
    </xdr:from>
    <xdr:ext cx="534035" cy="259080"/>
    <xdr:sp macro="" textlink="">
      <xdr:nvSpPr>
        <xdr:cNvPr id="84" name="テキスト ボックス 83"/>
        <xdr:cNvSpPr txBox="1"/>
      </xdr:nvSpPr>
      <xdr:spPr>
        <a:xfrm>
          <a:off x="2574925" y="5985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159385</xdr:rowOff>
    </xdr:from>
    <xdr:to xmlns:xdr="http://schemas.openxmlformats.org/drawingml/2006/spreadsheetDrawing">
      <xdr:col>10</xdr:col>
      <xdr:colOff>165100</xdr:colOff>
      <xdr:row>37</xdr:row>
      <xdr:rowOff>89535</xdr:rowOff>
    </xdr:to>
    <xdr:sp macro="" textlink="">
      <xdr:nvSpPr>
        <xdr:cNvPr id="85" name="楕円 84"/>
        <xdr:cNvSpPr/>
      </xdr:nvSpPr>
      <xdr:spPr>
        <a:xfrm>
          <a:off x="1917700" y="6198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106045</xdr:rowOff>
    </xdr:from>
    <xdr:ext cx="534670" cy="258445"/>
    <xdr:sp macro="" textlink="">
      <xdr:nvSpPr>
        <xdr:cNvPr id="86" name="テキスト ボックス 85"/>
        <xdr:cNvSpPr txBox="1"/>
      </xdr:nvSpPr>
      <xdr:spPr>
        <a:xfrm>
          <a:off x="1706245" y="5977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167640</xdr:rowOff>
    </xdr:from>
    <xdr:to xmlns:xdr="http://schemas.openxmlformats.org/drawingml/2006/spreadsheetDrawing">
      <xdr:col>6</xdr:col>
      <xdr:colOff>38100</xdr:colOff>
      <xdr:row>37</xdr:row>
      <xdr:rowOff>98425</xdr:rowOff>
    </xdr:to>
    <xdr:sp macro="" textlink="">
      <xdr:nvSpPr>
        <xdr:cNvPr id="87" name="楕円 86"/>
        <xdr:cNvSpPr/>
      </xdr:nvSpPr>
      <xdr:spPr>
        <a:xfrm>
          <a:off x="1054100" y="6206490"/>
          <a:ext cx="965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114935</xdr:rowOff>
    </xdr:from>
    <xdr:ext cx="534035" cy="259080"/>
    <xdr:sp macro="" textlink="">
      <xdr:nvSpPr>
        <xdr:cNvPr id="88" name="テキスト ボックス 87"/>
        <xdr:cNvSpPr txBox="1"/>
      </xdr:nvSpPr>
      <xdr:spPr>
        <a:xfrm>
          <a:off x="842645" y="5986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0" name="正方形/長方形 89"/>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2" name="正方形/長方形 91"/>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4" name="正方形/長方形 93"/>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7" name="テキスト ボックス 96"/>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140335</xdr:rowOff>
    </xdr:from>
    <xdr:to xmlns:xdr="http://schemas.openxmlformats.org/drawingml/2006/spreadsheetDrawing">
      <xdr:col>28</xdr:col>
      <xdr:colOff>114300</xdr:colOff>
      <xdr:row>58</xdr:row>
      <xdr:rowOff>140335</xdr:rowOff>
    </xdr:to>
    <xdr:cxnSp macro="">
      <xdr:nvCxnSpPr>
        <xdr:cNvPr id="99" name="直線コネクタ 98"/>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167640</xdr:rowOff>
    </xdr:from>
    <xdr:ext cx="248920" cy="259080"/>
    <xdr:sp macro="" textlink="">
      <xdr:nvSpPr>
        <xdr:cNvPr id="100" name="テキスト ボックス 99"/>
        <xdr:cNvSpPr txBox="1"/>
      </xdr:nvSpPr>
      <xdr:spPr>
        <a:xfrm>
          <a:off x="50292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5165" cy="258445"/>
    <xdr:sp macro="" textlink="">
      <xdr:nvSpPr>
        <xdr:cNvPr id="102" name="テキスト ボックス 101"/>
        <xdr:cNvSpPr txBox="1"/>
      </xdr:nvSpPr>
      <xdr:spPr>
        <a:xfrm>
          <a:off x="76200" y="927862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5165" cy="259080"/>
    <xdr:sp macro="" textlink="">
      <xdr:nvSpPr>
        <xdr:cNvPr id="104" name="テキスト ボックス 103"/>
        <xdr:cNvSpPr txBox="1"/>
      </xdr:nvSpPr>
      <xdr:spPr>
        <a:xfrm>
          <a:off x="76200" y="88328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140335</xdr:rowOff>
    </xdr:from>
    <xdr:to xmlns:xdr="http://schemas.openxmlformats.org/drawingml/2006/spreadsheetDrawing">
      <xdr:col>28</xdr:col>
      <xdr:colOff>114300</xdr:colOff>
      <xdr:row>50</xdr:row>
      <xdr:rowOff>140335</xdr:rowOff>
    </xdr:to>
    <xdr:cxnSp macro="">
      <xdr:nvCxnSpPr>
        <xdr:cNvPr id="105" name="直線コネクタ 104"/>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167640</xdr:rowOff>
    </xdr:from>
    <xdr:ext cx="685165" cy="259080"/>
    <xdr:sp macro="" textlink="">
      <xdr:nvSpPr>
        <xdr:cNvPr id="106" name="テキスト ボックス 105"/>
        <xdr:cNvSpPr txBox="1"/>
      </xdr:nvSpPr>
      <xdr:spPr>
        <a:xfrm>
          <a:off x="76200" y="838581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08" name="テキスト ボックス 107"/>
        <xdr:cNvSpPr txBox="1"/>
      </xdr:nvSpPr>
      <xdr:spPr>
        <a:xfrm>
          <a:off x="7620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76200</xdr:rowOff>
    </xdr:from>
    <xdr:to xmlns:xdr="http://schemas.openxmlformats.org/drawingml/2006/spreadsheetDrawing">
      <xdr:col>24</xdr:col>
      <xdr:colOff>62865</xdr:colOff>
      <xdr:row>58</xdr:row>
      <xdr:rowOff>54610</xdr:rowOff>
    </xdr:to>
    <xdr:cxnSp macro="">
      <xdr:nvCxnSpPr>
        <xdr:cNvPr id="110" name="直線コネクタ 109"/>
        <xdr:cNvCxnSpPr/>
      </xdr:nvCxnSpPr>
      <xdr:spPr>
        <a:xfrm flipV="1">
          <a:off x="4511675" y="8462010"/>
          <a:ext cx="127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58420</xdr:rowOff>
    </xdr:from>
    <xdr:ext cx="598805" cy="259080"/>
    <xdr:sp macro="" textlink="">
      <xdr:nvSpPr>
        <xdr:cNvPr id="111" name="総務費最小値テキスト"/>
        <xdr:cNvSpPr txBox="1"/>
      </xdr:nvSpPr>
      <xdr:spPr>
        <a:xfrm>
          <a:off x="4564380" y="9785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54610</xdr:rowOff>
    </xdr:from>
    <xdr:to xmlns:xdr="http://schemas.openxmlformats.org/drawingml/2006/spreadsheetDrawing">
      <xdr:col>24</xdr:col>
      <xdr:colOff>152400</xdr:colOff>
      <xdr:row>58</xdr:row>
      <xdr:rowOff>54610</xdr:rowOff>
    </xdr:to>
    <xdr:cxnSp macro="">
      <xdr:nvCxnSpPr>
        <xdr:cNvPr id="112" name="直線コネクタ 111"/>
        <xdr:cNvCxnSpPr/>
      </xdr:nvCxnSpPr>
      <xdr:spPr>
        <a:xfrm>
          <a:off x="4429760" y="9781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22860</xdr:rowOff>
    </xdr:from>
    <xdr:ext cx="690245" cy="259080"/>
    <xdr:sp macro="" textlink="">
      <xdr:nvSpPr>
        <xdr:cNvPr id="113" name="総務費最大値テキスト"/>
        <xdr:cNvSpPr txBox="1"/>
      </xdr:nvSpPr>
      <xdr:spPr>
        <a:xfrm>
          <a:off x="4564380" y="8241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3,138,883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76200</xdr:rowOff>
    </xdr:from>
    <xdr:to xmlns:xdr="http://schemas.openxmlformats.org/drawingml/2006/spreadsheetDrawing">
      <xdr:col>24</xdr:col>
      <xdr:colOff>152400</xdr:colOff>
      <xdr:row>50</xdr:row>
      <xdr:rowOff>76200</xdr:rowOff>
    </xdr:to>
    <xdr:cxnSp macro="">
      <xdr:nvCxnSpPr>
        <xdr:cNvPr id="114" name="直線コネクタ 113"/>
        <xdr:cNvCxnSpPr/>
      </xdr:nvCxnSpPr>
      <xdr:spPr>
        <a:xfrm>
          <a:off x="4429760" y="8462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33655</xdr:rowOff>
    </xdr:from>
    <xdr:to xmlns:xdr="http://schemas.openxmlformats.org/drawingml/2006/spreadsheetDrawing">
      <xdr:col>24</xdr:col>
      <xdr:colOff>63500</xdr:colOff>
      <xdr:row>57</xdr:row>
      <xdr:rowOff>109855</xdr:rowOff>
    </xdr:to>
    <xdr:cxnSp macro="">
      <xdr:nvCxnSpPr>
        <xdr:cNvPr id="115" name="直線コネクタ 114"/>
        <xdr:cNvCxnSpPr/>
      </xdr:nvCxnSpPr>
      <xdr:spPr>
        <a:xfrm flipV="1">
          <a:off x="3700780" y="9592945"/>
          <a:ext cx="8128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46990</xdr:rowOff>
    </xdr:from>
    <xdr:ext cx="598805" cy="258445"/>
    <xdr:sp macro="" textlink="">
      <xdr:nvSpPr>
        <xdr:cNvPr id="116" name="総務費平均値テキスト"/>
        <xdr:cNvSpPr txBox="1"/>
      </xdr:nvSpPr>
      <xdr:spPr>
        <a:xfrm>
          <a:off x="4564380" y="96062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67945</xdr:rowOff>
    </xdr:from>
    <xdr:to xmlns:xdr="http://schemas.openxmlformats.org/drawingml/2006/spreadsheetDrawing">
      <xdr:col>24</xdr:col>
      <xdr:colOff>114300</xdr:colOff>
      <xdr:row>57</xdr:row>
      <xdr:rowOff>167640</xdr:rowOff>
    </xdr:to>
    <xdr:sp macro="" textlink="">
      <xdr:nvSpPr>
        <xdr:cNvPr id="117" name="フローチャート: 判断 116"/>
        <xdr:cNvSpPr/>
      </xdr:nvSpPr>
      <xdr:spPr>
        <a:xfrm>
          <a:off x="4462780" y="9627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98425</xdr:rowOff>
    </xdr:from>
    <xdr:to xmlns:xdr="http://schemas.openxmlformats.org/drawingml/2006/spreadsheetDrawing">
      <xdr:col>19</xdr:col>
      <xdr:colOff>177800</xdr:colOff>
      <xdr:row>57</xdr:row>
      <xdr:rowOff>109855</xdr:rowOff>
    </xdr:to>
    <xdr:cxnSp macro="">
      <xdr:nvCxnSpPr>
        <xdr:cNvPr id="118" name="直線コネクタ 117"/>
        <xdr:cNvCxnSpPr/>
      </xdr:nvCxnSpPr>
      <xdr:spPr>
        <a:xfrm>
          <a:off x="2832100" y="9657715"/>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130810</xdr:rowOff>
    </xdr:from>
    <xdr:to xmlns:xdr="http://schemas.openxmlformats.org/drawingml/2006/spreadsheetDrawing">
      <xdr:col>20</xdr:col>
      <xdr:colOff>38100</xdr:colOff>
      <xdr:row>58</xdr:row>
      <xdr:rowOff>60960</xdr:rowOff>
    </xdr:to>
    <xdr:sp macro="" textlink="">
      <xdr:nvSpPr>
        <xdr:cNvPr id="119" name="フローチャート: 判断 118"/>
        <xdr:cNvSpPr/>
      </xdr:nvSpPr>
      <xdr:spPr>
        <a:xfrm>
          <a:off x="3649980" y="96901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52070</xdr:rowOff>
    </xdr:from>
    <xdr:ext cx="598170" cy="258445"/>
    <xdr:sp macro="" textlink="">
      <xdr:nvSpPr>
        <xdr:cNvPr id="120" name="テキスト ボックス 119"/>
        <xdr:cNvSpPr txBox="1"/>
      </xdr:nvSpPr>
      <xdr:spPr>
        <a:xfrm>
          <a:off x="3406140" y="9779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98425</xdr:rowOff>
    </xdr:from>
    <xdr:to xmlns:xdr="http://schemas.openxmlformats.org/drawingml/2006/spreadsheetDrawing">
      <xdr:col>15</xdr:col>
      <xdr:colOff>50800</xdr:colOff>
      <xdr:row>57</xdr:row>
      <xdr:rowOff>103505</xdr:rowOff>
    </xdr:to>
    <xdr:cxnSp macro="">
      <xdr:nvCxnSpPr>
        <xdr:cNvPr id="121" name="直線コネクタ 120"/>
        <xdr:cNvCxnSpPr/>
      </xdr:nvCxnSpPr>
      <xdr:spPr>
        <a:xfrm flipV="1">
          <a:off x="1968500" y="965771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131445</xdr:rowOff>
    </xdr:from>
    <xdr:to xmlns:xdr="http://schemas.openxmlformats.org/drawingml/2006/spreadsheetDrawing">
      <xdr:col>15</xdr:col>
      <xdr:colOff>101600</xdr:colOff>
      <xdr:row>58</xdr:row>
      <xdr:rowOff>61595</xdr:rowOff>
    </xdr:to>
    <xdr:sp macro="" textlink="">
      <xdr:nvSpPr>
        <xdr:cNvPr id="122" name="フローチャート: 判断 121"/>
        <xdr:cNvSpPr/>
      </xdr:nvSpPr>
      <xdr:spPr>
        <a:xfrm>
          <a:off x="2781300" y="9690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52705</xdr:rowOff>
    </xdr:from>
    <xdr:ext cx="598805" cy="258445"/>
    <xdr:sp macro="" textlink="">
      <xdr:nvSpPr>
        <xdr:cNvPr id="123" name="テキスト ボックス 122"/>
        <xdr:cNvSpPr txBox="1"/>
      </xdr:nvSpPr>
      <xdr:spPr>
        <a:xfrm>
          <a:off x="2542540" y="9779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103505</xdr:rowOff>
    </xdr:from>
    <xdr:to xmlns:xdr="http://schemas.openxmlformats.org/drawingml/2006/spreadsheetDrawing">
      <xdr:col>10</xdr:col>
      <xdr:colOff>114300</xdr:colOff>
      <xdr:row>57</xdr:row>
      <xdr:rowOff>132080</xdr:rowOff>
    </xdr:to>
    <xdr:cxnSp macro="">
      <xdr:nvCxnSpPr>
        <xdr:cNvPr id="124" name="直線コネクタ 123"/>
        <xdr:cNvCxnSpPr/>
      </xdr:nvCxnSpPr>
      <xdr:spPr>
        <a:xfrm flipV="1">
          <a:off x="1104900" y="9662795"/>
          <a:ext cx="8636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130810</xdr:rowOff>
    </xdr:from>
    <xdr:to xmlns:xdr="http://schemas.openxmlformats.org/drawingml/2006/spreadsheetDrawing">
      <xdr:col>10</xdr:col>
      <xdr:colOff>165100</xdr:colOff>
      <xdr:row>58</xdr:row>
      <xdr:rowOff>60960</xdr:rowOff>
    </xdr:to>
    <xdr:sp macro="" textlink="">
      <xdr:nvSpPr>
        <xdr:cNvPr id="125" name="フローチャート: 判断 124"/>
        <xdr:cNvSpPr/>
      </xdr:nvSpPr>
      <xdr:spPr>
        <a:xfrm>
          <a:off x="1917700" y="9690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52070</xdr:rowOff>
    </xdr:from>
    <xdr:ext cx="598170" cy="258445"/>
    <xdr:sp macro="" textlink="">
      <xdr:nvSpPr>
        <xdr:cNvPr id="126" name="テキスト ボックス 125"/>
        <xdr:cNvSpPr txBox="1"/>
      </xdr:nvSpPr>
      <xdr:spPr>
        <a:xfrm>
          <a:off x="1673860" y="9779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138430</xdr:rowOff>
    </xdr:from>
    <xdr:to xmlns:xdr="http://schemas.openxmlformats.org/drawingml/2006/spreadsheetDrawing">
      <xdr:col>6</xdr:col>
      <xdr:colOff>38100</xdr:colOff>
      <xdr:row>58</xdr:row>
      <xdr:rowOff>68580</xdr:rowOff>
    </xdr:to>
    <xdr:sp macro="" textlink="">
      <xdr:nvSpPr>
        <xdr:cNvPr id="127" name="フローチャート: 判断 126"/>
        <xdr:cNvSpPr/>
      </xdr:nvSpPr>
      <xdr:spPr>
        <a:xfrm>
          <a:off x="1054100" y="969772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59690</xdr:rowOff>
    </xdr:from>
    <xdr:ext cx="598170" cy="259080"/>
    <xdr:sp macro="" textlink="">
      <xdr:nvSpPr>
        <xdr:cNvPr id="128" name="テキスト ボックス 127"/>
        <xdr:cNvSpPr txBox="1"/>
      </xdr:nvSpPr>
      <xdr:spPr>
        <a:xfrm>
          <a:off x="810260" y="9786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29" name="テキスト ボックス 128"/>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1" name="テキスト ボックス 130"/>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154305</xdr:rowOff>
    </xdr:from>
    <xdr:to xmlns:xdr="http://schemas.openxmlformats.org/drawingml/2006/spreadsheetDrawing">
      <xdr:col>24</xdr:col>
      <xdr:colOff>114300</xdr:colOff>
      <xdr:row>57</xdr:row>
      <xdr:rowOff>84455</xdr:rowOff>
    </xdr:to>
    <xdr:sp macro="" textlink="">
      <xdr:nvSpPr>
        <xdr:cNvPr id="134" name="楕円 133"/>
        <xdr:cNvSpPr/>
      </xdr:nvSpPr>
      <xdr:spPr>
        <a:xfrm>
          <a:off x="4462780" y="9545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5715</xdr:rowOff>
    </xdr:from>
    <xdr:ext cx="598805" cy="259080"/>
    <xdr:sp macro="" textlink="">
      <xdr:nvSpPr>
        <xdr:cNvPr id="135" name="総務費該当値テキスト"/>
        <xdr:cNvSpPr txBox="1"/>
      </xdr:nvSpPr>
      <xdr:spPr>
        <a:xfrm>
          <a:off x="4564380" y="9397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59055</xdr:rowOff>
    </xdr:from>
    <xdr:to xmlns:xdr="http://schemas.openxmlformats.org/drawingml/2006/spreadsheetDrawing">
      <xdr:col>20</xdr:col>
      <xdr:colOff>38100</xdr:colOff>
      <xdr:row>57</xdr:row>
      <xdr:rowOff>160655</xdr:rowOff>
    </xdr:to>
    <xdr:sp macro="" textlink="">
      <xdr:nvSpPr>
        <xdr:cNvPr id="136" name="楕円 135"/>
        <xdr:cNvSpPr/>
      </xdr:nvSpPr>
      <xdr:spPr>
        <a:xfrm>
          <a:off x="3649980" y="96183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5715</xdr:rowOff>
    </xdr:from>
    <xdr:ext cx="598170" cy="259080"/>
    <xdr:sp macro="" textlink="">
      <xdr:nvSpPr>
        <xdr:cNvPr id="137" name="テキスト ボックス 136"/>
        <xdr:cNvSpPr txBox="1"/>
      </xdr:nvSpPr>
      <xdr:spPr>
        <a:xfrm>
          <a:off x="3406140" y="9397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47625</xdr:rowOff>
    </xdr:from>
    <xdr:to xmlns:xdr="http://schemas.openxmlformats.org/drawingml/2006/spreadsheetDrawing">
      <xdr:col>15</xdr:col>
      <xdr:colOff>101600</xdr:colOff>
      <xdr:row>57</xdr:row>
      <xdr:rowOff>149225</xdr:rowOff>
    </xdr:to>
    <xdr:sp macro="" textlink="">
      <xdr:nvSpPr>
        <xdr:cNvPr id="138" name="楕円 137"/>
        <xdr:cNvSpPr/>
      </xdr:nvSpPr>
      <xdr:spPr>
        <a:xfrm>
          <a:off x="2781300" y="96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165735</xdr:rowOff>
    </xdr:from>
    <xdr:ext cx="598805" cy="258445"/>
    <xdr:sp macro="" textlink="">
      <xdr:nvSpPr>
        <xdr:cNvPr id="139" name="テキスト ボックス 138"/>
        <xdr:cNvSpPr txBox="1"/>
      </xdr:nvSpPr>
      <xdr:spPr>
        <a:xfrm>
          <a:off x="2542540" y="9389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154305</xdr:rowOff>
    </xdr:to>
    <xdr:sp macro="" textlink="">
      <xdr:nvSpPr>
        <xdr:cNvPr id="140" name="楕円 139"/>
        <xdr:cNvSpPr/>
      </xdr:nvSpPr>
      <xdr:spPr>
        <a:xfrm>
          <a:off x="1917700" y="96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167640</xdr:rowOff>
    </xdr:from>
    <xdr:ext cx="598170" cy="259080"/>
    <xdr:sp macro="" textlink="">
      <xdr:nvSpPr>
        <xdr:cNvPr id="141" name="テキスト ボックス 140"/>
        <xdr:cNvSpPr txBox="1"/>
      </xdr:nvSpPr>
      <xdr:spPr>
        <a:xfrm>
          <a:off x="1673860" y="9391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81280</xdr:rowOff>
    </xdr:from>
    <xdr:to xmlns:xdr="http://schemas.openxmlformats.org/drawingml/2006/spreadsheetDrawing">
      <xdr:col>6</xdr:col>
      <xdr:colOff>38100</xdr:colOff>
      <xdr:row>58</xdr:row>
      <xdr:rowOff>11430</xdr:rowOff>
    </xdr:to>
    <xdr:sp macro="" textlink="">
      <xdr:nvSpPr>
        <xdr:cNvPr id="142" name="楕円 141"/>
        <xdr:cNvSpPr/>
      </xdr:nvSpPr>
      <xdr:spPr>
        <a:xfrm>
          <a:off x="1054100" y="96405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28575</xdr:rowOff>
    </xdr:from>
    <xdr:ext cx="598170" cy="258445"/>
    <xdr:sp macro="" textlink="">
      <xdr:nvSpPr>
        <xdr:cNvPr id="143" name="テキスト ボックス 142"/>
        <xdr:cNvSpPr txBox="1"/>
      </xdr:nvSpPr>
      <xdr:spPr>
        <a:xfrm>
          <a:off x="810260" y="9420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5" name="正方形/長方形 144"/>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7" name="正方形/長方形 146"/>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49" name="正方形/長方形 148"/>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2" name="テキスト ボックス 151"/>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4" name="直線コネクタ 153"/>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920" cy="258445"/>
    <xdr:sp macro="" textlink="">
      <xdr:nvSpPr>
        <xdr:cNvPr id="155" name="テキスト ボックス 154"/>
        <xdr:cNvSpPr txBox="1"/>
      </xdr:nvSpPr>
      <xdr:spPr>
        <a:xfrm>
          <a:off x="502920" y="131533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6" name="直線コネクタ 155"/>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8445"/>
    <xdr:sp macro="" textlink="">
      <xdr:nvSpPr>
        <xdr:cNvPr id="157" name="テキスト ボックス 156"/>
        <xdr:cNvSpPr txBox="1"/>
      </xdr:nvSpPr>
      <xdr:spPr>
        <a:xfrm>
          <a:off x="166370" y="127800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58" name="直線コネクタ 157"/>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167640</xdr:rowOff>
    </xdr:from>
    <xdr:ext cx="595630" cy="259080"/>
    <xdr:sp macro="" textlink="">
      <xdr:nvSpPr>
        <xdr:cNvPr id="159" name="テキスト ボックス 158"/>
        <xdr:cNvSpPr txBox="1"/>
      </xdr:nvSpPr>
      <xdr:spPr>
        <a:xfrm>
          <a:off x="166370" y="124091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0" name="直線コネクタ 159"/>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1" name="テキスト ボックス 160"/>
        <xdr:cNvSpPr txBox="1"/>
      </xdr:nvSpPr>
      <xdr:spPr>
        <a:xfrm>
          <a:off x="166370" y="120370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2" name="直線コネクタ 161"/>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5630" cy="258445"/>
    <xdr:sp macro="" textlink="">
      <xdr:nvSpPr>
        <xdr:cNvPr id="163" name="テキスト ボックス 162"/>
        <xdr:cNvSpPr txBox="1"/>
      </xdr:nvSpPr>
      <xdr:spPr>
        <a:xfrm>
          <a:off x="16637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5" name="テキスト ボックス 164"/>
        <xdr:cNvSpPr txBox="1"/>
      </xdr:nvSpPr>
      <xdr:spPr>
        <a:xfrm>
          <a:off x="76200" y="112903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78740</xdr:rowOff>
    </xdr:from>
    <xdr:to xmlns:xdr="http://schemas.openxmlformats.org/drawingml/2006/spreadsheetDrawing">
      <xdr:col>24</xdr:col>
      <xdr:colOff>62865</xdr:colOff>
      <xdr:row>77</xdr:row>
      <xdr:rowOff>151130</xdr:rowOff>
    </xdr:to>
    <xdr:cxnSp macro="">
      <xdr:nvCxnSpPr>
        <xdr:cNvPr id="167" name="直線コネクタ 166"/>
        <xdr:cNvCxnSpPr/>
      </xdr:nvCxnSpPr>
      <xdr:spPr>
        <a:xfrm flipV="1">
          <a:off x="4511675" y="11984990"/>
          <a:ext cx="127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154940</xdr:rowOff>
    </xdr:from>
    <xdr:ext cx="598805" cy="259080"/>
    <xdr:sp macro="" textlink="">
      <xdr:nvSpPr>
        <xdr:cNvPr id="168" name="民生費最小値テキスト"/>
        <xdr:cNvSpPr txBox="1"/>
      </xdr:nvSpPr>
      <xdr:spPr>
        <a:xfrm>
          <a:off x="4564380" y="13067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151130</xdr:rowOff>
    </xdr:from>
    <xdr:to xmlns:xdr="http://schemas.openxmlformats.org/drawingml/2006/spreadsheetDrawing">
      <xdr:col>24</xdr:col>
      <xdr:colOff>152400</xdr:colOff>
      <xdr:row>77</xdr:row>
      <xdr:rowOff>151130</xdr:rowOff>
    </xdr:to>
    <xdr:cxnSp macro="">
      <xdr:nvCxnSpPr>
        <xdr:cNvPr id="169" name="直線コネクタ 168"/>
        <xdr:cNvCxnSpPr/>
      </xdr:nvCxnSpPr>
      <xdr:spPr>
        <a:xfrm>
          <a:off x="4429760" y="13063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25400</xdr:rowOff>
    </xdr:from>
    <xdr:ext cx="598805" cy="259080"/>
    <xdr:sp macro="" textlink="">
      <xdr:nvSpPr>
        <xdr:cNvPr id="170" name="民生費最大値テキスト"/>
        <xdr:cNvSpPr txBox="1"/>
      </xdr:nvSpPr>
      <xdr:spPr>
        <a:xfrm>
          <a:off x="4564380" y="11764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702,079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78740</xdr:rowOff>
    </xdr:from>
    <xdr:to xmlns:xdr="http://schemas.openxmlformats.org/drawingml/2006/spreadsheetDrawing">
      <xdr:col>24</xdr:col>
      <xdr:colOff>152400</xdr:colOff>
      <xdr:row>71</xdr:row>
      <xdr:rowOff>78740</xdr:rowOff>
    </xdr:to>
    <xdr:cxnSp macro="">
      <xdr:nvCxnSpPr>
        <xdr:cNvPr id="171" name="直線コネクタ 170"/>
        <xdr:cNvCxnSpPr/>
      </xdr:nvCxnSpPr>
      <xdr:spPr>
        <a:xfrm>
          <a:off x="4429760" y="11984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51435</xdr:rowOff>
    </xdr:from>
    <xdr:to xmlns:xdr="http://schemas.openxmlformats.org/drawingml/2006/spreadsheetDrawing">
      <xdr:col>24</xdr:col>
      <xdr:colOff>63500</xdr:colOff>
      <xdr:row>77</xdr:row>
      <xdr:rowOff>55880</xdr:rowOff>
    </xdr:to>
    <xdr:cxnSp macro="">
      <xdr:nvCxnSpPr>
        <xdr:cNvPr id="172" name="直線コネクタ 171"/>
        <xdr:cNvCxnSpPr/>
      </xdr:nvCxnSpPr>
      <xdr:spPr>
        <a:xfrm flipV="1">
          <a:off x="3700780" y="1296352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82550</xdr:rowOff>
    </xdr:from>
    <xdr:ext cx="598805" cy="259080"/>
    <xdr:sp macro="" textlink="">
      <xdr:nvSpPr>
        <xdr:cNvPr id="173" name="民生費平均値テキスト"/>
        <xdr:cNvSpPr txBox="1"/>
      </xdr:nvSpPr>
      <xdr:spPr>
        <a:xfrm>
          <a:off x="4564380" y="126593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59690</xdr:rowOff>
    </xdr:from>
    <xdr:to xmlns:xdr="http://schemas.openxmlformats.org/drawingml/2006/spreadsheetDrawing">
      <xdr:col>24</xdr:col>
      <xdr:colOff>114300</xdr:colOff>
      <xdr:row>76</xdr:row>
      <xdr:rowOff>161290</xdr:rowOff>
    </xdr:to>
    <xdr:sp macro="" textlink="">
      <xdr:nvSpPr>
        <xdr:cNvPr id="174" name="フローチャート: 判断 173"/>
        <xdr:cNvSpPr/>
      </xdr:nvSpPr>
      <xdr:spPr>
        <a:xfrm>
          <a:off x="4462780" y="128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55880</xdr:rowOff>
    </xdr:from>
    <xdr:to xmlns:xdr="http://schemas.openxmlformats.org/drawingml/2006/spreadsheetDrawing">
      <xdr:col>19</xdr:col>
      <xdr:colOff>177800</xdr:colOff>
      <xdr:row>77</xdr:row>
      <xdr:rowOff>90805</xdr:rowOff>
    </xdr:to>
    <xdr:cxnSp macro="">
      <xdr:nvCxnSpPr>
        <xdr:cNvPr id="175" name="直線コネクタ 174"/>
        <xdr:cNvCxnSpPr/>
      </xdr:nvCxnSpPr>
      <xdr:spPr>
        <a:xfrm flipV="1">
          <a:off x="2832100" y="12967970"/>
          <a:ext cx="8686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92710</xdr:rowOff>
    </xdr:from>
    <xdr:to xmlns:xdr="http://schemas.openxmlformats.org/drawingml/2006/spreadsheetDrawing">
      <xdr:col>20</xdr:col>
      <xdr:colOff>38100</xdr:colOff>
      <xdr:row>77</xdr:row>
      <xdr:rowOff>22860</xdr:rowOff>
    </xdr:to>
    <xdr:sp macro="" textlink="">
      <xdr:nvSpPr>
        <xdr:cNvPr id="176" name="フローチャート: 判断 175"/>
        <xdr:cNvSpPr/>
      </xdr:nvSpPr>
      <xdr:spPr>
        <a:xfrm>
          <a:off x="3649980" y="128371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39370</xdr:rowOff>
    </xdr:from>
    <xdr:ext cx="598170" cy="259080"/>
    <xdr:sp macro="" textlink="">
      <xdr:nvSpPr>
        <xdr:cNvPr id="177" name="テキスト ボックス 176"/>
        <xdr:cNvSpPr txBox="1"/>
      </xdr:nvSpPr>
      <xdr:spPr>
        <a:xfrm>
          <a:off x="3406140" y="12616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73025</xdr:rowOff>
    </xdr:from>
    <xdr:to xmlns:xdr="http://schemas.openxmlformats.org/drawingml/2006/spreadsheetDrawing">
      <xdr:col>15</xdr:col>
      <xdr:colOff>50800</xdr:colOff>
      <xdr:row>77</xdr:row>
      <xdr:rowOff>90805</xdr:rowOff>
    </xdr:to>
    <xdr:cxnSp macro="">
      <xdr:nvCxnSpPr>
        <xdr:cNvPr id="178" name="直線コネクタ 177"/>
        <xdr:cNvCxnSpPr/>
      </xdr:nvCxnSpPr>
      <xdr:spPr>
        <a:xfrm>
          <a:off x="1968500" y="12985115"/>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110490</xdr:rowOff>
    </xdr:from>
    <xdr:to xmlns:xdr="http://schemas.openxmlformats.org/drawingml/2006/spreadsheetDrawing">
      <xdr:col>15</xdr:col>
      <xdr:colOff>101600</xdr:colOff>
      <xdr:row>77</xdr:row>
      <xdr:rowOff>40640</xdr:rowOff>
    </xdr:to>
    <xdr:sp macro="" textlink="">
      <xdr:nvSpPr>
        <xdr:cNvPr id="179" name="フローチャート: 判断 178"/>
        <xdr:cNvSpPr/>
      </xdr:nvSpPr>
      <xdr:spPr>
        <a:xfrm>
          <a:off x="2781300" y="12854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57150</xdr:rowOff>
    </xdr:from>
    <xdr:ext cx="598805" cy="259080"/>
    <xdr:sp macro="" textlink="">
      <xdr:nvSpPr>
        <xdr:cNvPr id="180" name="テキスト ボックス 179"/>
        <xdr:cNvSpPr txBox="1"/>
      </xdr:nvSpPr>
      <xdr:spPr>
        <a:xfrm>
          <a:off x="2542540" y="12633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73025</xdr:rowOff>
    </xdr:from>
    <xdr:to xmlns:xdr="http://schemas.openxmlformats.org/drawingml/2006/spreadsheetDrawing">
      <xdr:col>10</xdr:col>
      <xdr:colOff>114300</xdr:colOff>
      <xdr:row>77</xdr:row>
      <xdr:rowOff>85725</xdr:rowOff>
    </xdr:to>
    <xdr:cxnSp macro="">
      <xdr:nvCxnSpPr>
        <xdr:cNvPr id="181" name="直線コネクタ 180"/>
        <xdr:cNvCxnSpPr/>
      </xdr:nvCxnSpPr>
      <xdr:spPr>
        <a:xfrm flipV="1">
          <a:off x="1104900" y="1298511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90170</xdr:rowOff>
    </xdr:from>
    <xdr:to xmlns:xdr="http://schemas.openxmlformats.org/drawingml/2006/spreadsheetDrawing">
      <xdr:col>10</xdr:col>
      <xdr:colOff>165100</xdr:colOff>
      <xdr:row>77</xdr:row>
      <xdr:rowOff>20320</xdr:rowOff>
    </xdr:to>
    <xdr:sp macro="" textlink="">
      <xdr:nvSpPr>
        <xdr:cNvPr id="182" name="フローチャート: 判断 181"/>
        <xdr:cNvSpPr/>
      </xdr:nvSpPr>
      <xdr:spPr>
        <a:xfrm>
          <a:off x="1917700" y="12834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36830</xdr:rowOff>
    </xdr:from>
    <xdr:ext cx="598170" cy="258445"/>
    <xdr:sp macro="" textlink="">
      <xdr:nvSpPr>
        <xdr:cNvPr id="183" name="テキスト ボックス 182"/>
        <xdr:cNvSpPr txBox="1"/>
      </xdr:nvSpPr>
      <xdr:spPr>
        <a:xfrm>
          <a:off x="1673860" y="12613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96520</xdr:rowOff>
    </xdr:from>
    <xdr:to xmlns:xdr="http://schemas.openxmlformats.org/drawingml/2006/spreadsheetDrawing">
      <xdr:col>6</xdr:col>
      <xdr:colOff>38100</xdr:colOff>
      <xdr:row>77</xdr:row>
      <xdr:rowOff>26670</xdr:rowOff>
    </xdr:to>
    <xdr:sp macro="" textlink="">
      <xdr:nvSpPr>
        <xdr:cNvPr id="184" name="フローチャート: 判断 183"/>
        <xdr:cNvSpPr/>
      </xdr:nvSpPr>
      <xdr:spPr>
        <a:xfrm>
          <a:off x="1054100" y="128409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43180</xdr:rowOff>
    </xdr:from>
    <xdr:ext cx="598170" cy="259080"/>
    <xdr:sp macro="" textlink="">
      <xdr:nvSpPr>
        <xdr:cNvPr id="185" name="テキスト ボックス 184"/>
        <xdr:cNvSpPr txBox="1"/>
      </xdr:nvSpPr>
      <xdr:spPr>
        <a:xfrm>
          <a:off x="810260" y="12619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86" name="テキスト ボックス 185"/>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88" name="テキスト ボックス 187"/>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635</xdr:rowOff>
    </xdr:from>
    <xdr:to xmlns:xdr="http://schemas.openxmlformats.org/drawingml/2006/spreadsheetDrawing">
      <xdr:col>24</xdr:col>
      <xdr:colOff>114300</xdr:colOff>
      <xdr:row>77</xdr:row>
      <xdr:rowOff>102870</xdr:rowOff>
    </xdr:to>
    <xdr:sp macro="" textlink="">
      <xdr:nvSpPr>
        <xdr:cNvPr id="191" name="楕円 190"/>
        <xdr:cNvSpPr/>
      </xdr:nvSpPr>
      <xdr:spPr>
        <a:xfrm>
          <a:off x="4462780" y="12912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86995</xdr:rowOff>
    </xdr:from>
    <xdr:ext cx="598805" cy="258445"/>
    <xdr:sp macro="" textlink="">
      <xdr:nvSpPr>
        <xdr:cNvPr id="192" name="民生費該当値テキスト"/>
        <xdr:cNvSpPr txBox="1"/>
      </xdr:nvSpPr>
      <xdr:spPr>
        <a:xfrm>
          <a:off x="4564380" y="128314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5080</xdr:rowOff>
    </xdr:from>
    <xdr:to xmlns:xdr="http://schemas.openxmlformats.org/drawingml/2006/spreadsheetDrawing">
      <xdr:col>20</xdr:col>
      <xdr:colOff>38100</xdr:colOff>
      <xdr:row>77</xdr:row>
      <xdr:rowOff>106680</xdr:rowOff>
    </xdr:to>
    <xdr:sp macro="" textlink="">
      <xdr:nvSpPr>
        <xdr:cNvPr id="193" name="楕円 192"/>
        <xdr:cNvSpPr/>
      </xdr:nvSpPr>
      <xdr:spPr>
        <a:xfrm>
          <a:off x="3649980" y="129171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97790</xdr:rowOff>
    </xdr:from>
    <xdr:ext cx="598170" cy="259080"/>
    <xdr:sp macro="" textlink="">
      <xdr:nvSpPr>
        <xdr:cNvPr id="194" name="テキスト ボックス 193"/>
        <xdr:cNvSpPr txBox="1"/>
      </xdr:nvSpPr>
      <xdr:spPr>
        <a:xfrm>
          <a:off x="3406140" y="13009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40005</xdr:rowOff>
    </xdr:from>
    <xdr:to xmlns:xdr="http://schemas.openxmlformats.org/drawingml/2006/spreadsheetDrawing">
      <xdr:col>15</xdr:col>
      <xdr:colOff>101600</xdr:colOff>
      <xdr:row>77</xdr:row>
      <xdr:rowOff>141605</xdr:rowOff>
    </xdr:to>
    <xdr:sp macro="" textlink="">
      <xdr:nvSpPr>
        <xdr:cNvPr id="195" name="楕円 194"/>
        <xdr:cNvSpPr/>
      </xdr:nvSpPr>
      <xdr:spPr>
        <a:xfrm>
          <a:off x="27813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132715</xdr:rowOff>
    </xdr:from>
    <xdr:ext cx="598805" cy="259080"/>
    <xdr:sp macro="" textlink="">
      <xdr:nvSpPr>
        <xdr:cNvPr id="196" name="テキスト ボックス 195"/>
        <xdr:cNvSpPr txBox="1"/>
      </xdr:nvSpPr>
      <xdr:spPr>
        <a:xfrm>
          <a:off x="2542540" y="13044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22225</xdr:rowOff>
    </xdr:from>
    <xdr:to xmlns:xdr="http://schemas.openxmlformats.org/drawingml/2006/spreadsheetDrawing">
      <xdr:col>10</xdr:col>
      <xdr:colOff>165100</xdr:colOff>
      <xdr:row>77</xdr:row>
      <xdr:rowOff>123825</xdr:rowOff>
    </xdr:to>
    <xdr:sp macro="" textlink="">
      <xdr:nvSpPr>
        <xdr:cNvPr id="197" name="楕円 196"/>
        <xdr:cNvSpPr/>
      </xdr:nvSpPr>
      <xdr:spPr>
        <a:xfrm>
          <a:off x="1917700" y="129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114935</xdr:rowOff>
    </xdr:from>
    <xdr:ext cx="598170" cy="259080"/>
    <xdr:sp macro="" textlink="">
      <xdr:nvSpPr>
        <xdr:cNvPr id="198" name="テキスト ボックス 197"/>
        <xdr:cNvSpPr txBox="1"/>
      </xdr:nvSpPr>
      <xdr:spPr>
        <a:xfrm>
          <a:off x="1673860" y="13027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34925</xdr:rowOff>
    </xdr:from>
    <xdr:to xmlns:xdr="http://schemas.openxmlformats.org/drawingml/2006/spreadsheetDrawing">
      <xdr:col>6</xdr:col>
      <xdr:colOff>38100</xdr:colOff>
      <xdr:row>77</xdr:row>
      <xdr:rowOff>136525</xdr:rowOff>
    </xdr:to>
    <xdr:sp macro="" textlink="">
      <xdr:nvSpPr>
        <xdr:cNvPr id="199" name="楕円 198"/>
        <xdr:cNvSpPr/>
      </xdr:nvSpPr>
      <xdr:spPr>
        <a:xfrm>
          <a:off x="1054100" y="129470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127635</xdr:rowOff>
    </xdr:from>
    <xdr:ext cx="598170" cy="258445"/>
    <xdr:sp macro="" textlink="">
      <xdr:nvSpPr>
        <xdr:cNvPr id="200" name="テキスト ボックス 199"/>
        <xdr:cNvSpPr txBox="1"/>
      </xdr:nvSpPr>
      <xdr:spPr>
        <a:xfrm>
          <a:off x="810260" y="13039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2" name="正方形/長方形 201"/>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4" name="正方形/長方形 203"/>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6" name="正方形/長方形 205"/>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09" name="テキスト ボックス 208"/>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1" name="直線コネクタ 210"/>
        <xdr:cNvCxnSpPr/>
      </xdr:nvCxnSpPr>
      <xdr:spPr>
        <a:xfrm>
          <a:off x="74168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920" cy="258445"/>
    <xdr:sp macro="" textlink="">
      <xdr:nvSpPr>
        <xdr:cNvPr id="212" name="テキスト ボックス 211"/>
        <xdr:cNvSpPr txBox="1"/>
      </xdr:nvSpPr>
      <xdr:spPr>
        <a:xfrm>
          <a:off x="502920" y="164566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3" name="直線コネクタ 212"/>
        <xdr:cNvCxnSpPr/>
      </xdr:nvCxnSpPr>
      <xdr:spPr>
        <a:xfrm>
          <a:off x="74168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5630" cy="258445"/>
    <xdr:sp macro="" textlink="">
      <xdr:nvSpPr>
        <xdr:cNvPr id="214" name="テキスト ボックス 213"/>
        <xdr:cNvSpPr txBox="1"/>
      </xdr:nvSpPr>
      <xdr:spPr>
        <a:xfrm>
          <a:off x="166370" y="15999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5" name="直線コネクタ 214"/>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5630" cy="258445"/>
    <xdr:sp macro="" textlink="">
      <xdr:nvSpPr>
        <xdr:cNvPr id="216" name="テキスト ボックス 215"/>
        <xdr:cNvSpPr txBox="1"/>
      </xdr:nvSpPr>
      <xdr:spPr>
        <a:xfrm>
          <a:off x="16637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140335</xdr:rowOff>
    </xdr:from>
    <xdr:to xmlns:xdr="http://schemas.openxmlformats.org/drawingml/2006/spreadsheetDrawing">
      <xdr:col>28</xdr:col>
      <xdr:colOff>114300</xdr:colOff>
      <xdr:row>90</xdr:row>
      <xdr:rowOff>140335</xdr:rowOff>
    </xdr:to>
    <xdr:cxnSp macro="">
      <xdr:nvCxnSpPr>
        <xdr:cNvPr id="217" name="直線コネクタ 216"/>
        <xdr:cNvCxnSpPr/>
      </xdr:nvCxnSpPr>
      <xdr:spPr>
        <a:xfrm>
          <a:off x="74168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167640</xdr:rowOff>
    </xdr:from>
    <xdr:ext cx="595630" cy="259080"/>
    <xdr:sp macro="" textlink="">
      <xdr:nvSpPr>
        <xdr:cNvPr id="218" name="テキスト ボックス 217"/>
        <xdr:cNvSpPr txBox="1"/>
      </xdr:nvSpPr>
      <xdr:spPr>
        <a:xfrm>
          <a:off x="166370" y="150914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0" name="テキスト ボックス 219"/>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24130</xdr:rowOff>
    </xdr:from>
    <xdr:to xmlns:xdr="http://schemas.openxmlformats.org/drawingml/2006/spreadsheetDrawing">
      <xdr:col>24</xdr:col>
      <xdr:colOff>62865</xdr:colOff>
      <xdr:row>98</xdr:row>
      <xdr:rowOff>70485</xdr:rowOff>
    </xdr:to>
    <xdr:cxnSp macro="">
      <xdr:nvCxnSpPr>
        <xdr:cNvPr id="222" name="直線コネクタ 221"/>
        <xdr:cNvCxnSpPr/>
      </xdr:nvCxnSpPr>
      <xdr:spPr>
        <a:xfrm flipV="1">
          <a:off x="4511675" y="1528318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74930</xdr:rowOff>
    </xdr:from>
    <xdr:ext cx="534670" cy="258445"/>
    <xdr:sp macro="" textlink="">
      <xdr:nvSpPr>
        <xdr:cNvPr id="223" name="衛生費最小値テキスト"/>
        <xdr:cNvSpPr txBox="1"/>
      </xdr:nvSpPr>
      <xdr:spPr>
        <a:xfrm>
          <a:off x="4564380" y="16534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70485</xdr:rowOff>
    </xdr:from>
    <xdr:to xmlns:xdr="http://schemas.openxmlformats.org/drawingml/2006/spreadsheetDrawing">
      <xdr:col>24</xdr:col>
      <xdr:colOff>152400</xdr:colOff>
      <xdr:row>98</xdr:row>
      <xdr:rowOff>70485</xdr:rowOff>
    </xdr:to>
    <xdr:cxnSp macro="">
      <xdr:nvCxnSpPr>
        <xdr:cNvPr id="224" name="直線コネクタ 223"/>
        <xdr:cNvCxnSpPr/>
      </xdr:nvCxnSpPr>
      <xdr:spPr>
        <a:xfrm>
          <a:off x="4429760" y="16529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142240</xdr:rowOff>
    </xdr:from>
    <xdr:ext cx="598805" cy="258445"/>
    <xdr:sp macro="" textlink="">
      <xdr:nvSpPr>
        <xdr:cNvPr id="225" name="衛生費最大値テキスト"/>
        <xdr:cNvSpPr txBox="1"/>
      </xdr:nvSpPr>
      <xdr:spPr>
        <a:xfrm>
          <a:off x="4564380" y="15066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575,452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24130</xdr:rowOff>
    </xdr:from>
    <xdr:to xmlns:xdr="http://schemas.openxmlformats.org/drawingml/2006/spreadsheetDrawing">
      <xdr:col>24</xdr:col>
      <xdr:colOff>152400</xdr:colOff>
      <xdr:row>91</xdr:row>
      <xdr:rowOff>24130</xdr:rowOff>
    </xdr:to>
    <xdr:cxnSp macro="">
      <xdr:nvCxnSpPr>
        <xdr:cNvPr id="226" name="直線コネクタ 225"/>
        <xdr:cNvCxnSpPr/>
      </xdr:nvCxnSpPr>
      <xdr:spPr>
        <a:xfrm>
          <a:off x="4429760" y="15283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116840</xdr:rowOff>
    </xdr:from>
    <xdr:to xmlns:xdr="http://schemas.openxmlformats.org/drawingml/2006/spreadsheetDrawing">
      <xdr:col>24</xdr:col>
      <xdr:colOff>63500</xdr:colOff>
      <xdr:row>97</xdr:row>
      <xdr:rowOff>121285</xdr:rowOff>
    </xdr:to>
    <xdr:cxnSp macro="">
      <xdr:nvCxnSpPr>
        <xdr:cNvPr id="227" name="直線コネクタ 226"/>
        <xdr:cNvCxnSpPr/>
      </xdr:nvCxnSpPr>
      <xdr:spPr>
        <a:xfrm>
          <a:off x="3700780" y="1640459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164465</xdr:rowOff>
    </xdr:from>
    <xdr:ext cx="598805" cy="259080"/>
    <xdr:sp macro="" textlink="">
      <xdr:nvSpPr>
        <xdr:cNvPr id="228" name="衛生費平均値テキスト"/>
        <xdr:cNvSpPr txBox="1"/>
      </xdr:nvSpPr>
      <xdr:spPr>
        <a:xfrm>
          <a:off x="4564380" y="16109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141605</xdr:rowOff>
    </xdr:from>
    <xdr:to xmlns:xdr="http://schemas.openxmlformats.org/drawingml/2006/spreadsheetDrawing">
      <xdr:col>24</xdr:col>
      <xdr:colOff>114300</xdr:colOff>
      <xdr:row>97</xdr:row>
      <xdr:rowOff>71755</xdr:rowOff>
    </xdr:to>
    <xdr:sp macro="" textlink="">
      <xdr:nvSpPr>
        <xdr:cNvPr id="229" name="フローチャート: 判断 228"/>
        <xdr:cNvSpPr/>
      </xdr:nvSpPr>
      <xdr:spPr>
        <a:xfrm>
          <a:off x="4462780" y="1625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116840</xdr:rowOff>
    </xdr:from>
    <xdr:to xmlns:xdr="http://schemas.openxmlformats.org/drawingml/2006/spreadsheetDrawing">
      <xdr:col>19</xdr:col>
      <xdr:colOff>177800</xdr:colOff>
      <xdr:row>97</xdr:row>
      <xdr:rowOff>144145</xdr:rowOff>
    </xdr:to>
    <xdr:cxnSp macro="">
      <xdr:nvCxnSpPr>
        <xdr:cNvPr id="230" name="直線コネクタ 229"/>
        <xdr:cNvCxnSpPr/>
      </xdr:nvCxnSpPr>
      <xdr:spPr>
        <a:xfrm flipV="1">
          <a:off x="2832100" y="16404590"/>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2540</xdr:rowOff>
    </xdr:from>
    <xdr:to xmlns:xdr="http://schemas.openxmlformats.org/drawingml/2006/spreadsheetDrawing">
      <xdr:col>20</xdr:col>
      <xdr:colOff>38100</xdr:colOff>
      <xdr:row>97</xdr:row>
      <xdr:rowOff>104140</xdr:rowOff>
    </xdr:to>
    <xdr:sp macro="" textlink="">
      <xdr:nvSpPr>
        <xdr:cNvPr id="231" name="フローチャート: 判断 230"/>
        <xdr:cNvSpPr/>
      </xdr:nvSpPr>
      <xdr:spPr>
        <a:xfrm>
          <a:off x="3649980" y="162902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120650</xdr:rowOff>
    </xdr:from>
    <xdr:ext cx="598170" cy="258445"/>
    <xdr:sp macro="" textlink="">
      <xdr:nvSpPr>
        <xdr:cNvPr id="232" name="テキスト ボックス 231"/>
        <xdr:cNvSpPr txBox="1"/>
      </xdr:nvSpPr>
      <xdr:spPr>
        <a:xfrm>
          <a:off x="3406140" y="160655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121920</xdr:rowOff>
    </xdr:from>
    <xdr:to xmlns:xdr="http://schemas.openxmlformats.org/drawingml/2006/spreadsheetDrawing">
      <xdr:col>15</xdr:col>
      <xdr:colOff>50800</xdr:colOff>
      <xdr:row>97</xdr:row>
      <xdr:rowOff>144145</xdr:rowOff>
    </xdr:to>
    <xdr:cxnSp macro="">
      <xdr:nvCxnSpPr>
        <xdr:cNvPr id="233" name="直線コネクタ 232"/>
        <xdr:cNvCxnSpPr/>
      </xdr:nvCxnSpPr>
      <xdr:spPr>
        <a:xfrm>
          <a:off x="1968500" y="1640967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4" name="フローチャート: 判断 233"/>
        <xdr:cNvSpPr/>
      </xdr:nvSpPr>
      <xdr:spPr>
        <a:xfrm>
          <a:off x="2781300" y="1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140335</xdr:rowOff>
    </xdr:from>
    <xdr:ext cx="598805" cy="259080"/>
    <xdr:sp macro="" textlink="">
      <xdr:nvSpPr>
        <xdr:cNvPr id="235" name="テキスト ボックス 234"/>
        <xdr:cNvSpPr txBox="1"/>
      </xdr:nvSpPr>
      <xdr:spPr>
        <a:xfrm>
          <a:off x="2542540" y="16085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121920</xdr:rowOff>
    </xdr:from>
    <xdr:to xmlns:xdr="http://schemas.openxmlformats.org/drawingml/2006/spreadsheetDrawing">
      <xdr:col>10</xdr:col>
      <xdr:colOff>114300</xdr:colOff>
      <xdr:row>97</xdr:row>
      <xdr:rowOff>146050</xdr:rowOff>
    </xdr:to>
    <xdr:cxnSp macro="">
      <xdr:nvCxnSpPr>
        <xdr:cNvPr id="236" name="直線コネクタ 235"/>
        <xdr:cNvCxnSpPr/>
      </xdr:nvCxnSpPr>
      <xdr:spPr>
        <a:xfrm flipV="1">
          <a:off x="1104900" y="16409670"/>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107315</xdr:rowOff>
    </xdr:to>
    <xdr:sp macro="" textlink="">
      <xdr:nvSpPr>
        <xdr:cNvPr id="237" name="フローチャート: 判断 236"/>
        <xdr:cNvSpPr/>
      </xdr:nvSpPr>
      <xdr:spPr>
        <a:xfrm>
          <a:off x="1917700" y="16294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123825</xdr:rowOff>
    </xdr:from>
    <xdr:ext cx="598170" cy="258445"/>
    <xdr:sp macro="" textlink="">
      <xdr:nvSpPr>
        <xdr:cNvPr id="238" name="テキスト ボックス 237"/>
        <xdr:cNvSpPr txBox="1"/>
      </xdr:nvSpPr>
      <xdr:spPr>
        <a:xfrm>
          <a:off x="1673860" y="160686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10160</xdr:rowOff>
    </xdr:from>
    <xdr:to xmlns:xdr="http://schemas.openxmlformats.org/drawingml/2006/spreadsheetDrawing">
      <xdr:col>6</xdr:col>
      <xdr:colOff>38100</xdr:colOff>
      <xdr:row>97</xdr:row>
      <xdr:rowOff>111760</xdr:rowOff>
    </xdr:to>
    <xdr:sp macro="" textlink="">
      <xdr:nvSpPr>
        <xdr:cNvPr id="239" name="フローチャート: 判断 238"/>
        <xdr:cNvSpPr/>
      </xdr:nvSpPr>
      <xdr:spPr>
        <a:xfrm>
          <a:off x="1054100" y="162979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128270</xdr:rowOff>
    </xdr:from>
    <xdr:ext cx="598170" cy="259080"/>
    <xdr:sp macro="" textlink="">
      <xdr:nvSpPr>
        <xdr:cNvPr id="240" name="テキスト ボックス 239"/>
        <xdr:cNvSpPr txBox="1"/>
      </xdr:nvSpPr>
      <xdr:spPr>
        <a:xfrm>
          <a:off x="810260" y="16073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1" name="テキスト ボックス 240"/>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3" name="テキスト ボックス 242"/>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70485</xdr:rowOff>
    </xdr:from>
    <xdr:to xmlns:xdr="http://schemas.openxmlformats.org/drawingml/2006/spreadsheetDrawing">
      <xdr:col>24</xdr:col>
      <xdr:colOff>114300</xdr:colOff>
      <xdr:row>98</xdr:row>
      <xdr:rowOff>635</xdr:rowOff>
    </xdr:to>
    <xdr:sp macro="" textlink="">
      <xdr:nvSpPr>
        <xdr:cNvPr id="246" name="楕円 245"/>
        <xdr:cNvSpPr/>
      </xdr:nvSpPr>
      <xdr:spPr>
        <a:xfrm>
          <a:off x="4462780" y="163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156845</xdr:rowOff>
    </xdr:from>
    <xdr:ext cx="534670" cy="258445"/>
    <xdr:sp macro="" textlink="">
      <xdr:nvSpPr>
        <xdr:cNvPr id="247" name="衛生費該当値テキスト"/>
        <xdr:cNvSpPr txBox="1"/>
      </xdr:nvSpPr>
      <xdr:spPr>
        <a:xfrm>
          <a:off x="4564380" y="16273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66040</xdr:rowOff>
    </xdr:from>
    <xdr:to xmlns:xdr="http://schemas.openxmlformats.org/drawingml/2006/spreadsheetDrawing">
      <xdr:col>20</xdr:col>
      <xdr:colOff>38100</xdr:colOff>
      <xdr:row>97</xdr:row>
      <xdr:rowOff>167640</xdr:rowOff>
    </xdr:to>
    <xdr:sp macro="" textlink="">
      <xdr:nvSpPr>
        <xdr:cNvPr id="248" name="楕円 247"/>
        <xdr:cNvSpPr/>
      </xdr:nvSpPr>
      <xdr:spPr>
        <a:xfrm>
          <a:off x="3649980" y="163537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158750</xdr:rowOff>
    </xdr:from>
    <xdr:ext cx="534035" cy="259080"/>
    <xdr:sp macro="" textlink="">
      <xdr:nvSpPr>
        <xdr:cNvPr id="249" name="テキスト ボックス 248"/>
        <xdr:cNvSpPr txBox="1"/>
      </xdr:nvSpPr>
      <xdr:spPr>
        <a:xfrm>
          <a:off x="3438525" y="1644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93345</xdr:rowOff>
    </xdr:from>
    <xdr:to xmlns:xdr="http://schemas.openxmlformats.org/drawingml/2006/spreadsheetDrawing">
      <xdr:col>15</xdr:col>
      <xdr:colOff>101600</xdr:colOff>
      <xdr:row>98</xdr:row>
      <xdr:rowOff>23495</xdr:rowOff>
    </xdr:to>
    <xdr:sp macro="" textlink="">
      <xdr:nvSpPr>
        <xdr:cNvPr id="250" name="楕円 249"/>
        <xdr:cNvSpPr/>
      </xdr:nvSpPr>
      <xdr:spPr>
        <a:xfrm>
          <a:off x="2781300" y="16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14605</xdr:rowOff>
    </xdr:from>
    <xdr:ext cx="534035" cy="259080"/>
    <xdr:sp macro="" textlink="">
      <xdr:nvSpPr>
        <xdr:cNvPr id="251" name="テキスト ボックス 250"/>
        <xdr:cNvSpPr txBox="1"/>
      </xdr:nvSpPr>
      <xdr:spPr>
        <a:xfrm>
          <a:off x="2574925" y="16473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71120</xdr:rowOff>
    </xdr:from>
    <xdr:to xmlns:xdr="http://schemas.openxmlformats.org/drawingml/2006/spreadsheetDrawing">
      <xdr:col>10</xdr:col>
      <xdr:colOff>165100</xdr:colOff>
      <xdr:row>98</xdr:row>
      <xdr:rowOff>1270</xdr:rowOff>
    </xdr:to>
    <xdr:sp macro="" textlink="">
      <xdr:nvSpPr>
        <xdr:cNvPr id="252" name="楕円 251"/>
        <xdr:cNvSpPr/>
      </xdr:nvSpPr>
      <xdr:spPr>
        <a:xfrm>
          <a:off x="1917700" y="163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163830</xdr:rowOff>
    </xdr:from>
    <xdr:ext cx="534670" cy="259080"/>
    <xdr:sp macro="" textlink="">
      <xdr:nvSpPr>
        <xdr:cNvPr id="253" name="テキスト ボックス 252"/>
        <xdr:cNvSpPr txBox="1"/>
      </xdr:nvSpPr>
      <xdr:spPr>
        <a:xfrm>
          <a:off x="1706245" y="1645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95250</xdr:rowOff>
    </xdr:from>
    <xdr:to xmlns:xdr="http://schemas.openxmlformats.org/drawingml/2006/spreadsheetDrawing">
      <xdr:col>6</xdr:col>
      <xdr:colOff>38100</xdr:colOff>
      <xdr:row>98</xdr:row>
      <xdr:rowOff>25400</xdr:rowOff>
    </xdr:to>
    <xdr:sp macro="" textlink="">
      <xdr:nvSpPr>
        <xdr:cNvPr id="254" name="楕円 253"/>
        <xdr:cNvSpPr/>
      </xdr:nvSpPr>
      <xdr:spPr>
        <a:xfrm>
          <a:off x="1054100" y="16383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16510</xdr:rowOff>
    </xdr:from>
    <xdr:ext cx="534035" cy="259080"/>
    <xdr:sp macro="" textlink="">
      <xdr:nvSpPr>
        <xdr:cNvPr id="255" name="テキスト ボックス 254"/>
        <xdr:cNvSpPr txBox="1"/>
      </xdr:nvSpPr>
      <xdr:spPr>
        <a:xfrm>
          <a:off x="842645" y="1647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57" name="正方形/長方形 256"/>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59" name="正方形/長方形 258"/>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1" name="正方形/長方形 260"/>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5425"/>
    <xdr:sp macro="" textlink="">
      <xdr:nvSpPr>
        <xdr:cNvPr id="264" name="テキスト ボックス 263"/>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431280" y="6586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8445"/>
    <xdr:sp macro="" textlink="">
      <xdr:nvSpPr>
        <xdr:cNvPr id="267" name="テキスト ボックス 266"/>
        <xdr:cNvSpPr txBox="1"/>
      </xdr:nvSpPr>
      <xdr:spPr>
        <a:xfrm>
          <a:off x="618744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431280" y="62128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0860" cy="258445"/>
    <xdr:sp macro="" textlink="">
      <xdr:nvSpPr>
        <xdr:cNvPr id="269" name="テキスト ボックス 268"/>
        <xdr:cNvSpPr txBox="1"/>
      </xdr:nvSpPr>
      <xdr:spPr>
        <a:xfrm>
          <a:off x="591502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70" name="直線コネクタ 269"/>
        <xdr:cNvCxnSpPr/>
      </xdr:nvCxnSpPr>
      <xdr:spPr>
        <a:xfrm>
          <a:off x="6431280" y="584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167640</xdr:rowOff>
    </xdr:from>
    <xdr:ext cx="530860" cy="259080"/>
    <xdr:sp macro="" textlink="">
      <xdr:nvSpPr>
        <xdr:cNvPr id="271" name="テキスト ボックス 270"/>
        <xdr:cNvSpPr txBox="1"/>
      </xdr:nvSpPr>
      <xdr:spPr>
        <a:xfrm>
          <a:off x="5915025" y="5703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431280" y="54698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0860" cy="259080"/>
    <xdr:sp macro="" textlink="">
      <xdr:nvSpPr>
        <xdr:cNvPr id="273" name="テキスト ボックス 272"/>
        <xdr:cNvSpPr txBox="1"/>
      </xdr:nvSpPr>
      <xdr:spPr>
        <a:xfrm>
          <a:off x="5915025" y="5331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431280" y="50965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8445"/>
    <xdr:sp macro="" textlink="">
      <xdr:nvSpPr>
        <xdr:cNvPr id="275" name="テキスト ボックス 274"/>
        <xdr:cNvSpPr txBox="1"/>
      </xdr:nvSpPr>
      <xdr:spPr>
        <a:xfrm>
          <a:off x="5915025" y="49580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77" name="テキスト ボックス 276"/>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161925</xdr:rowOff>
    </xdr:from>
    <xdr:to xmlns:xdr="http://schemas.openxmlformats.org/drawingml/2006/spreadsheetDrawing">
      <xdr:col>54</xdr:col>
      <xdr:colOff>185420</xdr:colOff>
      <xdr:row>39</xdr:row>
      <xdr:rowOff>44450</xdr:rowOff>
    </xdr:to>
    <xdr:cxnSp macro="">
      <xdr:nvCxnSpPr>
        <xdr:cNvPr id="279" name="直線コネクタ 278"/>
        <xdr:cNvCxnSpPr/>
      </xdr:nvCxnSpPr>
      <xdr:spPr>
        <a:xfrm flipV="1">
          <a:off x="10198100" y="5194935"/>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85090</xdr:rowOff>
    </xdr:from>
    <xdr:ext cx="248920" cy="258445"/>
    <xdr:sp macro="" textlink="">
      <xdr:nvSpPr>
        <xdr:cNvPr id="280" name="労働費最小値テキスト"/>
        <xdr:cNvSpPr txBox="1"/>
      </xdr:nvSpPr>
      <xdr:spPr>
        <a:xfrm>
          <a:off x="10248900" y="6626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1" name="直線コネクタ 280"/>
        <xdr:cNvCxnSpPr/>
      </xdr:nvCxnSpPr>
      <xdr:spPr>
        <a:xfrm>
          <a:off x="1011428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108585</xdr:rowOff>
    </xdr:from>
    <xdr:ext cx="534035" cy="258445"/>
    <xdr:sp macro="" textlink="">
      <xdr:nvSpPr>
        <xdr:cNvPr id="282" name="労働費最大値テキスト"/>
        <xdr:cNvSpPr txBox="1"/>
      </xdr:nvSpPr>
      <xdr:spPr>
        <a:xfrm>
          <a:off x="10248900" y="4973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161925</xdr:rowOff>
    </xdr:from>
    <xdr:to xmlns:xdr="http://schemas.openxmlformats.org/drawingml/2006/spreadsheetDrawing">
      <xdr:col>55</xdr:col>
      <xdr:colOff>88900</xdr:colOff>
      <xdr:row>30</xdr:row>
      <xdr:rowOff>161925</xdr:rowOff>
    </xdr:to>
    <xdr:cxnSp macro="">
      <xdr:nvCxnSpPr>
        <xdr:cNvPr id="283" name="直線コネクタ 282"/>
        <xdr:cNvCxnSpPr/>
      </xdr:nvCxnSpPr>
      <xdr:spPr>
        <a:xfrm>
          <a:off x="10114280" y="5194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4" name="直線コネクタ 283"/>
        <xdr:cNvCxnSpPr/>
      </xdr:nvCxnSpPr>
      <xdr:spPr>
        <a:xfrm>
          <a:off x="938530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2540</xdr:rowOff>
    </xdr:from>
    <xdr:ext cx="377825" cy="259080"/>
    <xdr:sp macro="" textlink="">
      <xdr:nvSpPr>
        <xdr:cNvPr id="285" name="労働費平均値テキスト"/>
        <xdr:cNvSpPr txBox="1"/>
      </xdr:nvSpPr>
      <xdr:spPr>
        <a:xfrm>
          <a:off x="10248900" y="637667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151130</xdr:rowOff>
    </xdr:from>
    <xdr:to xmlns:xdr="http://schemas.openxmlformats.org/drawingml/2006/spreadsheetDrawing">
      <xdr:col>55</xdr:col>
      <xdr:colOff>50800</xdr:colOff>
      <xdr:row>39</xdr:row>
      <xdr:rowOff>81280</xdr:rowOff>
    </xdr:to>
    <xdr:sp macro="" textlink="">
      <xdr:nvSpPr>
        <xdr:cNvPr id="286" name="フローチャート: 判断 285"/>
        <xdr:cNvSpPr/>
      </xdr:nvSpPr>
      <xdr:spPr>
        <a:xfrm>
          <a:off x="10152380" y="65252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87" name="直線コネクタ 286"/>
        <xdr:cNvCxnSpPr/>
      </xdr:nvCxnSpPr>
      <xdr:spPr>
        <a:xfrm>
          <a:off x="852170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154305</xdr:rowOff>
    </xdr:from>
    <xdr:to xmlns:xdr="http://schemas.openxmlformats.org/drawingml/2006/spreadsheetDrawing">
      <xdr:col>50</xdr:col>
      <xdr:colOff>165100</xdr:colOff>
      <xdr:row>39</xdr:row>
      <xdr:rowOff>84455</xdr:rowOff>
    </xdr:to>
    <xdr:sp macro="" textlink="">
      <xdr:nvSpPr>
        <xdr:cNvPr id="288" name="フローチャート: 判断 287"/>
        <xdr:cNvSpPr/>
      </xdr:nvSpPr>
      <xdr:spPr>
        <a:xfrm>
          <a:off x="9334500" y="6528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100965</xdr:rowOff>
    </xdr:from>
    <xdr:ext cx="378460" cy="259080"/>
    <xdr:sp macro="" textlink="">
      <xdr:nvSpPr>
        <xdr:cNvPr id="289" name="テキスト ボックス 288"/>
        <xdr:cNvSpPr txBox="1"/>
      </xdr:nvSpPr>
      <xdr:spPr>
        <a:xfrm>
          <a:off x="9201150" y="6307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0" name="直線コネクタ 289"/>
        <xdr:cNvCxnSpPr/>
      </xdr:nvCxnSpPr>
      <xdr:spPr>
        <a:xfrm>
          <a:off x="765302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154940</xdr:rowOff>
    </xdr:from>
    <xdr:to xmlns:xdr="http://schemas.openxmlformats.org/drawingml/2006/spreadsheetDrawing">
      <xdr:col>46</xdr:col>
      <xdr:colOff>38100</xdr:colOff>
      <xdr:row>39</xdr:row>
      <xdr:rowOff>85090</xdr:rowOff>
    </xdr:to>
    <xdr:sp macro="" textlink="">
      <xdr:nvSpPr>
        <xdr:cNvPr id="291" name="フローチャート: 判断 290"/>
        <xdr:cNvSpPr/>
      </xdr:nvSpPr>
      <xdr:spPr>
        <a:xfrm>
          <a:off x="8470900" y="65290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101600</xdr:rowOff>
    </xdr:from>
    <xdr:ext cx="378460" cy="259080"/>
    <xdr:sp macro="" textlink="">
      <xdr:nvSpPr>
        <xdr:cNvPr id="292" name="テキスト ボックス 291"/>
        <xdr:cNvSpPr txBox="1"/>
      </xdr:nvSpPr>
      <xdr:spPr>
        <a:xfrm>
          <a:off x="8337550" y="6308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3" name="直線コネクタ 292"/>
        <xdr:cNvCxnSpPr/>
      </xdr:nvCxnSpPr>
      <xdr:spPr>
        <a:xfrm>
          <a:off x="678942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154940</xdr:rowOff>
    </xdr:from>
    <xdr:to xmlns:xdr="http://schemas.openxmlformats.org/drawingml/2006/spreadsheetDrawing">
      <xdr:col>41</xdr:col>
      <xdr:colOff>101600</xdr:colOff>
      <xdr:row>39</xdr:row>
      <xdr:rowOff>85090</xdr:rowOff>
    </xdr:to>
    <xdr:sp macro="" textlink="">
      <xdr:nvSpPr>
        <xdr:cNvPr id="294" name="フローチャート: 判断 293"/>
        <xdr:cNvSpPr/>
      </xdr:nvSpPr>
      <xdr:spPr>
        <a:xfrm>
          <a:off x="7602220" y="652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101600</xdr:rowOff>
    </xdr:from>
    <xdr:ext cx="377825" cy="259080"/>
    <xdr:sp macro="" textlink="">
      <xdr:nvSpPr>
        <xdr:cNvPr id="295" name="テキスト ボックス 294"/>
        <xdr:cNvSpPr txBox="1"/>
      </xdr:nvSpPr>
      <xdr:spPr>
        <a:xfrm>
          <a:off x="7468870" y="63080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139065</xdr:rowOff>
    </xdr:from>
    <xdr:to xmlns:xdr="http://schemas.openxmlformats.org/drawingml/2006/spreadsheetDrawing">
      <xdr:col>36</xdr:col>
      <xdr:colOff>165100</xdr:colOff>
      <xdr:row>39</xdr:row>
      <xdr:rowOff>69215</xdr:rowOff>
    </xdr:to>
    <xdr:sp macro="" textlink="">
      <xdr:nvSpPr>
        <xdr:cNvPr id="296" name="フローチャート: 判断 295"/>
        <xdr:cNvSpPr/>
      </xdr:nvSpPr>
      <xdr:spPr>
        <a:xfrm>
          <a:off x="6738620" y="6513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85725</xdr:rowOff>
    </xdr:from>
    <xdr:ext cx="469265" cy="258445"/>
    <xdr:sp macro="" textlink="">
      <xdr:nvSpPr>
        <xdr:cNvPr id="297" name="テキスト ボックス 296"/>
        <xdr:cNvSpPr txBox="1"/>
      </xdr:nvSpPr>
      <xdr:spPr>
        <a:xfrm>
          <a:off x="6559550" y="6292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1" name="テキスト ボックス 300"/>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3" name="楕円 302"/>
        <xdr:cNvSpPr/>
      </xdr:nvSpPr>
      <xdr:spPr>
        <a:xfrm>
          <a:off x="1015238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129540</xdr:rowOff>
    </xdr:from>
    <xdr:ext cx="248920" cy="258445"/>
    <xdr:sp macro="" textlink="">
      <xdr:nvSpPr>
        <xdr:cNvPr id="304" name="労働費該当値テキスト"/>
        <xdr:cNvSpPr txBox="1"/>
      </xdr:nvSpPr>
      <xdr:spPr>
        <a:xfrm>
          <a:off x="10248900" y="65036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05" name="楕円 304"/>
        <xdr:cNvSpPr/>
      </xdr:nvSpPr>
      <xdr:spPr>
        <a:xfrm>
          <a:off x="933450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9555" cy="257810"/>
    <xdr:sp macro="" textlink="">
      <xdr:nvSpPr>
        <xdr:cNvPr id="306" name="テキスト ボックス 305"/>
        <xdr:cNvSpPr txBox="1"/>
      </xdr:nvSpPr>
      <xdr:spPr>
        <a:xfrm>
          <a:off x="926592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07" name="楕円 306"/>
        <xdr:cNvSpPr/>
      </xdr:nvSpPr>
      <xdr:spPr>
        <a:xfrm>
          <a:off x="847090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7810"/>
    <xdr:sp macro="" textlink="">
      <xdr:nvSpPr>
        <xdr:cNvPr id="308" name="テキスト ボックス 307"/>
        <xdr:cNvSpPr txBox="1"/>
      </xdr:nvSpPr>
      <xdr:spPr>
        <a:xfrm>
          <a:off x="839724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09" name="楕円 308"/>
        <xdr:cNvSpPr/>
      </xdr:nvSpPr>
      <xdr:spPr>
        <a:xfrm>
          <a:off x="76022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9555" cy="257810"/>
    <xdr:sp macro="" textlink="">
      <xdr:nvSpPr>
        <xdr:cNvPr id="310" name="テキスト ボックス 309"/>
        <xdr:cNvSpPr txBox="1"/>
      </xdr:nvSpPr>
      <xdr:spPr>
        <a:xfrm>
          <a:off x="753364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1" name="楕円 310"/>
        <xdr:cNvSpPr/>
      </xdr:nvSpPr>
      <xdr:spPr>
        <a:xfrm>
          <a:off x="67386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9555" cy="257810"/>
    <xdr:sp macro="" textlink="">
      <xdr:nvSpPr>
        <xdr:cNvPr id="312" name="テキスト ボックス 311"/>
        <xdr:cNvSpPr txBox="1"/>
      </xdr:nvSpPr>
      <xdr:spPr>
        <a:xfrm>
          <a:off x="667004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4" name="正方形/長方形 313"/>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16" name="正方形/長方形 315"/>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18" name="正方形/長方形 317"/>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5425"/>
    <xdr:sp macro="" textlink="">
      <xdr:nvSpPr>
        <xdr:cNvPr id="321" name="テキスト ボックス 320"/>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23" name="直線コネクタ 322"/>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8285" cy="259080"/>
    <xdr:sp macro="" textlink="">
      <xdr:nvSpPr>
        <xdr:cNvPr id="324" name="テキスト ボックス 323"/>
        <xdr:cNvSpPr txBox="1"/>
      </xdr:nvSpPr>
      <xdr:spPr>
        <a:xfrm>
          <a:off x="618744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26" name="テキスト ボックス 325"/>
        <xdr:cNvSpPr txBox="1"/>
      </xdr:nvSpPr>
      <xdr:spPr>
        <a:xfrm>
          <a:off x="5760720" y="927862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9080"/>
    <xdr:sp macro="" textlink="">
      <xdr:nvSpPr>
        <xdr:cNvPr id="328" name="テキスト ボックス 327"/>
        <xdr:cNvSpPr txBox="1"/>
      </xdr:nvSpPr>
      <xdr:spPr>
        <a:xfrm>
          <a:off x="5760720" y="88328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29" name="直線コネクタ 328"/>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167640</xdr:rowOff>
    </xdr:from>
    <xdr:ext cx="685165" cy="259080"/>
    <xdr:sp macro="" textlink="">
      <xdr:nvSpPr>
        <xdr:cNvPr id="330" name="テキスト ボックス 329"/>
        <xdr:cNvSpPr txBox="1"/>
      </xdr:nvSpPr>
      <xdr:spPr>
        <a:xfrm>
          <a:off x="5760720" y="838581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2" name="テキスト ボックス 331"/>
        <xdr:cNvSpPr txBox="1"/>
      </xdr:nvSpPr>
      <xdr:spPr>
        <a:xfrm>
          <a:off x="5760720" y="79375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150495</xdr:rowOff>
    </xdr:from>
    <xdr:to xmlns:xdr="http://schemas.openxmlformats.org/drawingml/2006/spreadsheetDrawing">
      <xdr:col>54</xdr:col>
      <xdr:colOff>185420</xdr:colOff>
      <xdr:row>58</xdr:row>
      <xdr:rowOff>130810</xdr:rowOff>
    </xdr:to>
    <xdr:cxnSp macro="">
      <xdr:nvCxnSpPr>
        <xdr:cNvPr id="334" name="直線コネクタ 333"/>
        <xdr:cNvCxnSpPr/>
      </xdr:nvCxnSpPr>
      <xdr:spPr>
        <a:xfrm flipV="1">
          <a:off x="10198100" y="8703945"/>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534035" cy="259080"/>
    <xdr:sp macro="" textlink="">
      <xdr:nvSpPr>
        <xdr:cNvPr id="335" name="農林水産業費最小値テキスト"/>
        <xdr:cNvSpPr txBox="1"/>
      </xdr:nvSpPr>
      <xdr:spPr>
        <a:xfrm>
          <a:off x="10248900" y="9861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36" name="直線コネクタ 335"/>
        <xdr:cNvCxnSpPr/>
      </xdr:nvCxnSpPr>
      <xdr:spPr>
        <a:xfrm>
          <a:off x="10114280" y="9857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97155</xdr:rowOff>
    </xdr:from>
    <xdr:ext cx="689610" cy="259080"/>
    <xdr:sp macro="" textlink="">
      <xdr:nvSpPr>
        <xdr:cNvPr id="337" name="農林水産業費最大値テキスト"/>
        <xdr:cNvSpPr txBox="1"/>
      </xdr:nvSpPr>
      <xdr:spPr>
        <a:xfrm>
          <a:off x="10248900" y="848296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2,601,967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150495</xdr:rowOff>
    </xdr:from>
    <xdr:to xmlns:xdr="http://schemas.openxmlformats.org/drawingml/2006/spreadsheetDrawing">
      <xdr:col>55</xdr:col>
      <xdr:colOff>88900</xdr:colOff>
      <xdr:row>51</xdr:row>
      <xdr:rowOff>150495</xdr:rowOff>
    </xdr:to>
    <xdr:cxnSp macro="">
      <xdr:nvCxnSpPr>
        <xdr:cNvPr id="338" name="直線コネクタ 337"/>
        <xdr:cNvCxnSpPr/>
      </xdr:nvCxnSpPr>
      <xdr:spPr>
        <a:xfrm>
          <a:off x="10114280" y="87039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109855</xdr:rowOff>
    </xdr:from>
    <xdr:to xmlns:xdr="http://schemas.openxmlformats.org/drawingml/2006/spreadsheetDrawing">
      <xdr:col>55</xdr:col>
      <xdr:colOff>0</xdr:colOff>
      <xdr:row>58</xdr:row>
      <xdr:rowOff>120650</xdr:rowOff>
    </xdr:to>
    <xdr:cxnSp macro="">
      <xdr:nvCxnSpPr>
        <xdr:cNvPr id="339" name="直線コネクタ 338"/>
        <xdr:cNvCxnSpPr/>
      </xdr:nvCxnSpPr>
      <xdr:spPr>
        <a:xfrm flipV="1">
          <a:off x="9385300" y="983678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38735</xdr:rowOff>
    </xdr:from>
    <xdr:ext cx="598170" cy="259080"/>
    <xdr:sp macro="" textlink="">
      <xdr:nvSpPr>
        <xdr:cNvPr id="340" name="農林水産業費平均値テキスト"/>
        <xdr:cNvSpPr txBox="1"/>
      </xdr:nvSpPr>
      <xdr:spPr>
        <a:xfrm>
          <a:off x="10248900" y="959802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15875</xdr:rowOff>
    </xdr:from>
    <xdr:to xmlns:xdr="http://schemas.openxmlformats.org/drawingml/2006/spreadsheetDrawing">
      <xdr:col>55</xdr:col>
      <xdr:colOff>50800</xdr:colOff>
      <xdr:row>58</xdr:row>
      <xdr:rowOff>117475</xdr:rowOff>
    </xdr:to>
    <xdr:sp macro="" textlink="">
      <xdr:nvSpPr>
        <xdr:cNvPr id="341" name="フローチャート: 判断 340"/>
        <xdr:cNvSpPr/>
      </xdr:nvSpPr>
      <xdr:spPr>
        <a:xfrm>
          <a:off x="10152380" y="97428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120650</xdr:rowOff>
    </xdr:from>
    <xdr:to xmlns:xdr="http://schemas.openxmlformats.org/drawingml/2006/spreadsheetDrawing">
      <xdr:col>50</xdr:col>
      <xdr:colOff>114300</xdr:colOff>
      <xdr:row>58</xdr:row>
      <xdr:rowOff>132080</xdr:rowOff>
    </xdr:to>
    <xdr:cxnSp macro="">
      <xdr:nvCxnSpPr>
        <xdr:cNvPr id="342" name="直線コネクタ 341"/>
        <xdr:cNvCxnSpPr/>
      </xdr:nvCxnSpPr>
      <xdr:spPr>
        <a:xfrm flipV="1">
          <a:off x="8521700" y="984758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17145</xdr:rowOff>
    </xdr:from>
    <xdr:to xmlns:xdr="http://schemas.openxmlformats.org/drawingml/2006/spreadsheetDrawing">
      <xdr:col>50</xdr:col>
      <xdr:colOff>165100</xdr:colOff>
      <xdr:row>58</xdr:row>
      <xdr:rowOff>118745</xdr:rowOff>
    </xdr:to>
    <xdr:sp macro="" textlink="">
      <xdr:nvSpPr>
        <xdr:cNvPr id="343" name="フローチャート: 判断 342"/>
        <xdr:cNvSpPr/>
      </xdr:nvSpPr>
      <xdr:spPr>
        <a:xfrm>
          <a:off x="93345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135255</xdr:rowOff>
    </xdr:from>
    <xdr:ext cx="598170" cy="259080"/>
    <xdr:sp macro="" textlink="">
      <xdr:nvSpPr>
        <xdr:cNvPr id="344" name="テキスト ボックス 343"/>
        <xdr:cNvSpPr txBox="1"/>
      </xdr:nvSpPr>
      <xdr:spPr>
        <a:xfrm>
          <a:off x="9090660" y="9526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122555</xdr:rowOff>
    </xdr:from>
    <xdr:to xmlns:xdr="http://schemas.openxmlformats.org/drawingml/2006/spreadsheetDrawing">
      <xdr:col>45</xdr:col>
      <xdr:colOff>177800</xdr:colOff>
      <xdr:row>58</xdr:row>
      <xdr:rowOff>132080</xdr:rowOff>
    </xdr:to>
    <xdr:cxnSp macro="">
      <xdr:nvCxnSpPr>
        <xdr:cNvPr id="345" name="直線コネクタ 344"/>
        <xdr:cNvCxnSpPr/>
      </xdr:nvCxnSpPr>
      <xdr:spPr>
        <a:xfrm>
          <a:off x="7653020" y="9849485"/>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14605</xdr:rowOff>
    </xdr:from>
    <xdr:to xmlns:xdr="http://schemas.openxmlformats.org/drawingml/2006/spreadsheetDrawing">
      <xdr:col>46</xdr:col>
      <xdr:colOff>38100</xdr:colOff>
      <xdr:row>58</xdr:row>
      <xdr:rowOff>116205</xdr:rowOff>
    </xdr:to>
    <xdr:sp macro="" textlink="">
      <xdr:nvSpPr>
        <xdr:cNvPr id="346" name="フローチャート: 判断 345"/>
        <xdr:cNvSpPr/>
      </xdr:nvSpPr>
      <xdr:spPr>
        <a:xfrm>
          <a:off x="8470900" y="97415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132715</xdr:rowOff>
    </xdr:from>
    <xdr:ext cx="598170" cy="259080"/>
    <xdr:sp macro="" textlink="">
      <xdr:nvSpPr>
        <xdr:cNvPr id="347" name="テキスト ボックス 346"/>
        <xdr:cNvSpPr txBox="1"/>
      </xdr:nvSpPr>
      <xdr:spPr>
        <a:xfrm>
          <a:off x="8227060" y="9524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122555</xdr:rowOff>
    </xdr:from>
    <xdr:to xmlns:xdr="http://schemas.openxmlformats.org/drawingml/2006/spreadsheetDrawing">
      <xdr:col>41</xdr:col>
      <xdr:colOff>50800</xdr:colOff>
      <xdr:row>58</xdr:row>
      <xdr:rowOff>130175</xdr:rowOff>
    </xdr:to>
    <xdr:cxnSp macro="">
      <xdr:nvCxnSpPr>
        <xdr:cNvPr id="348" name="直線コネクタ 347"/>
        <xdr:cNvCxnSpPr/>
      </xdr:nvCxnSpPr>
      <xdr:spPr>
        <a:xfrm flipV="1">
          <a:off x="6789420" y="984948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10795</xdr:rowOff>
    </xdr:from>
    <xdr:to xmlns:xdr="http://schemas.openxmlformats.org/drawingml/2006/spreadsheetDrawing">
      <xdr:col>41</xdr:col>
      <xdr:colOff>101600</xdr:colOff>
      <xdr:row>58</xdr:row>
      <xdr:rowOff>112395</xdr:rowOff>
    </xdr:to>
    <xdr:sp macro="" textlink="">
      <xdr:nvSpPr>
        <xdr:cNvPr id="349" name="フローチャート: 判断 348"/>
        <xdr:cNvSpPr/>
      </xdr:nvSpPr>
      <xdr:spPr>
        <a:xfrm>
          <a:off x="7602220" y="97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128905</xdr:rowOff>
    </xdr:from>
    <xdr:ext cx="598805" cy="258445"/>
    <xdr:sp macro="" textlink="">
      <xdr:nvSpPr>
        <xdr:cNvPr id="350" name="テキスト ボックス 349"/>
        <xdr:cNvSpPr txBox="1"/>
      </xdr:nvSpPr>
      <xdr:spPr>
        <a:xfrm>
          <a:off x="7363460" y="9520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10795</xdr:rowOff>
    </xdr:from>
    <xdr:to xmlns:xdr="http://schemas.openxmlformats.org/drawingml/2006/spreadsheetDrawing">
      <xdr:col>36</xdr:col>
      <xdr:colOff>165100</xdr:colOff>
      <xdr:row>58</xdr:row>
      <xdr:rowOff>112395</xdr:rowOff>
    </xdr:to>
    <xdr:sp macro="" textlink="">
      <xdr:nvSpPr>
        <xdr:cNvPr id="351" name="フローチャート: 判断 350"/>
        <xdr:cNvSpPr/>
      </xdr:nvSpPr>
      <xdr:spPr>
        <a:xfrm>
          <a:off x="6738620" y="97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128905</xdr:rowOff>
    </xdr:from>
    <xdr:ext cx="598170" cy="258445"/>
    <xdr:sp macro="" textlink="">
      <xdr:nvSpPr>
        <xdr:cNvPr id="352" name="テキスト ボックス 351"/>
        <xdr:cNvSpPr txBox="1"/>
      </xdr:nvSpPr>
      <xdr:spPr>
        <a:xfrm>
          <a:off x="6494780" y="9520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56" name="テキスト ボックス 355"/>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59055</xdr:rowOff>
    </xdr:from>
    <xdr:to xmlns:xdr="http://schemas.openxmlformats.org/drawingml/2006/spreadsheetDrawing">
      <xdr:col>55</xdr:col>
      <xdr:colOff>50800</xdr:colOff>
      <xdr:row>58</xdr:row>
      <xdr:rowOff>160655</xdr:rowOff>
    </xdr:to>
    <xdr:sp macro="" textlink="">
      <xdr:nvSpPr>
        <xdr:cNvPr id="358" name="楕円 357"/>
        <xdr:cNvSpPr/>
      </xdr:nvSpPr>
      <xdr:spPr>
        <a:xfrm>
          <a:off x="10152380" y="97859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165735</xdr:rowOff>
    </xdr:from>
    <xdr:ext cx="534035" cy="258445"/>
    <xdr:sp macro="" textlink="">
      <xdr:nvSpPr>
        <xdr:cNvPr id="359" name="農林水産業費該当値テキスト"/>
        <xdr:cNvSpPr txBox="1"/>
      </xdr:nvSpPr>
      <xdr:spPr>
        <a:xfrm>
          <a:off x="10248900" y="9725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70485</xdr:rowOff>
    </xdr:from>
    <xdr:to xmlns:xdr="http://schemas.openxmlformats.org/drawingml/2006/spreadsheetDrawing">
      <xdr:col>50</xdr:col>
      <xdr:colOff>165100</xdr:colOff>
      <xdr:row>59</xdr:row>
      <xdr:rowOff>635</xdr:rowOff>
    </xdr:to>
    <xdr:sp macro="" textlink="">
      <xdr:nvSpPr>
        <xdr:cNvPr id="360" name="楕円 359"/>
        <xdr:cNvSpPr/>
      </xdr:nvSpPr>
      <xdr:spPr>
        <a:xfrm>
          <a:off x="9334500" y="9797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163195</xdr:rowOff>
    </xdr:from>
    <xdr:ext cx="534670" cy="258445"/>
    <xdr:sp macro="" textlink="">
      <xdr:nvSpPr>
        <xdr:cNvPr id="361" name="テキスト ボックス 360"/>
        <xdr:cNvSpPr txBox="1"/>
      </xdr:nvSpPr>
      <xdr:spPr>
        <a:xfrm>
          <a:off x="9123045" y="9890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81280</xdr:rowOff>
    </xdr:from>
    <xdr:to xmlns:xdr="http://schemas.openxmlformats.org/drawingml/2006/spreadsheetDrawing">
      <xdr:col>46</xdr:col>
      <xdr:colOff>38100</xdr:colOff>
      <xdr:row>59</xdr:row>
      <xdr:rowOff>11430</xdr:rowOff>
    </xdr:to>
    <xdr:sp macro="" textlink="">
      <xdr:nvSpPr>
        <xdr:cNvPr id="362" name="楕円 361"/>
        <xdr:cNvSpPr/>
      </xdr:nvSpPr>
      <xdr:spPr>
        <a:xfrm>
          <a:off x="8470900" y="98082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2540</xdr:rowOff>
    </xdr:from>
    <xdr:ext cx="534035" cy="259080"/>
    <xdr:sp macro="" textlink="">
      <xdr:nvSpPr>
        <xdr:cNvPr id="363" name="テキスト ボックス 362"/>
        <xdr:cNvSpPr txBox="1"/>
      </xdr:nvSpPr>
      <xdr:spPr>
        <a:xfrm>
          <a:off x="8259445" y="9897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71755</xdr:rowOff>
    </xdr:from>
    <xdr:to xmlns:xdr="http://schemas.openxmlformats.org/drawingml/2006/spreadsheetDrawing">
      <xdr:col>41</xdr:col>
      <xdr:colOff>101600</xdr:colOff>
      <xdr:row>59</xdr:row>
      <xdr:rowOff>1905</xdr:rowOff>
    </xdr:to>
    <xdr:sp macro="" textlink="">
      <xdr:nvSpPr>
        <xdr:cNvPr id="364" name="楕円 363"/>
        <xdr:cNvSpPr/>
      </xdr:nvSpPr>
      <xdr:spPr>
        <a:xfrm>
          <a:off x="7602220" y="9798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164465</xdr:rowOff>
    </xdr:from>
    <xdr:ext cx="534035" cy="258445"/>
    <xdr:sp macro="" textlink="">
      <xdr:nvSpPr>
        <xdr:cNvPr id="365" name="テキスト ボックス 364"/>
        <xdr:cNvSpPr txBox="1"/>
      </xdr:nvSpPr>
      <xdr:spPr>
        <a:xfrm>
          <a:off x="7395845" y="9891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79375</xdr:rowOff>
    </xdr:from>
    <xdr:to xmlns:xdr="http://schemas.openxmlformats.org/drawingml/2006/spreadsheetDrawing">
      <xdr:col>36</xdr:col>
      <xdr:colOff>165100</xdr:colOff>
      <xdr:row>59</xdr:row>
      <xdr:rowOff>8890</xdr:rowOff>
    </xdr:to>
    <xdr:sp macro="" textlink="">
      <xdr:nvSpPr>
        <xdr:cNvPr id="366" name="楕円 365"/>
        <xdr:cNvSpPr/>
      </xdr:nvSpPr>
      <xdr:spPr>
        <a:xfrm>
          <a:off x="6738620" y="98063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635</xdr:rowOff>
    </xdr:from>
    <xdr:ext cx="534670" cy="259080"/>
    <xdr:sp macro="" textlink="">
      <xdr:nvSpPr>
        <xdr:cNvPr id="367" name="テキスト ボックス 366"/>
        <xdr:cNvSpPr txBox="1"/>
      </xdr:nvSpPr>
      <xdr:spPr>
        <a:xfrm>
          <a:off x="6527165" y="9895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69" name="正方形/長方形 368"/>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1" name="正方形/長方形 370"/>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3" name="正方形/長方形 372"/>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5425"/>
    <xdr:sp macro="" textlink="">
      <xdr:nvSpPr>
        <xdr:cNvPr id="376" name="テキスト ボックス 375"/>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78" name="直線コネクタ 377"/>
        <xdr:cNvCxnSpPr/>
      </xdr:nvCxnSpPr>
      <xdr:spPr>
        <a:xfrm>
          <a:off x="6431280" y="133464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8445"/>
    <xdr:sp macro="" textlink="">
      <xdr:nvSpPr>
        <xdr:cNvPr id="379" name="テキスト ボックス 378"/>
        <xdr:cNvSpPr txBox="1"/>
      </xdr:nvSpPr>
      <xdr:spPr>
        <a:xfrm>
          <a:off x="618744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0" name="直線コネクタ 379"/>
        <xdr:cNvCxnSpPr/>
      </xdr:nvCxnSpPr>
      <xdr:spPr>
        <a:xfrm>
          <a:off x="6431280" y="13027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95630" cy="258445"/>
    <xdr:sp macro="" textlink="">
      <xdr:nvSpPr>
        <xdr:cNvPr id="381" name="テキスト ボックス 380"/>
        <xdr:cNvSpPr txBox="1"/>
      </xdr:nvSpPr>
      <xdr:spPr>
        <a:xfrm>
          <a:off x="5850890" y="128885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131445</xdr:rowOff>
    </xdr:from>
    <xdr:to xmlns:xdr="http://schemas.openxmlformats.org/drawingml/2006/spreadsheetDrawing">
      <xdr:col>59</xdr:col>
      <xdr:colOff>50800</xdr:colOff>
      <xdr:row>75</xdr:row>
      <xdr:rowOff>131445</xdr:rowOff>
    </xdr:to>
    <xdr:cxnSp macro="">
      <xdr:nvCxnSpPr>
        <xdr:cNvPr id="382" name="直線コネクタ 381"/>
        <xdr:cNvCxnSpPr/>
      </xdr:nvCxnSpPr>
      <xdr:spPr>
        <a:xfrm>
          <a:off x="6431280" y="127082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95630" cy="259080"/>
    <xdr:sp macro="" textlink="">
      <xdr:nvSpPr>
        <xdr:cNvPr id="383" name="テキスト ボックス 382"/>
        <xdr:cNvSpPr txBox="1"/>
      </xdr:nvSpPr>
      <xdr:spPr>
        <a:xfrm>
          <a:off x="5850890" y="125698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4" name="直線コネクタ 383"/>
        <xdr:cNvCxnSpPr/>
      </xdr:nvCxnSpPr>
      <xdr:spPr>
        <a:xfrm>
          <a:off x="6431280" y="123894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5715</xdr:rowOff>
    </xdr:from>
    <xdr:ext cx="595630" cy="259080"/>
    <xdr:sp macro="" textlink="">
      <xdr:nvSpPr>
        <xdr:cNvPr id="385" name="テキスト ボックス 384"/>
        <xdr:cNvSpPr txBox="1"/>
      </xdr:nvSpPr>
      <xdr:spPr>
        <a:xfrm>
          <a:off x="5850890" y="122472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86" name="直線コネクタ 385"/>
        <xdr:cNvCxnSpPr/>
      </xdr:nvCxnSpPr>
      <xdr:spPr>
        <a:xfrm>
          <a:off x="6431280" y="120707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5630" cy="259080"/>
    <xdr:sp macro="" textlink="">
      <xdr:nvSpPr>
        <xdr:cNvPr id="387" name="テキスト ボックス 386"/>
        <xdr:cNvSpPr txBox="1"/>
      </xdr:nvSpPr>
      <xdr:spPr>
        <a:xfrm>
          <a:off x="5850890" y="11928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88" name="直線コネクタ 387"/>
        <xdr:cNvCxnSpPr/>
      </xdr:nvCxnSpPr>
      <xdr:spPr>
        <a:xfrm>
          <a:off x="6431280" y="1174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5630" cy="259080"/>
    <xdr:sp macro="" textlink="">
      <xdr:nvSpPr>
        <xdr:cNvPr id="389" name="テキスト ボックス 388"/>
        <xdr:cNvSpPr txBox="1"/>
      </xdr:nvSpPr>
      <xdr:spPr>
        <a:xfrm>
          <a:off x="5850890" y="11609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1" name="テキスト ボックス 390"/>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135255</xdr:rowOff>
    </xdr:from>
    <xdr:to xmlns:xdr="http://schemas.openxmlformats.org/drawingml/2006/spreadsheetDrawing">
      <xdr:col>54</xdr:col>
      <xdr:colOff>185420</xdr:colOff>
      <xdr:row>79</xdr:row>
      <xdr:rowOff>93980</xdr:rowOff>
    </xdr:to>
    <xdr:cxnSp macro="">
      <xdr:nvCxnSpPr>
        <xdr:cNvPr id="393" name="直線コネクタ 392"/>
        <xdr:cNvCxnSpPr/>
      </xdr:nvCxnSpPr>
      <xdr:spPr>
        <a:xfrm flipV="1">
          <a:off x="10198100" y="1187386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97790</xdr:rowOff>
    </xdr:from>
    <xdr:ext cx="469265" cy="259080"/>
    <xdr:sp macro="" textlink="">
      <xdr:nvSpPr>
        <xdr:cNvPr id="394" name="商工費最小値テキスト"/>
        <xdr:cNvSpPr txBox="1"/>
      </xdr:nvSpPr>
      <xdr:spPr>
        <a:xfrm>
          <a:off x="10248900" y="13345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93980</xdr:rowOff>
    </xdr:from>
    <xdr:to xmlns:xdr="http://schemas.openxmlformats.org/drawingml/2006/spreadsheetDrawing">
      <xdr:col>55</xdr:col>
      <xdr:colOff>88900</xdr:colOff>
      <xdr:row>79</xdr:row>
      <xdr:rowOff>93980</xdr:rowOff>
    </xdr:to>
    <xdr:cxnSp macro="">
      <xdr:nvCxnSpPr>
        <xdr:cNvPr id="395" name="直線コネクタ 394"/>
        <xdr:cNvCxnSpPr/>
      </xdr:nvCxnSpPr>
      <xdr:spPr>
        <a:xfrm>
          <a:off x="10114280" y="13341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81915</xdr:rowOff>
    </xdr:from>
    <xdr:ext cx="598170" cy="259080"/>
    <xdr:sp macro="" textlink="">
      <xdr:nvSpPr>
        <xdr:cNvPr id="396" name="商工費最大値テキスト"/>
        <xdr:cNvSpPr txBox="1"/>
      </xdr:nvSpPr>
      <xdr:spPr>
        <a:xfrm>
          <a:off x="10248900" y="116528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461,358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135255</xdr:rowOff>
    </xdr:from>
    <xdr:to xmlns:xdr="http://schemas.openxmlformats.org/drawingml/2006/spreadsheetDrawing">
      <xdr:col>55</xdr:col>
      <xdr:colOff>88900</xdr:colOff>
      <xdr:row>70</xdr:row>
      <xdr:rowOff>135255</xdr:rowOff>
    </xdr:to>
    <xdr:cxnSp macro="">
      <xdr:nvCxnSpPr>
        <xdr:cNvPr id="397" name="直線コネクタ 396"/>
        <xdr:cNvCxnSpPr/>
      </xdr:nvCxnSpPr>
      <xdr:spPr>
        <a:xfrm>
          <a:off x="10114280" y="11873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140970</xdr:rowOff>
    </xdr:from>
    <xdr:to xmlns:xdr="http://schemas.openxmlformats.org/drawingml/2006/spreadsheetDrawing">
      <xdr:col>55</xdr:col>
      <xdr:colOff>0</xdr:colOff>
      <xdr:row>79</xdr:row>
      <xdr:rowOff>59055</xdr:rowOff>
    </xdr:to>
    <xdr:cxnSp macro="">
      <xdr:nvCxnSpPr>
        <xdr:cNvPr id="398" name="直線コネクタ 397"/>
        <xdr:cNvCxnSpPr/>
      </xdr:nvCxnSpPr>
      <xdr:spPr>
        <a:xfrm flipV="1">
          <a:off x="9385300" y="13220700"/>
          <a:ext cx="8128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22225</xdr:rowOff>
    </xdr:from>
    <xdr:ext cx="534035" cy="259080"/>
    <xdr:sp macro="" textlink="">
      <xdr:nvSpPr>
        <xdr:cNvPr id="399" name="商工費平均値テキスト"/>
        <xdr:cNvSpPr txBox="1"/>
      </xdr:nvSpPr>
      <xdr:spPr>
        <a:xfrm>
          <a:off x="10248900" y="129343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167640</xdr:rowOff>
    </xdr:from>
    <xdr:to xmlns:xdr="http://schemas.openxmlformats.org/drawingml/2006/spreadsheetDrawing">
      <xdr:col>55</xdr:col>
      <xdr:colOff>50800</xdr:colOff>
      <xdr:row>78</xdr:row>
      <xdr:rowOff>100965</xdr:rowOff>
    </xdr:to>
    <xdr:sp macro="" textlink="">
      <xdr:nvSpPr>
        <xdr:cNvPr id="400" name="フローチャート: 判断 399"/>
        <xdr:cNvSpPr/>
      </xdr:nvSpPr>
      <xdr:spPr>
        <a:xfrm>
          <a:off x="10152380" y="1307973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52070</xdr:rowOff>
    </xdr:from>
    <xdr:to xmlns:xdr="http://schemas.openxmlformats.org/drawingml/2006/spreadsheetDrawing">
      <xdr:col>50</xdr:col>
      <xdr:colOff>114300</xdr:colOff>
      <xdr:row>79</xdr:row>
      <xdr:rowOff>59055</xdr:rowOff>
    </xdr:to>
    <xdr:cxnSp macro="">
      <xdr:nvCxnSpPr>
        <xdr:cNvPr id="401" name="直線コネクタ 400"/>
        <xdr:cNvCxnSpPr/>
      </xdr:nvCxnSpPr>
      <xdr:spPr>
        <a:xfrm>
          <a:off x="8521700" y="1329944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48260</xdr:rowOff>
    </xdr:from>
    <xdr:to xmlns:xdr="http://schemas.openxmlformats.org/drawingml/2006/spreadsheetDrawing">
      <xdr:col>50</xdr:col>
      <xdr:colOff>165100</xdr:colOff>
      <xdr:row>78</xdr:row>
      <xdr:rowOff>149860</xdr:rowOff>
    </xdr:to>
    <xdr:sp macro="" textlink="">
      <xdr:nvSpPr>
        <xdr:cNvPr id="402" name="フローチャート: 判断 401"/>
        <xdr:cNvSpPr/>
      </xdr:nvSpPr>
      <xdr:spPr>
        <a:xfrm>
          <a:off x="9334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166370</xdr:rowOff>
    </xdr:from>
    <xdr:ext cx="534670" cy="258445"/>
    <xdr:sp macro="" textlink="">
      <xdr:nvSpPr>
        <xdr:cNvPr id="403" name="テキスト ボックス 402"/>
        <xdr:cNvSpPr txBox="1"/>
      </xdr:nvSpPr>
      <xdr:spPr>
        <a:xfrm>
          <a:off x="9123045" y="12910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52070</xdr:rowOff>
    </xdr:from>
    <xdr:to xmlns:xdr="http://schemas.openxmlformats.org/drawingml/2006/spreadsheetDrawing">
      <xdr:col>45</xdr:col>
      <xdr:colOff>177800</xdr:colOff>
      <xdr:row>79</xdr:row>
      <xdr:rowOff>59055</xdr:rowOff>
    </xdr:to>
    <xdr:cxnSp macro="">
      <xdr:nvCxnSpPr>
        <xdr:cNvPr id="404" name="直線コネクタ 403"/>
        <xdr:cNvCxnSpPr/>
      </xdr:nvCxnSpPr>
      <xdr:spPr>
        <a:xfrm flipV="1">
          <a:off x="7653020" y="1329944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56515</xdr:rowOff>
    </xdr:from>
    <xdr:to xmlns:xdr="http://schemas.openxmlformats.org/drawingml/2006/spreadsheetDrawing">
      <xdr:col>46</xdr:col>
      <xdr:colOff>38100</xdr:colOff>
      <xdr:row>78</xdr:row>
      <xdr:rowOff>158750</xdr:rowOff>
    </xdr:to>
    <xdr:sp macro="" textlink="">
      <xdr:nvSpPr>
        <xdr:cNvPr id="405" name="フローチャート: 判断 404"/>
        <xdr:cNvSpPr/>
      </xdr:nvSpPr>
      <xdr:spPr>
        <a:xfrm>
          <a:off x="8470900" y="131362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3175</xdr:rowOff>
    </xdr:from>
    <xdr:ext cx="534035" cy="259080"/>
    <xdr:sp macro="" textlink="">
      <xdr:nvSpPr>
        <xdr:cNvPr id="406" name="テキスト ボックス 405"/>
        <xdr:cNvSpPr txBox="1"/>
      </xdr:nvSpPr>
      <xdr:spPr>
        <a:xfrm>
          <a:off x="8259445" y="12915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59055</xdr:rowOff>
    </xdr:from>
    <xdr:to xmlns:xdr="http://schemas.openxmlformats.org/drawingml/2006/spreadsheetDrawing">
      <xdr:col>41</xdr:col>
      <xdr:colOff>50800</xdr:colOff>
      <xdr:row>79</xdr:row>
      <xdr:rowOff>63500</xdr:rowOff>
    </xdr:to>
    <xdr:cxnSp macro="">
      <xdr:nvCxnSpPr>
        <xdr:cNvPr id="407" name="直線コネクタ 406"/>
        <xdr:cNvCxnSpPr/>
      </xdr:nvCxnSpPr>
      <xdr:spPr>
        <a:xfrm flipV="1">
          <a:off x="6789420" y="1330642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66675</xdr:rowOff>
    </xdr:from>
    <xdr:to xmlns:xdr="http://schemas.openxmlformats.org/drawingml/2006/spreadsheetDrawing">
      <xdr:col>41</xdr:col>
      <xdr:colOff>101600</xdr:colOff>
      <xdr:row>78</xdr:row>
      <xdr:rowOff>167640</xdr:rowOff>
    </xdr:to>
    <xdr:sp macro="" textlink="">
      <xdr:nvSpPr>
        <xdr:cNvPr id="408" name="フローチャート: 判断 407"/>
        <xdr:cNvSpPr/>
      </xdr:nvSpPr>
      <xdr:spPr>
        <a:xfrm>
          <a:off x="7602220" y="131464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13335</xdr:rowOff>
    </xdr:from>
    <xdr:ext cx="534035" cy="258445"/>
    <xdr:sp macro="" textlink="">
      <xdr:nvSpPr>
        <xdr:cNvPr id="409" name="テキスト ボックス 408"/>
        <xdr:cNvSpPr txBox="1"/>
      </xdr:nvSpPr>
      <xdr:spPr>
        <a:xfrm>
          <a:off x="7395845" y="12925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70485</xdr:rowOff>
    </xdr:from>
    <xdr:to xmlns:xdr="http://schemas.openxmlformats.org/drawingml/2006/spreadsheetDrawing">
      <xdr:col>36</xdr:col>
      <xdr:colOff>165100</xdr:colOff>
      <xdr:row>79</xdr:row>
      <xdr:rowOff>635</xdr:rowOff>
    </xdr:to>
    <xdr:sp macro="" textlink="">
      <xdr:nvSpPr>
        <xdr:cNvPr id="410" name="フローチャート: 判断 409"/>
        <xdr:cNvSpPr/>
      </xdr:nvSpPr>
      <xdr:spPr>
        <a:xfrm>
          <a:off x="6738620" y="13150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17145</xdr:rowOff>
    </xdr:from>
    <xdr:ext cx="534670" cy="258445"/>
    <xdr:sp macro="" textlink="">
      <xdr:nvSpPr>
        <xdr:cNvPr id="411" name="テキスト ボックス 410"/>
        <xdr:cNvSpPr txBox="1"/>
      </xdr:nvSpPr>
      <xdr:spPr>
        <a:xfrm>
          <a:off x="6527165" y="12929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5" name="テキスト ボックス 414"/>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90170</xdr:rowOff>
    </xdr:from>
    <xdr:to xmlns:xdr="http://schemas.openxmlformats.org/drawingml/2006/spreadsheetDrawing">
      <xdr:col>55</xdr:col>
      <xdr:colOff>50800</xdr:colOff>
      <xdr:row>79</xdr:row>
      <xdr:rowOff>20320</xdr:rowOff>
    </xdr:to>
    <xdr:sp macro="" textlink="">
      <xdr:nvSpPr>
        <xdr:cNvPr id="417" name="楕円 416"/>
        <xdr:cNvSpPr/>
      </xdr:nvSpPr>
      <xdr:spPr>
        <a:xfrm>
          <a:off x="10152380" y="131699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5080</xdr:rowOff>
    </xdr:from>
    <xdr:ext cx="534035" cy="259080"/>
    <xdr:sp macro="" textlink="">
      <xdr:nvSpPr>
        <xdr:cNvPr id="418" name="商工費該当値テキスト"/>
        <xdr:cNvSpPr txBox="1"/>
      </xdr:nvSpPr>
      <xdr:spPr>
        <a:xfrm>
          <a:off x="10248900" y="1308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8255</xdr:rowOff>
    </xdr:from>
    <xdr:to xmlns:xdr="http://schemas.openxmlformats.org/drawingml/2006/spreadsheetDrawing">
      <xdr:col>50</xdr:col>
      <xdr:colOff>165100</xdr:colOff>
      <xdr:row>79</xdr:row>
      <xdr:rowOff>109855</xdr:rowOff>
    </xdr:to>
    <xdr:sp macro="" textlink="">
      <xdr:nvSpPr>
        <xdr:cNvPr id="419" name="楕円 418"/>
        <xdr:cNvSpPr/>
      </xdr:nvSpPr>
      <xdr:spPr>
        <a:xfrm>
          <a:off x="933450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100965</xdr:rowOff>
    </xdr:from>
    <xdr:ext cx="534670" cy="259080"/>
    <xdr:sp macro="" textlink="">
      <xdr:nvSpPr>
        <xdr:cNvPr id="420" name="テキスト ボックス 419"/>
        <xdr:cNvSpPr txBox="1"/>
      </xdr:nvSpPr>
      <xdr:spPr>
        <a:xfrm>
          <a:off x="9123045" y="13348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1270</xdr:rowOff>
    </xdr:from>
    <xdr:to xmlns:xdr="http://schemas.openxmlformats.org/drawingml/2006/spreadsheetDrawing">
      <xdr:col>46</xdr:col>
      <xdr:colOff>38100</xdr:colOff>
      <xdr:row>79</xdr:row>
      <xdr:rowOff>102870</xdr:rowOff>
    </xdr:to>
    <xdr:sp macro="" textlink="">
      <xdr:nvSpPr>
        <xdr:cNvPr id="421" name="楕円 420"/>
        <xdr:cNvSpPr/>
      </xdr:nvSpPr>
      <xdr:spPr>
        <a:xfrm>
          <a:off x="8470900" y="132486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93980</xdr:rowOff>
    </xdr:from>
    <xdr:ext cx="534035" cy="259080"/>
    <xdr:sp macro="" textlink="">
      <xdr:nvSpPr>
        <xdr:cNvPr id="422" name="テキスト ボックス 421"/>
        <xdr:cNvSpPr txBox="1"/>
      </xdr:nvSpPr>
      <xdr:spPr>
        <a:xfrm>
          <a:off x="8259445" y="13341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8255</xdr:rowOff>
    </xdr:from>
    <xdr:to xmlns:xdr="http://schemas.openxmlformats.org/drawingml/2006/spreadsheetDrawing">
      <xdr:col>41</xdr:col>
      <xdr:colOff>101600</xdr:colOff>
      <xdr:row>79</xdr:row>
      <xdr:rowOff>109855</xdr:rowOff>
    </xdr:to>
    <xdr:sp macro="" textlink="">
      <xdr:nvSpPr>
        <xdr:cNvPr id="423" name="楕円 422"/>
        <xdr:cNvSpPr/>
      </xdr:nvSpPr>
      <xdr:spPr>
        <a:xfrm>
          <a:off x="7602220" y="132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100965</xdr:rowOff>
    </xdr:from>
    <xdr:ext cx="534035" cy="259080"/>
    <xdr:sp macro="" textlink="">
      <xdr:nvSpPr>
        <xdr:cNvPr id="424" name="テキスト ボックス 423"/>
        <xdr:cNvSpPr txBox="1"/>
      </xdr:nvSpPr>
      <xdr:spPr>
        <a:xfrm>
          <a:off x="7395845" y="13348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12700</xdr:rowOff>
    </xdr:from>
    <xdr:to xmlns:xdr="http://schemas.openxmlformats.org/drawingml/2006/spreadsheetDrawing">
      <xdr:col>36</xdr:col>
      <xdr:colOff>165100</xdr:colOff>
      <xdr:row>79</xdr:row>
      <xdr:rowOff>114300</xdr:rowOff>
    </xdr:to>
    <xdr:sp macro="" textlink="">
      <xdr:nvSpPr>
        <xdr:cNvPr id="425" name="楕円 424"/>
        <xdr:cNvSpPr/>
      </xdr:nvSpPr>
      <xdr:spPr>
        <a:xfrm>
          <a:off x="673862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105410</xdr:rowOff>
    </xdr:from>
    <xdr:ext cx="534670" cy="258445"/>
    <xdr:sp macro="" textlink="">
      <xdr:nvSpPr>
        <xdr:cNvPr id="426" name="テキスト ボックス 425"/>
        <xdr:cNvSpPr txBox="1"/>
      </xdr:nvSpPr>
      <xdr:spPr>
        <a:xfrm>
          <a:off x="6527165" y="133527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28" name="正方形/長方形 427"/>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0" name="正方形/長方形 429"/>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2" name="正方形/長方形 431"/>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5425"/>
    <xdr:sp macro="" textlink="">
      <xdr:nvSpPr>
        <xdr:cNvPr id="435" name="テキスト ボックス 434"/>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431280" y="16598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38" name="テキスト ボックス 437"/>
        <xdr:cNvSpPr txBox="1"/>
      </xdr:nvSpPr>
      <xdr:spPr>
        <a:xfrm>
          <a:off x="618744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431280" y="16141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40" name="テキスト ボックス 439"/>
        <xdr:cNvSpPr txBox="1"/>
      </xdr:nvSpPr>
      <xdr:spPr>
        <a:xfrm>
          <a:off x="5850890" y="15999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2" name="テキスト ボックス 441"/>
        <xdr:cNvSpPr txBox="1"/>
      </xdr:nvSpPr>
      <xdr:spPr>
        <a:xfrm>
          <a:off x="5760720"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140335</xdr:rowOff>
    </xdr:from>
    <xdr:to xmlns:xdr="http://schemas.openxmlformats.org/drawingml/2006/spreadsheetDrawing">
      <xdr:col>59</xdr:col>
      <xdr:colOff>50800</xdr:colOff>
      <xdr:row>90</xdr:row>
      <xdr:rowOff>140335</xdr:rowOff>
    </xdr:to>
    <xdr:cxnSp macro="">
      <xdr:nvCxnSpPr>
        <xdr:cNvPr id="443" name="直線コネクタ 442"/>
        <xdr:cNvCxnSpPr/>
      </xdr:nvCxnSpPr>
      <xdr:spPr>
        <a:xfrm>
          <a:off x="6431280" y="152317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167640</xdr:rowOff>
    </xdr:from>
    <xdr:ext cx="685165" cy="259080"/>
    <xdr:sp macro="" textlink="">
      <xdr:nvSpPr>
        <xdr:cNvPr id="444" name="テキスト ボックス 443"/>
        <xdr:cNvSpPr txBox="1"/>
      </xdr:nvSpPr>
      <xdr:spPr>
        <a:xfrm>
          <a:off x="5760720" y="1509141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6" name="テキスト ボックス 445"/>
        <xdr:cNvSpPr txBox="1"/>
      </xdr:nvSpPr>
      <xdr:spPr>
        <a:xfrm>
          <a:off x="5760720" y="1464310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120650</xdr:rowOff>
    </xdr:from>
    <xdr:to xmlns:xdr="http://schemas.openxmlformats.org/drawingml/2006/spreadsheetDrawing">
      <xdr:col>54</xdr:col>
      <xdr:colOff>185420</xdr:colOff>
      <xdr:row>98</xdr:row>
      <xdr:rowOff>106045</xdr:rowOff>
    </xdr:to>
    <xdr:cxnSp macro="">
      <xdr:nvCxnSpPr>
        <xdr:cNvPr id="448" name="直線コネクタ 447"/>
        <xdr:cNvCxnSpPr/>
      </xdr:nvCxnSpPr>
      <xdr:spPr>
        <a:xfrm flipV="1">
          <a:off x="10198100" y="15212060"/>
          <a:ext cx="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109855</xdr:rowOff>
    </xdr:from>
    <xdr:ext cx="534035" cy="258445"/>
    <xdr:sp macro="" textlink="">
      <xdr:nvSpPr>
        <xdr:cNvPr id="449" name="土木費最小値テキスト"/>
        <xdr:cNvSpPr txBox="1"/>
      </xdr:nvSpPr>
      <xdr:spPr>
        <a:xfrm>
          <a:off x="10248900" y="1656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106045</xdr:rowOff>
    </xdr:from>
    <xdr:to xmlns:xdr="http://schemas.openxmlformats.org/drawingml/2006/spreadsheetDrawing">
      <xdr:col>55</xdr:col>
      <xdr:colOff>88900</xdr:colOff>
      <xdr:row>98</xdr:row>
      <xdr:rowOff>106045</xdr:rowOff>
    </xdr:to>
    <xdr:cxnSp macro="">
      <xdr:nvCxnSpPr>
        <xdr:cNvPr id="450" name="直線コネクタ 449"/>
        <xdr:cNvCxnSpPr/>
      </xdr:nvCxnSpPr>
      <xdr:spPr>
        <a:xfrm>
          <a:off x="10114280" y="165652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67310</xdr:rowOff>
    </xdr:from>
    <xdr:ext cx="689610" cy="259080"/>
    <xdr:sp macro="" textlink="">
      <xdr:nvSpPr>
        <xdr:cNvPr id="451" name="土木費最大値テキスト"/>
        <xdr:cNvSpPr txBox="1"/>
      </xdr:nvSpPr>
      <xdr:spPr>
        <a:xfrm>
          <a:off x="10248900" y="1499108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120650</xdr:rowOff>
    </xdr:from>
    <xdr:to xmlns:xdr="http://schemas.openxmlformats.org/drawingml/2006/spreadsheetDrawing">
      <xdr:col>55</xdr:col>
      <xdr:colOff>88900</xdr:colOff>
      <xdr:row>90</xdr:row>
      <xdr:rowOff>120650</xdr:rowOff>
    </xdr:to>
    <xdr:cxnSp macro="">
      <xdr:nvCxnSpPr>
        <xdr:cNvPr id="452" name="直線コネクタ 451"/>
        <xdr:cNvCxnSpPr/>
      </xdr:nvCxnSpPr>
      <xdr:spPr>
        <a:xfrm>
          <a:off x="10114280" y="15212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56515</xdr:rowOff>
    </xdr:from>
    <xdr:to xmlns:xdr="http://schemas.openxmlformats.org/drawingml/2006/spreadsheetDrawing">
      <xdr:col>55</xdr:col>
      <xdr:colOff>0</xdr:colOff>
      <xdr:row>98</xdr:row>
      <xdr:rowOff>123190</xdr:rowOff>
    </xdr:to>
    <xdr:cxnSp macro="">
      <xdr:nvCxnSpPr>
        <xdr:cNvPr id="453" name="直線コネクタ 452"/>
        <xdr:cNvCxnSpPr/>
      </xdr:nvCxnSpPr>
      <xdr:spPr>
        <a:xfrm flipV="1">
          <a:off x="9385300" y="16515715"/>
          <a:ext cx="8128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141605</xdr:rowOff>
    </xdr:from>
    <xdr:ext cx="598170" cy="259080"/>
    <xdr:sp macro="" textlink="">
      <xdr:nvSpPr>
        <xdr:cNvPr id="454" name="土木費平均値テキスト"/>
        <xdr:cNvSpPr txBox="1"/>
      </xdr:nvSpPr>
      <xdr:spPr>
        <a:xfrm>
          <a:off x="10248900" y="1625790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118745</xdr:rowOff>
    </xdr:from>
    <xdr:to xmlns:xdr="http://schemas.openxmlformats.org/drawingml/2006/spreadsheetDrawing">
      <xdr:col>55</xdr:col>
      <xdr:colOff>50800</xdr:colOff>
      <xdr:row>98</xdr:row>
      <xdr:rowOff>48895</xdr:rowOff>
    </xdr:to>
    <xdr:sp macro="" textlink="">
      <xdr:nvSpPr>
        <xdr:cNvPr id="455" name="フローチャート: 判断 454"/>
        <xdr:cNvSpPr/>
      </xdr:nvSpPr>
      <xdr:spPr>
        <a:xfrm>
          <a:off x="10152380" y="164064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109220</xdr:rowOff>
    </xdr:from>
    <xdr:to xmlns:xdr="http://schemas.openxmlformats.org/drawingml/2006/spreadsheetDrawing">
      <xdr:col>50</xdr:col>
      <xdr:colOff>114300</xdr:colOff>
      <xdr:row>98</xdr:row>
      <xdr:rowOff>123190</xdr:rowOff>
    </xdr:to>
    <xdr:cxnSp macro="">
      <xdr:nvCxnSpPr>
        <xdr:cNvPr id="456" name="直線コネクタ 455"/>
        <xdr:cNvCxnSpPr/>
      </xdr:nvCxnSpPr>
      <xdr:spPr>
        <a:xfrm>
          <a:off x="8521700" y="1656842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125730</xdr:rowOff>
    </xdr:from>
    <xdr:to xmlns:xdr="http://schemas.openxmlformats.org/drawingml/2006/spreadsheetDrawing">
      <xdr:col>50</xdr:col>
      <xdr:colOff>165100</xdr:colOff>
      <xdr:row>98</xdr:row>
      <xdr:rowOff>55880</xdr:rowOff>
    </xdr:to>
    <xdr:sp macro="" textlink="">
      <xdr:nvSpPr>
        <xdr:cNvPr id="457" name="フローチャート: 判断 456"/>
        <xdr:cNvSpPr/>
      </xdr:nvSpPr>
      <xdr:spPr>
        <a:xfrm>
          <a:off x="9334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72390</xdr:rowOff>
    </xdr:from>
    <xdr:ext cx="598170" cy="259080"/>
    <xdr:sp macro="" textlink="">
      <xdr:nvSpPr>
        <xdr:cNvPr id="458" name="テキスト ボックス 457"/>
        <xdr:cNvSpPr txBox="1"/>
      </xdr:nvSpPr>
      <xdr:spPr>
        <a:xfrm>
          <a:off x="9090660" y="16188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109220</xdr:rowOff>
    </xdr:from>
    <xdr:to xmlns:xdr="http://schemas.openxmlformats.org/drawingml/2006/spreadsheetDrawing">
      <xdr:col>45</xdr:col>
      <xdr:colOff>177800</xdr:colOff>
      <xdr:row>98</xdr:row>
      <xdr:rowOff>111760</xdr:rowOff>
    </xdr:to>
    <xdr:cxnSp macro="">
      <xdr:nvCxnSpPr>
        <xdr:cNvPr id="459" name="直線コネクタ 458"/>
        <xdr:cNvCxnSpPr/>
      </xdr:nvCxnSpPr>
      <xdr:spPr>
        <a:xfrm flipV="1">
          <a:off x="7653020" y="1656842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128270</xdr:rowOff>
    </xdr:from>
    <xdr:to xmlns:xdr="http://schemas.openxmlformats.org/drawingml/2006/spreadsheetDrawing">
      <xdr:col>46</xdr:col>
      <xdr:colOff>38100</xdr:colOff>
      <xdr:row>98</xdr:row>
      <xdr:rowOff>58420</xdr:rowOff>
    </xdr:to>
    <xdr:sp macro="" textlink="">
      <xdr:nvSpPr>
        <xdr:cNvPr id="460" name="フローチャート: 判断 459"/>
        <xdr:cNvSpPr/>
      </xdr:nvSpPr>
      <xdr:spPr>
        <a:xfrm>
          <a:off x="8470900" y="164160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74930</xdr:rowOff>
    </xdr:from>
    <xdr:ext cx="598170" cy="258445"/>
    <xdr:sp macro="" textlink="">
      <xdr:nvSpPr>
        <xdr:cNvPr id="461" name="テキスト ボックス 460"/>
        <xdr:cNvSpPr txBox="1"/>
      </xdr:nvSpPr>
      <xdr:spPr>
        <a:xfrm>
          <a:off x="8227060" y="16191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46355</xdr:rowOff>
    </xdr:from>
    <xdr:to xmlns:xdr="http://schemas.openxmlformats.org/drawingml/2006/spreadsheetDrawing">
      <xdr:col>41</xdr:col>
      <xdr:colOff>50800</xdr:colOff>
      <xdr:row>98</xdr:row>
      <xdr:rowOff>111760</xdr:rowOff>
    </xdr:to>
    <xdr:cxnSp macro="">
      <xdr:nvCxnSpPr>
        <xdr:cNvPr id="462" name="直線コネクタ 461"/>
        <xdr:cNvCxnSpPr/>
      </xdr:nvCxnSpPr>
      <xdr:spPr>
        <a:xfrm>
          <a:off x="6789420" y="16505555"/>
          <a:ext cx="8636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121920</xdr:rowOff>
    </xdr:from>
    <xdr:to xmlns:xdr="http://schemas.openxmlformats.org/drawingml/2006/spreadsheetDrawing">
      <xdr:col>41</xdr:col>
      <xdr:colOff>101600</xdr:colOff>
      <xdr:row>98</xdr:row>
      <xdr:rowOff>52070</xdr:rowOff>
    </xdr:to>
    <xdr:sp macro="" textlink="">
      <xdr:nvSpPr>
        <xdr:cNvPr id="463" name="フローチャート: 判断 462"/>
        <xdr:cNvSpPr/>
      </xdr:nvSpPr>
      <xdr:spPr>
        <a:xfrm>
          <a:off x="7602220" y="164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68580</xdr:rowOff>
    </xdr:from>
    <xdr:ext cx="598805" cy="259080"/>
    <xdr:sp macro="" textlink="">
      <xdr:nvSpPr>
        <xdr:cNvPr id="464" name="テキスト ボックス 463"/>
        <xdr:cNvSpPr txBox="1"/>
      </xdr:nvSpPr>
      <xdr:spPr>
        <a:xfrm>
          <a:off x="7363460" y="16184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123825</xdr:rowOff>
    </xdr:from>
    <xdr:to xmlns:xdr="http://schemas.openxmlformats.org/drawingml/2006/spreadsheetDrawing">
      <xdr:col>36</xdr:col>
      <xdr:colOff>165100</xdr:colOff>
      <xdr:row>98</xdr:row>
      <xdr:rowOff>53975</xdr:rowOff>
    </xdr:to>
    <xdr:sp macro="" textlink="">
      <xdr:nvSpPr>
        <xdr:cNvPr id="465" name="フローチャート: 判断 464"/>
        <xdr:cNvSpPr/>
      </xdr:nvSpPr>
      <xdr:spPr>
        <a:xfrm>
          <a:off x="6738620" y="1641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70485</xdr:rowOff>
    </xdr:from>
    <xdr:ext cx="598170" cy="259080"/>
    <xdr:sp macro="" textlink="">
      <xdr:nvSpPr>
        <xdr:cNvPr id="466" name="テキスト ボックス 465"/>
        <xdr:cNvSpPr txBox="1"/>
      </xdr:nvSpPr>
      <xdr:spPr>
        <a:xfrm>
          <a:off x="6494780" y="161867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0" name="テキスト ボックス 469"/>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107315</xdr:rowOff>
    </xdr:to>
    <xdr:sp macro="" textlink="">
      <xdr:nvSpPr>
        <xdr:cNvPr id="472" name="楕円 471"/>
        <xdr:cNvSpPr/>
      </xdr:nvSpPr>
      <xdr:spPr>
        <a:xfrm>
          <a:off x="10152380" y="164655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97790</xdr:rowOff>
    </xdr:from>
    <xdr:ext cx="534035" cy="258445"/>
    <xdr:sp macro="" textlink="">
      <xdr:nvSpPr>
        <xdr:cNvPr id="473" name="土木費該当値テキスト"/>
        <xdr:cNvSpPr txBox="1"/>
      </xdr:nvSpPr>
      <xdr:spPr>
        <a:xfrm>
          <a:off x="10248900" y="16385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72390</xdr:rowOff>
    </xdr:from>
    <xdr:to xmlns:xdr="http://schemas.openxmlformats.org/drawingml/2006/spreadsheetDrawing">
      <xdr:col>50</xdr:col>
      <xdr:colOff>165100</xdr:colOff>
      <xdr:row>99</xdr:row>
      <xdr:rowOff>2540</xdr:rowOff>
    </xdr:to>
    <xdr:sp macro="" textlink="">
      <xdr:nvSpPr>
        <xdr:cNvPr id="474" name="楕円 473"/>
        <xdr:cNvSpPr/>
      </xdr:nvSpPr>
      <xdr:spPr>
        <a:xfrm>
          <a:off x="9334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165100</xdr:rowOff>
    </xdr:from>
    <xdr:ext cx="534670" cy="259080"/>
    <xdr:sp macro="" textlink="">
      <xdr:nvSpPr>
        <xdr:cNvPr id="475" name="テキスト ボックス 474"/>
        <xdr:cNvSpPr txBox="1"/>
      </xdr:nvSpPr>
      <xdr:spPr>
        <a:xfrm>
          <a:off x="9123045" y="1662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57785</xdr:rowOff>
    </xdr:from>
    <xdr:to xmlns:xdr="http://schemas.openxmlformats.org/drawingml/2006/spreadsheetDrawing">
      <xdr:col>46</xdr:col>
      <xdr:colOff>38100</xdr:colOff>
      <xdr:row>98</xdr:row>
      <xdr:rowOff>159385</xdr:rowOff>
    </xdr:to>
    <xdr:sp macro="" textlink="">
      <xdr:nvSpPr>
        <xdr:cNvPr id="476" name="楕円 475"/>
        <xdr:cNvSpPr/>
      </xdr:nvSpPr>
      <xdr:spPr>
        <a:xfrm>
          <a:off x="8470900" y="165169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150495</xdr:rowOff>
    </xdr:from>
    <xdr:ext cx="534035" cy="259080"/>
    <xdr:sp macro="" textlink="">
      <xdr:nvSpPr>
        <xdr:cNvPr id="477" name="テキスト ボックス 476"/>
        <xdr:cNvSpPr txBox="1"/>
      </xdr:nvSpPr>
      <xdr:spPr>
        <a:xfrm>
          <a:off x="8259445" y="1660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60960</xdr:rowOff>
    </xdr:from>
    <xdr:to xmlns:xdr="http://schemas.openxmlformats.org/drawingml/2006/spreadsheetDrawing">
      <xdr:col>41</xdr:col>
      <xdr:colOff>101600</xdr:colOff>
      <xdr:row>98</xdr:row>
      <xdr:rowOff>162560</xdr:rowOff>
    </xdr:to>
    <xdr:sp macro="" textlink="">
      <xdr:nvSpPr>
        <xdr:cNvPr id="478" name="楕円 477"/>
        <xdr:cNvSpPr/>
      </xdr:nvSpPr>
      <xdr:spPr>
        <a:xfrm>
          <a:off x="7602220" y="165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153670</xdr:rowOff>
    </xdr:from>
    <xdr:ext cx="534035" cy="259080"/>
    <xdr:sp macro="" textlink="">
      <xdr:nvSpPr>
        <xdr:cNvPr id="479" name="テキスト ボックス 478"/>
        <xdr:cNvSpPr txBox="1"/>
      </xdr:nvSpPr>
      <xdr:spPr>
        <a:xfrm>
          <a:off x="7395845" y="16612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167005</xdr:rowOff>
    </xdr:from>
    <xdr:to xmlns:xdr="http://schemas.openxmlformats.org/drawingml/2006/spreadsheetDrawing">
      <xdr:col>36</xdr:col>
      <xdr:colOff>165100</xdr:colOff>
      <xdr:row>98</xdr:row>
      <xdr:rowOff>97790</xdr:rowOff>
    </xdr:to>
    <xdr:sp macro="" textlink="">
      <xdr:nvSpPr>
        <xdr:cNvPr id="480" name="楕円 479"/>
        <xdr:cNvSpPr/>
      </xdr:nvSpPr>
      <xdr:spPr>
        <a:xfrm>
          <a:off x="6738620" y="16454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88265</xdr:rowOff>
    </xdr:from>
    <xdr:ext cx="598170" cy="258445"/>
    <xdr:sp macro="" textlink="">
      <xdr:nvSpPr>
        <xdr:cNvPr id="481" name="テキスト ボックス 480"/>
        <xdr:cNvSpPr txBox="1"/>
      </xdr:nvSpPr>
      <xdr:spPr>
        <a:xfrm>
          <a:off x="6494780" y="16547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3" name="正方形/長方形 482"/>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85" name="正方形/長方形 484"/>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87" name="正方形/長方形 486"/>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5425"/>
    <xdr:sp macro="" textlink="">
      <xdr:nvSpPr>
        <xdr:cNvPr id="490" name="テキスト ボックス 489"/>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2" name="直線コネクタ 491"/>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8445"/>
    <xdr:sp macro="" textlink="">
      <xdr:nvSpPr>
        <xdr:cNvPr id="493" name="テキスト ボックス 492"/>
        <xdr:cNvSpPr txBox="1"/>
      </xdr:nvSpPr>
      <xdr:spPr>
        <a:xfrm>
          <a:off x="11871960" y="64477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4" name="直線コネクタ 493"/>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8445"/>
    <xdr:sp macro="" textlink="">
      <xdr:nvSpPr>
        <xdr:cNvPr id="495" name="テキスト ボックス 494"/>
        <xdr:cNvSpPr txBox="1"/>
      </xdr:nvSpPr>
      <xdr:spPr>
        <a:xfrm>
          <a:off x="11535410" y="60744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177800</xdr:colOff>
      <xdr:row>34</xdr:row>
      <xdr:rowOff>140335</xdr:rowOff>
    </xdr:to>
    <xdr:cxnSp macro="">
      <xdr:nvCxnSpPr>
        <xdr:cNvPr id="496" name="直線コネクタ 495"/>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167640</xdr:rowOff>
    </xdr:from>
    <xdr:ext cx="594995" cy="259080"/>
    <xdr:sp macro="" textlink="">
      <xdr:nvSpPr>
        <xdr:cNvPr id="497" name="テキスト ボックス 496"/>
        <xdr:cNvSpPr txBox="1"/>
      </xdr:nvSpPr>
      <xdr:spPr>
        <a:xfrm>
          <a:off x="11535410" y="57035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8" name="直線コネクタ 497"/>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499" name="テキスト ボックス 498"/>
        <xdr:cNvSpPr txBox="1"/>
      </xdr:nvSpPr>
      <xdr:spPr>
        <a:xfrm>
          <a:off x="11535410" y="53314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0" name="直線コネクタ 499"/>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8445"/>
    <xdr:sp macro="" textlink="">
      <xdr:nvSpPr>
        <xdr:cNvPr id="501" name="テキスト ボックス 500"/>
        <xdr:cNvSpPr txBox="1"/>
      </xdr:nvSpPr>
      <xdr:spPr>
        <a:xfrm>
          <a:off x="11535410" y="49580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3" name="テキスト ボックス 502"/>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102870</xdr:rowOff>
    </xdr:from>
    <xdr:to xmlns:xdr="http://schemas.openxmlformats.org/drawingml/2006/spreadsheetDrawing">
      <xdr:col>85</xdr:col>
      <xdr:colOff>126365</xdr:colOff>
      <xdr:row>39</xdr:row>
      <xdr:rowOff>19050</xdr:rowOff>
    </xdr:to>
    <xdr:cxnSp macro="">
      <xdr:nvCxnSpPr>
        <xdr:cNvPr id="505" name="直線コネクタ 504"/>
        <xdr:cNvCxnSpPr/>
      </xdr:nvCxnSpPr>
      <xdr:spPr>
        <a:xfrm flipV="1">
          <a:off x="15885795" y="513588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22860</xdr:rowOff>
    </xdr:from>
    <xdr:ext cx="469900" cy="259080"/>
    <xdr:sp macro="" textlink="">
      <xdr:nvSpPr>
        <xdr:cNvPr id="506" name="消防費最小値テキスト"/>
        <xdr:cNvSpPr txBox="1"/>
      </xdr:nvSpPr>
      <xdr:spPr>
        <a:xfrm>
          <a:off x="15938500" y="6564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19050</xdr:rowOff>
    </xdr:from>
    <xdr:to xmlns:xdr="http://schemas.openxmlformats.org/drawingml/2006/spreadsheetDrawing">
      <xdr:col>86</xdr:col>
      <xdr:colOff>25400</xdr:colOff>
      <xdr:row>39</xdr:row>
      <xdr:rowOff>19050</xdr:rowOff>
    </xdr:to>
    <xdr:cxnSp macro="">
      <xdr:nvCxnSpPr>
        <xdr:cNvPr id="507" name="直線コネクタ 506"/>
        <xdr:cNvCxnSpPr/>
      </xdr:nvCxnSpPr>
      <xdr:spPr>
        <a:xfrm>
          <a:off x="15798800" y="6560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49530</xdr:rowOff>
    </xdr:from>
    <xdr:ext cx="598805" cy="258445"/>
    <xdr:sp macro="" textlink="">
      <xdr:nvSpPr>
        <xdr:cNvPr id="508" name="消防費最大値テキスト"/>
        <xdr:cNvSpPr txBox="1"/>
      </xdr:nvSpPr>
      <xdr:spPr>
        <a:xfrm>
          <a:off x="15938500" y="4914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389,733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102870</xdr:rowOff>
    </xdr:from>
    <xdr:to xmlns:xdr="http://schemas.openxmlformats.org/drawingml/2006/spreadsheetDrawing">
      <xdr:col>86</xdr:col>
      <xdr:colOff>25400</xdr:colOff>
      <xdr:row>30</xdr:row>
      <xdr:rowOff>102870</xdr:rowOff>
    </xdr:to>
    <xdr:cxnSp macro="">
      <xdr:nvCxnSpPr>
        <xdr:cNvPr id="509" name="直線コネクタ 508"/>
        <xdr:cNvCxnSpPr/>
      </xdr:nvCxnSpPr>
      <xdr:spPr>
        <a:xfrm>
          <a:off x="15798800" y="5135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84455</xdr:rowOff>
    </xdr:from>
    <xdr:to xmlns:xdr="http://schemas.openxmlformats.org/drawingml/2006/spreadsheetDrawing">
      <xdr:col>85</xdr:col>
      <xdr:colOff>127000</xdr:colOff>
      <xdr:row>38</xdr:row>
      <xdr:rowOff>89535</xdr:rowOff>
    </xdr:to>
    <xdr:cxnSp macro="">
      <xdr:nvCxnSpPr>
        <xdr:cNvPr id="510" name="直線コネクタ 509"/>
        <xdr:cNvCxnSpPr/>
      </xdr:nvCxnSpPr>
      <xdr:spPr>
        <a:xfrm>
          <a:off x="15069820" y="6458585"/>
          <a:ext cx="8178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92710</xdr:rowOff>
    </xdr:from>
    <xdr:ext cx="534670" cy="258445"/>
    <xdr:sp macro="" textlink="">
      <xdr:nvSpPr>
        <xdr:cNvPr id="511" name="消防費平均値テキスト"/>
        <xdr:cNvSpPr txBox="1"/>
      </xdr:nvSpPr>
      <xdr:spPr>
        <a:xfrm>
          <a:off x="15938500" y="61315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69850</xdr:rowOff>
    </xdr:from>
    <xdr:to xmlns:xdr="http://schemas.openxmlformats.org/drawingml/2006/spreadsheetDrawing">
      <xdr:col>85</xdr:col>
      <xdr:colOff>177800</xdr:colOff>
      <xdr:row>38</xdr:row>
      <xdr:rowOff>0</xdr:rowOff>
    </xdr:to>
    <xdr:sp macro="" textlink="">
      <xdr:nvSpPr>
        <xdr:cNvPr id="512" name="フローチャート: 判断 511"/>
        <xdr:cNvSpPr/>
      </xdr:nvSpPr>
      <xdr:spPr>
        <a:xfrm>
          <a:off x="15836900" y="6276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84455</xdr:rowOff>
    </xdr:from>
    <xdr:to xmlns:xdr="http://schemas.openxmlformats.org/drawingml/2006/spreadsheetDrawing">
      <xdr:col>81</xdr:col>
      <xdr:colOff>50800</xdr:colOff>
      <xdr:row>38</xdr:row>
      <xdr:rowOff>103505</xdr:rowOff>
    </xdr:to>
    <xdr:cxnSp macro="">
      <xdr:nvCxnSpPr>
        <xdr:cNvPr id="513" name="直線コネクタ 512"/>
        <xdr:cNvCxnSpPr/>
      </xdr:nvCxnSpPr>
      <xdr:spPr>
        <a:xfrm flipV="1">
          <a:off x="14206220" y="6458585"/>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134620</xdr:rowOff>
    </xdr:from>
    <xdr:to xmlns:xdr="http://schemas.openxmlformats.org/drawingml/2006/spreadsheetDrawing">
      <xdr:col>81</xdr:col>
      <xdr:colOff>101600</xdr:colOff>
      <xdr:row>38</xdr:row>
      <xdr:rowOff>64770</xdr:rowOff>
    </xdr:to>
    <xdr:sp macro="" textlink="">
      <xdr:nvSpPr>
        <xdr:cNvPr id="514" name="フローチャート: 判断 513"/>
        <xdr:cNvSpPr/>
      </xdr:nvSpPr>
      <xdr:spPr>
        <a:xfrm>
          <a:off x="15019020" y="6341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81280</xdr:rowOff>
    </xdr:from>
    <xdr:ext cx="534035" cy="259080"/>
    <xdr:sp macro="" textlink="">
      <xdr:nvSpPr>
        <xdr:cNvPr id="515" name="テキスト ボックス 514"/>
        <xdr:cNvSpPr txBox="1"/>
      </xdr:nvSpPr>
      <xdr:spPr>
        <a:xfrm>
          <a:off x="14812645" y="6120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103505</xdr:rowOff>
    </xdr:from>
    <xdr:to xmlns:xdr="http://schemas.openxmlformats.org/drawingml/2006/spreadsheetDrawing">
      <xdr:col>76</xdr:col>
      <xdr:colOff>114300</xdr:colOff>
      <xdr:row>38</xdr:row>
      <xdr:rowOff>107950</xdr:rowOff>
    </xdr:to>
    <xdr:cxnSp macro="">
      <xdr:nvCxnSpPr>
        <xdr:cNvPr id="516" name="直線コネクタ 515"/>
        <xdr:cNvCxnSpPr/>
      </xdr:nvCxnSpPr>
      <xdr:spPr>
        <a:xfrm flipV="1">
          <a:off x="13342620" y="647763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128905</xdr:rowOff>
    </xdr:from>
    <xdr:to xmlns:xdr="http://schemas.openxmlformats.org/drawingml/2006/spreadsheetDrawing">
      <xdr:col>76</xdr:col>
      <xdr:colOff>165100</xdr:colOff>
      <xdr:row>38</xdr:row>
      <xdr:rowOff>59055</xdr:rowOff>
    </xdr:to>
    <xdr:sp macro="" textlink="">
      <xdr:nvSpPr>
        <xdr:cNvPr id="517" name="フローチャート: 判断 516"/>
        <xdr:cNvSpPr/>
      </xdr:nvSpPr>
      <xdr:spPr>
        <a:xfrm>
          <a:off x="14155420" y="6335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75565</xdr:rowOff>
    </xdr:from>
    <xdr:ext cx="534670" cy="259080"/>
    <xdr:sp macro="" textlink="">
      <xdr:nvSpPr>
        <xdr:cNvPr id="518" name="テキスト ボックス 517"/>
        <xdr:cNvSpPr txBox="1"/>
      </xdr:nvSpPr>
      <xdr:spPr>
        <a:xfrm>
          <a:off x="13943965" y="6114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103505</xdr:rowOff>
    </xdr:from>
    <xdr:to xmlns:xdr="http://schemas.openxmlformats.org/drawingml/2006/spreadsheetDrawing">
      <xdr:col>71</xdr:col>
      <xdr:colOff>177800</xdr:colOff>
      <xdr:row>38</xdr:row>
      <xdr:rowOff>107950</xdr:rowOff>
    </xdr:to>
    <xdr:cxnSp macro="">
      <xdr:nvCxnSpPr>
        <xdr:cNvPr id="519" name="直線コネクタ 518"/>
        <xdr:cNvCxnSpPr/>
      </xdr:nvCxnSpPr>
      <xdr:spPr>
        <a:xfrm>
          <a:off x="12473940" y="6477635"/>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147955</xdr:rowOff>
    </xdr:from>
    <xdr:to xmlns:xdr="http://schemas.openxmlformats.org/drawingml/2006/spreadsheetDrawing">
      <xdr:col>72</xdr:col>
      <xdr:colOff>38100</xdr:colOff>
      <xdr:row>38</xdr:row>
      <xdr:rowOff>78105</xdr:rowOff>
    </xdr:to>
    <xdr:sp macro="" textlink="">
      <xdr:nvSpPr>
        <xdr:cNvPr id="520" name="フローチャート: 判断 519"/>
        <xdr:cNvSpPr/>
      </xdr:nvSpPr>
      <xdr:spPr>
        <a:xfrm>
          <a:off x="13291820" y="63544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94615</xdr:rowOff>
    </xdr:from>
    <xdr:ext cx="534035" cy="259080"/>
    <xdr:sp macro="" textlink="">
      <xdr:nvSpPr>
        <xdr:cNvPr id="521" name="テキスト ボックス 520"/>
        <xdr:cNvSpPr txBox="1"/>
      </xdr:nvSpPr>
      <xdr:spPr>
        <a:xfrm>
          <a:off x="13080365" y="6133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142875</xdr:rowOff>
    </xdr:from>
    <xdr:to xmlns:xdr="http://schemas.openxmlformats.org/drawingml/2006/spreadsheetDrawing">
      <xdr:col>67</xdr:col>
      <xdr:colOff>101600</xdr:colOff>
      <xdr:row>38</xdr:row>
      <xdr:rowOff>73025</xdr:rowOff>
    </xdr:to>
    <xdr:sp macro="" textlink="">
      <xdr:nvSpPr>
        <xdr:cNvPr id="522" name="フローチャート: 判断 521"/>
        <xdr:cNvSpPr/>
      </xdr:nvSpPr>
      <xdr:spPr>
        <a:xfrm>
          <a:off x="12423140" y="634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89535</xdr:rowOff>
    </xdr:from>
    <xdr:ext cx="534035" cy="258445"/>
    <xdr:sp macro="" textlink="">
      <xdr:nvSpPr>
        <xdr:cNvPr id="523" name="テキスト ボックス 522"/>
        <xdr:cNvSpPr txBox="1"/>
      </xdr:nvSpPr>
      <xdr:spPr>
        <a:xfrm>
          <a:off x="12216765" y="6128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25" name="テキスト ボックス 524"/>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28" name="テキスト ボックス 527"/>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38735</xdr:rowOff>
    </xdr:from>
    <xdr:to xmlns:xdr="http://schemas.openxmlformats.org/drawingml/2006/spreadsheetDrawing">
      <xdr:col>85</xdr:col>
      <xdr:colOff>177800</xdr:colOff>
      <xdr:row>38</xdr:row>
      <xdr:rowOff>140335</xdr:rowOff>
    </xdr:to>
    <xdr:sp macro="" textlink="">
      <xdr:nvSpPr>
        <xdr:cNvPr id="529" name="楕円 528"/>
        <xdr:cNvSpPr/>
      </xdr:nvSpPr>
      <xdr:spPr>
        <a:xfrm>
          <a:off x="158369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125095</xdr:rowOff>
    </xdr:from>
    <xdr:ext cx="534670" cy="258445"/>
    <xdr:sp macro="" textlink="">
      <xdr:nvSpPr>
        <xdr:cNvPr id="530" name="消防費該当値テキスト"/>
        <xdr:cNvSpPr txBox="1"/>
      </xdr:nvSpPr>
      <xdr:spPr>
        <a:xfrm>
          <a:off x="15938500" y="6331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33655</xdr:rowOff>
    </xdr:from>
    <xdr:to xmlns:xdr="http://schemas.openxmlformats.org/drawingml/2006/spreadsheetDrawing">
      <xdr:col>81</xdr:col>
      <xdr:colOff>101600</xdr:colOff>
      <xdr:row>38</xdr:row>
      <xdr:rowOff>135255</xdr:rowOff>
    </xdr:to>
    <xdr:sp macro="" textlink="">
      <xdr:nvSpPr>
        <xdr:cNvPr id="531" name="楕円 530"/>
        <xdr:cNvSpPr/>
      </xdr:nvSpPr>
      <xdr:spPr>
        <a:xfrm>
          <a:off x="15019020" y="64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126365</xdr:rowOff>
    </xdr:from>
    <xdr:ext cx="534035" cy="258445"/>
    <xdr:sp macro="" textlink="">
      <xdr:nvSpPr>
        <xdr:cNvPr id="532" name="テキスト ボックス 531"/>
        <xdr:cNvSpPr txBox="1"/>
      </xdr:nvSpPr>
      <xdr:spPr>
        <a:xfrm>
          <a:off x="14812645" y="6500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52705</xdr:rowOff>
    </xdr:from>
    <xdr:to xmlns:xdr="http://schemas.openxmlformats.org/drawingml/2006/spreadsheetDrawing">
      <xdr:col>76</xdr:col>
      <xdr:colOff>165100</xdr:colOff>
      <xdr:row>38</xdr:row>
      <xdr:rowOff>154305</xdr:rowOff>
    </xdr:to>
    <xdr:sp macro="" textlink="">
      <xdr:nvSpPr>
        <xdr:cNvPr id="533" name="楕円 532"/>
        <xdr:cNvSpPr/>
      </xdr:nvSpPr>
      <xdr:spPr>
        <a:xfrm>
          <a:off x="1415542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146050</xdr:rowOff>
    </xdr:from>
    <xdr:ext cx="534670" cy="258445"/>
    <xdr:sp macro="" textlink="">
      <xdr:nvSpPr>
        <xdr:cNvPr id="534" name="テキスト ボックス 533"/>
        <xdr:cNvSpPr txBox="1"/>
      </xdr:nvSpPr>
      <xdr:spPr>
        <a:xfrm>
          <a:off x="13943965" y="6520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57150</xdr:rowOff>
    </xdr:from>
    <xdr:to xmlns:xdr="http://schemas.openxmlformats.org/drawingml/2006/spreadsheetDrawing">
      <xdr:col>72</xdr:col>
      <xdr:colOff>38100</xdr:colOff>
      <xdr:row>38</xdr:row>
      <xdr:rowOff>158750</xdr:rowOff>
    </xdr:to>
    <xdr:sp macro="" textlink="">
      <xdr:nvSpPr>
        <xdr:cNvPr id="535" name="楕円 534"/>
        <xdr:cNvSpPr/>
      </xdr:nvSpPr>
      <xdr:spPr>
        <a:xfrm>
          <a:off x="13291820" y="64312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149860</xdr:rowOff>
    </xdr:from>
    <xdr:ext cx="534035" cy="259080"/>
    <xdr:sp macro="" textlink="">
      <xdr:nvSpPr>
        <xdr:cNvPr id="536" name="テキスト ボックス 535"/>
        <xdr:cNvSpPr txBox="1"/>
      </xdr:nvSpPr>
      <xdr:spPr>
        <a:xfrm>
          <a:off x="13080365" y="6523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52705</xdr:rowOff>
    </xdr:from>
    <xdr:to xmlns:xdr="http://schemas.openxmlformats.org/drawingml/2006/spreadsheetDrawing">
      <xdr:col>67</xdr:col>
      <xdr:colOff>101600</xdr:colOff>
      <xdr:row>38</xdr:row>
      <xdr:rowOff>154305</xdr:rowOff>
    </xdr:to>
    <xdr:sp macro="" textlink="">
      <xdr:nvSpPr>
        <xdr:cNvPr id="537" name="楕円 536"/>
        <xdr:cNvSpPr/>
      </xdr:nvSpPr>
      <xdr:spPr>
        <a:xfrm>
          <a:off x="1242314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145415</xdr:rowOff>
    </xdr:from>
    <xdr:ext cx="534035" cy="258445"/>
    <xdr:sp macro="" textlink="">
      <xdr:nvSpPr>
        <xdr:cNvPr id="538" name="テキスト ボックス 537"/>
        <xdr:cNvSpPr txBox="1"/>
      </xdr:nvSpPr>
      <xdr:spPr>
        <a:xfrm>
          <a:off x="12216765" y="6519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0" name="正方形/長方形 539"/>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2" name="正方形/長方形 541"/>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4" name="正方形/長方形 543"/>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5425"/>
    <xdr:sp macro="" textlink="">
      <xdr:nvSpPr>
        <xdr:cNvPr id="547" name="テキスト ボックス 546"/>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9" name="直線コネクタ 548"/>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8445"/>
    <xdr:sp macro="" textlink="">
      <xdr:nvSpPr>
        <xdr:cNvPr id="550" name="テキスト ボックス 549"/>
        <xdr:cNvSpPr txBox="1"/>
      </xdr:nvSpPr>
      <xdr:spPr>
        <a:xfrm>
          <a:off x="11871960" y="98005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8445"/>
    <xdr:sp macro="" textlink="">
      <xdr:nvSpPr>
        <xdr:cNvPr id="552" name="テキスト ボックス 551"/>
        <xdr:cNvSpPr txBox="1"/>
      </xdr:nvSpPr>
      <xdr:spPr>
        <a:xfrm>
          <a:off x="11535410" y="94272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177800</xdr:colOff>
      <xdr:row>54</xdr:row>
      <xdr:rowOff>140335</xdr:rowOff>
    </xdr:to>
    <xdr:cxnSp macro="">
      <xdr:nvCxnSpPr>
        <xdr:cNvPr id="553" name="直線コネクタ 552"/>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167640</xdr:rowOff>
    </xdr:from>
    <xdr:ext cx="594995" cy="259080"/>
    <xdr:sp macro="" textlink="">
      <xdr:nvSpPr>
        <xdr:cNvPr id="554" name="テキスト ボックス 553"/>
        <xdr:cNvSpPr txBox="1"/>
      </xdr:nvSpPr>
      <xdr:spPr>
        <a:xfrm>
          <a:off x="11535410" y="9056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5" name="直線コネクタ 554"/>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56" name="テキスト ボックス 555"/>
        <xdr:cNvSpPr txBox="1"/>
      </xdr:nvSpPr>
      <xdr:spPr>
        <a:xfrm>
          <a:off x="11535410" y="8684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7" name="直線コネクタ 556"/>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8445"/>
    <xdr:sp macro="" textlink="">
      <xdr:nvSpPr>
        <xdr:cNvPr id="558" name="テキスト ボックス 557"/>
        <xdr:cNvSpPr txBox="1"/>
      </xdr:nvSpPr>
      <xdr:spPr>
        <a:xfrm>
          <a:off x="11535410" y="83108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9" name="直線コネクタ 558"/>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800" cy="258445"/>
    <xdr:sp macro="" textlink="">
      <xdr:nvSpPr>
        <xdr:cNvPr id="560" name="テキスト ボックス 559"/>
        <xdr:cNvSpPr txBox="1"/>
      </xdr:nvSpPr>
      <xdr:spPr>
        <a:xfrm>
          <a:off x="11450320" y="793750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69215</xdr:rowOff>
    </xdr:from>
    <xdr:to xmlns:xdr="http://schemas.openxmlformats.org/drawingml/2006/spreadsheetDrawing">
      <xdr:col>85</xdr:col>
      <xdr:colOff>126365</xdr:colOff>
      <xdr:row>58</xdr:row>
      <xdr:rowOff>133985</xdr:rowOff>
    </xdr:to>
    <xdr:cxnSp macro="">
      <xdr:nvCxnSpPr>
        <xdr:cNvPr id="562" name="直線コネクタ 561"/>
        <xdr:cNvCxnSpPr/>
      </xdr:nvCxnSpPr>
      <xdr:spPr>
        <a:xfrm flipV="1">
          <a:off x="15885795" y="862266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137795</xdr:rowOff>
    </xdr:from>
    <xdr:ext cx="534670" cy="259080"/>
    <xdr:sp macro="" textlink="">
      <xdr:nvSpPr>
        <xdr:cNvPr id="563" name="教育費最小値テキスト"/>
        <xdr:cNvSpPr txBox="1"/>
      </xdr:nvSpPr>
      <xdr:spPr>
        <a:xfrm>
          <a:off x="15938500" y="9864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133985</xdr:rowOff>
    </xdr:from>
    <xdr:to xmlns:xdr="http://schemas.openxmlformats.org/drawingml/2006/spreadsheetDrawing">
      <xdr:col>86</xdr:col>
      <xdr:colOff>25400</xdr:colOff>
      <xdr:row>58</xdr:row>
      <xdr:rowOff>133985</xdr:rowOff>
    </xdr:to>
    <xdr:cxnSp macro="">
      <xdr:nvCxnSpPr>
        <xdr:cNvPr id="564" name="直線コネクタ 563"/>
        <xdr:cNvCxnSpPr/>
      </xdr:nvCxnSpPr>
      <xdr:spPr>
        <a:xfrm>
          <a:off x="15798800" y="9860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15875</xdr:rowOff>
    </xdr:from>
    <xdr:ext cx="598805" cy="258445"/>
    <xdr:sp macro="" textlink="">
      <xdr:nvSpPr>
        <xdr:cNvPr id="565" name="教育費最大値テキスト"/>
        <xdr:cNvSpPr txBox="1"/>
      </xdr:nvSpPr>
      <xdr:spPr>
        <a:xfrm>
          <a:off x="15938500" y="8401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706,966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69215</xdr:rowOff>
    </xdr:from>
    <xdr:to xmlns:xdr="http://schemas.openxmlformats.org/drawingml/2006/spreadsheetDrawing">
      <xdr:col>86</xdr:col>
      <xdr:colOff>25400</xdr:colOff>
      <xdr:row>51</xdr:row>
      <xdr:rowOff>69215</xdr:rowOff>
    </xdr:to>
    <xdr:cxnSp macro="">
      <xdr:nvCxnSpPr>
        <xdr:cNvPr id="566" name="直線コネクタ 565"/>
        <xdr:cNvCxnSpPr/>
      </xdr:nvCxnSpPr>
      <xdr:spPr>
        <a:xfrm>
          <a:off x="15798800" y="86226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75565</xdr:rowOff>
    </xdr:from>
    <xdr:to xmlns:xdr="http://schemas.openxmlformats.org/drawingml/2006/spreadsheetDrawing">
      <xdr:col>85</xdr:col>
      <xdr:colOff>127000</xdr:colOff>
      <xdr:row>58</xdr:row>
      <xdr:rowOff>6350</xdr:rowOff>
    </xdr:to>
    <xdr:cxnSp macro="">
      <xdr:nvCxnSpPr>
        <xdr:cNvPr id="567" name="直線コネクタ 566"/>
        <xdr:cNvCxnSpPr/>
      </xdr:nvCxnSpPr>
      <xdr:spPr>
        <a:xfrm flipV="1">
          <a:off x="15069820" y="9299575"/>
          <a:ext cx="817880"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598805" cy="258445"/>
    <xdr:sp macro="" textlink="">
      <xdr:nvSpPr>
        <xdr:cNvPr id="568" name="教育費平均値テキスト"/>
        <xdr:cNvSpPr txBox="1"/>
      </xdr:nvSpPr>
      <xdr:spPr>
        <a:xfrm>
          <a:off x="15938500" y="96075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69850</xdr:rowOff>
    </xdr:from>
    <xdr:to xmlns:xdr="http://schemas.openxmlformats.org/drawingml/2006/spreadsheetDrawing">
      <xdr:col>85</xdr:col>
      <xdr:colOff>177800</xdr:colOff>
      <xdr:row>57</xdr:row>
      <xdr:rowOff>167640</xdr:rowOff>
    </xdr:to>
    <xdr:sp macro="" textlink="">
      <xdr:nvSpPr>
        <xdr:cNvPr id="569" name="フローチャート: 判断 568"/>
        <xdr:cNvSpPr/>
      </xdr:nvSpPr>
      <xdr:spPr>
        <a:xfrm>
          <a:off x="15836900" y="9629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6350</xdr:rowOff>
    </xdr:from>
    <xdr:to xmlns:xdr="http://schemas.openxmlformats.org/drawingml/2006/spreadsheetDrawing">
      <xdr:col>81</xdr:col>
      <xdr:colOff>50800</xdr:colOff>
      <xdr:row>58</xdr:row>
      <xdr:rowOff>41910</xdr:rowOff>
    </xdr:to>
    <xdr:cxnSp macro="">
      <xdr:nvCxnSpPr>
        <xdr:cNvPr id="570" name="直線コネクタ 569"/>
        <xdr:cNvCxnSpPr/>
      </xdr:nvCxnSpPr>
      <xdr:spPr>
        <a:xfrm flipV="1">
          <a:off x="14206220" y="9733280"/>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103505</xdr:rowOff>
    </xdr:from>
    <xdr:to xmlns:xdr="http://schemas.openxmlformats.org/drawingml/2006/spreadsheetDrawing">
      <xdr:col>81</xdr:col>
      <xdr:colOff>101600</xdr:colOff>
      <xdr:row>58</xdr:row>
      <xdr:rowOff>33655</xdr:rowOff>
    </xdr:to>
    <xdr:sp macro="" textlink="">
      <xdr:nvSpPr>
        <xdr:cNvPr id="571" name="フローチャート: 判断 570"/>
        <xdr:cNvSpPr/>
      </xdr:nvSpPr>
      <xdr:spPr>
        <a:xfrm>
          <a:off x="15019020" y="9662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50165</xdr:rowOff>
    </xdr:from>
    <xdr:ext cx="598805" cy="258445"/>
    <xdr:sp macro="" textlink="">
      <xdr:nvSpPr>
        <xdr:cNvPr id="572" name="テキスト ボックス 571"/>
        <xdr:cNvSpPr txBox="1"/>
      </xdr:nvSpPr>
      <xdr:spPr>
        <a:xfrm>
          <a:off x="14780260" y="94418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41910</xdr:rowOff>
    </xdr:from>
    <xdr:to xmlns:xdr="http://schemas.openxmlformats.org/drawingml/2006/spreadsheetDrawing">
      <xdr:col>76</xdr:col>
      <xdr:colOff>114300</xdr:colOff>
      <xdr:row>58</xdr:row>
      <xdr:rowOff>42545</xdr:rowOff>
    </xdr:to>
    <xdr:cxnSp macro="">
      <xdr:nvCxnSpPr>
        <xdr:cNvPr id="573" name="直線コネクタ 572"/>
        <xdr:cNvCxnSpPr/>
      </xdr:nvCxnSpPr>
      <xdr:spPr>
        <a:xfrm flipV="1">
          <a:off x="13342620" y="976884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4" name="フローチャート: 判断 573"/>
        <xdr:cNvSpPr/>
      </xdr:nvSpPr>
      <xdr:spPr>
        <a:xfrm>
          <a:off x="14155420" y="9662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50165</xdr:rowOff>
    </xdr:from>
    <xdr:ext cx="598170" cy="258445"/>
    <xdr:sp macro="" textlink="">
      <xdr:nvSpPr>
        <xdr:cNvPr id="575" name="テキスト ボックス 574"/>
        <xdr:cNvSpPr txBox="1"/>
      </xdr:nvSpPr>
      <xdr:spPr>
        <a:xfrm>
          <a:off x="13911580" y="94418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42545</xdr:rowOff>
    </xdr:from>
    <xdr:to xmlns:xdr="http://schemas.openxmlformats.org/drawingml/2006/spreadsheetDrawing">
      <xdr:col>71</xdr:col>
      <xdr:colOff>177800</xdr:colOff>
      <xdr:row>58</xdr:row>
      <xdr:rowOff>70485</xdr:rowOff>
    </xdr:to>
    <xdr:cxnSp macro="">
      <xdr:nvCxnSpPr>
        <xdr:cNvPr id="576" name="直線コネクタ 575"/>
        <xdr:cNvCxnSpPr/>
      </xdr:nvCxnSpPr>
      <xdr:spPr>
        <a:xfrm flipV="1">
          <a:off x="12473940" y="9769475"/>
          <a:ext cx="8686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88900</xdr:rowOff>
    </xdr:from>
    <xdr:to xmlns:xdr="http://schemas.openxmlformats.org/drawingml/2006/spreadsheetDrawing">
      <xdr:col>72</xdr:col>
      <xdr:colOff>38100</xdr:colOff>
      <xdr:row>58</xdr:row>
      <xdr:rowOff>19050</xdr:rowOff>
    </xdr:to>
    <xdr:sp macro="" textlink="">
      <xdr:nvSpPr>
        <xdr:cNvPr id="577" name="フローチャート: 判断 576"/>
        <xdr:cNvSpPr/>
      </xdr:nvSpPr>
      <xdr:spPr>
        <a:xfrm>
          <a:off x="13291820" y="96481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35560</xdr:rowOff>
    </xdr:from>
    <xdr:ext cx="598170" cy="258445"/>
    <xdr:sp macro="" textlink="">
      <xdr:nvSpPr>
        <xdr:cNvPr id="578" name="テキスト ボックス 577"/>
        <xdr:cNvSpPr txBox="1"/>
      </xdr:nvSpPr>
      <xdr:spPr>
        <a:xfrm>
          <a:off x="13047980" y="9427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99060</xdr:rowOff>
    </xdr:from>
    <xdr:to xmlns:xdr="http://schemas.openxmlformats.org/drawingml/2006/spreadsheetDrawing">
      <xdr:col>67</xdr:col>
      <xdr:colOff>101600</xdr:colOff>
      <xdr:row>58</xdr:row>
      <xdr:rowOff>29210</xdr:rowOff>
    </xdr:to>
    <xdr:sp macro="" textlink="">
      <xdr:nvSpPr>
        <xdr:cNvPr id="579" name="フローチャート: 判断 578"/>
        <xdr:cNvSpPr/>
      </xdr:nvSpPr>
      <xdr:spPr>
        <a:xfrm>
          <a:off x="12423140" y="9658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45720</xdr:rowOff>
    </xdr:from>
    <xdr:ext cx="598805" cy="259080"/>
    <xdr:sp macro="" textlink="">
      <xdr:nvSpPr>
        <xdr:cNvPr id="580" name="テキスト ボックス 579"/>
        <xdr:cNvSpPr txBox="1"/>
      </xdr:nvSpPr>
      <xdr:spPr>
        <a:xfrm>
          <a:off x="12184380" y="9437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2" name="テキスト ボックス 581"/>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3" name="テキスト ボックス 582"/>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4" name="テキスト ボックス 583"/>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5" name="テキスト ボックス 584"/>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24765</xdr:rowOff>
    </xdr:from>
    <xdr:to xmlns:xdr="http://schemas.openxmlformats.org/drawingml/2006/spreadsheetDrawing">
      <xdr:col>85</xdr:col>
      <xdr:colOff>177800</xdr:colOff>
      <xdr:row>55</xdr:row>
      <xdr:rowOff>126365</xdr:rowOff>
    </xdr:to>
    <xdr:sp macro="" textlink="">
      <xdr:nvSpPr>
        <xdr:cNvPr id="586" name="楕円 585"/>
        <xdr:cNvSpPr/>
      </xdr:nvSpPr>
      <xdr:spPr>
        <a:xfrm>
          <a:off x="158369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47625</xdr:rowOff>
    </xdr:from>
    <xdr:ext cx="598805" cy="258445"/>
    <xdr:sp macro="" textlink="">
      <xdr:nvSpPr>
        <xdr:cNvPr id="587" name="教育費該当値テキスト"/>
        <xdr:cNvSpPr txBox="1"/>
      </xdr:nvSpPr>
      <xdr:spPr>
        <a:xfrm>
          <a:off x="15938500" y="9103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127000</xdr:rowOff>
    </xdr:from>
    <xdr:to xmlns:xdr="http://schemas.openxmlformats.org/drawingml/2006/spreadsheetDrawing">
      <xdr:col>81</xdr:col>
      <xdr:colOff>101600</xdr:colOff>
      <xdr:row>58</xdr:row>
      <xdr:rowOff>57150</xdr:rowOff>
    </xdr:to>
    <xdr:sp macro="" textlink="">
      <xdr:nvSpPr>
        <xdr:cNvPr id="588" name="楕円 587"/>
        <xdr:cNvSpPr/>
      </xdr:nvSpPr>
      <xdr:spPr>
        <a:xfrm>
          <a:off x="15019020" y="9686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48260</xdr:rowOff>
    </xdr:from>
    <xdr:ext cx="598805" cy="258445"/>
    <xdr:sp macro="" textlink="">
      <xdr:nvSpPr>
        <xdr:cNvPr id="589" name="テキスト ボックス 588"/>
        <xdr:cNvSpPr txBox="1"/>
      </xdr:nvSpPr>
      <xdr:spPr>
        <a:xfrm>
          <a:off x="14780260" y="97751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162560</xdr:rowOff>
    </xdr:from>
    <xdr:to xmlns:xdr="http://schemas.openxmlformats.org/drawingml/2006/spreadsheetDrawing">
      <xdr:col>76</xdr:col>
      <xdr:colOff>165100</xdr:colOff>
      <xdr:row>58</xdr:row>
      <xdr:rowOff>92710</xdr:rowOff>
    </xdr:to>
    <xdr:sp macro="" textlink="">
      <xdr:nvSpPr>
        <xdr:cNvPr id="590" name="楕円 589"/>
        <xdr:cNvSpPr/>
      </xdr:nvSpPr>
      <xdr:spPr>
        <a:xfrm>
          <a:off x="14155420" y="972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84455</xdr:rowOff>
    </xdr:from>
    <xdr:ext cx="534670" cy="258445"/>
    <xdr:sp macro="" textlink="">
      <xdr:nvSpPr>
        <xdr:cNvPr id="591" name="テキスト ボックス 590"/>
        <xdr:cNvSpPr txBox="1"/>
      </xdr:nvSpPr>
      <xdr:spPr>
        <a:xfrm>
          <a:off x="13943965" y="9811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163195</xdr:rowOff>
    </xdr:from>
    <xdr:to xmlns:xdr="http://schemas.openxmlformats.org/drawingml/2006/spreadsheetDrawing">
      <xdr:col>72</xdr:col>
      <xdr:colOff>38100</xdr:colOff>
      <xdr:row>58</xdr:row>
      <xdr:rowOff>93345</xdr:rowOff>
    </xdr:to>
    <xdr:sp macro="" textlink="">
      <xdr:nvSpPr>
        <xdr:cNvPr id="592" name="楕円 591"/>
        <xdr:cNvSpPr/>
      </xdr:nvSpPr>
      <xdr:spPr>
        <a:xfrm>
          <a:off x="13291820" y="97224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84455</xdr:rowOff>
    </xdr:from>
    <xdr:ext cx="534035" cy="258445"/>
    <xdr:sp macro="" textlink="">
      <xdr:nvSpPr>
        <xdr:cNvPr id="593" name="テキスト ボックス 592"/>
        <xdr:cNvSpPr txBox="1"/>
      </xdr:nvSpPr>
      <xdr:spPr>
        <a:xfrm>
          <a:off x="13080365" y="9811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19685</xdr:rowOff>
    </xdr:from>
    <xdr:to xmlns:xdr="http://schemas.openxmlformats.org/drawingml/2006/spreadsheetDrawing">
      <xdr:col>67</xdr:col>
      <xdr:colOff>101600</xdr:colOff>
      <xdr:row>58</xdr:row>
      <xdr:rowOff>120650</xdr:rowOff>
    </xdr:to>
    <xdr:sp macro="" textlink="">
      <xdr:nvSpPr>
        <xdr:cNvPr id="594" name="楕円 593"/>
        <xdr:cNvSpPr/>
      </xdr:nvSpPr>
      <xdr:spPr>
        <a:xfrm>
          <a:off x="12423140" y="97466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112395</xdr:rowOff>
    </xdr:from>
    <xdr:ext cx="534035" cy="259080"/>
    <xdr:sp macro="" textlink="">
      <xdr:nvSpPr>
        <xdr:cNvPr id="595" name="テキスト ボックス 594"/>
        <xdr:cNvSpPr txBox="1"/>
      </xdr:nvSpPr>
      <xdr:spPr>
        <a:xfrm>
          <a:off x="12216765" y="9839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97" name="正方形/長方形 596"/>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99" name="正方形/長方形 598"/>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1" name="正方形/長方形 600"/>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3" name="正方形/長方形 602"/>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5425"/>
    <xdr:sp macro="" textlink="">
      <xdr:nvSpPr>
        <xdr:cNvPr id="604" name="テキスト ボックス 603"/>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5" name="直線コネクタ 604"/>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6" name="直線コネクタ 605"/>
        <xdr:cNvCxnSpPr/>
      </xdr:nvCxnSpPr>
      <xdr:spPr>
        <a:xfrm>
          <a:off x="1211580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8445"/>
    <xdr:sp macro="" textlink="">
      <xdr:nvSpPr>
        <xdr:cNvPr id="607" name="テキスト ボックス 606"/>
        <xdr:cNvSpPr txBox="1"/>
      </xdr:nvSpPr>
      <xdr:spPr>
        <a:xfrm>
          <a:off x="1187196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8" name="直線コネクタ 607"/>
        <xdr:cNvCxnSpPr/>
      </xdr:nvCxnSpPr>
      <xdr:spPr>
        <a:xfrm>
          <a:off x="1211580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8445"/>
    <xdr:sp macro="" textlink="">
      <xdr:nvSpPr>
        <xdr:cNvPr id="609" name="テキスト ボックス 608"/>
        <xdr:cNvSpPr txBox="1"/>
      </xdr:nvSpPr>
      <xdr:spPr>
        <a:xfrm>
          <a:off x="11535410" y="12780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177800</xdr:colOff>
      <xdr:row>74</xdr:row>
      <xdr:rowOff>140335</xdr:rowOff>
    </xdr:to>
    <xdr:cxnSp macro="">
      <xdr:nvCxnSpPr>
        <xdr:cNvPr id="610" name="直線コネクタ 609"/>
        <xdr:cNvCxnSpPr/>
      </xdr:nvCxnSpPr>
      <xdr:spPr>
        <a:xfrm>
          <a:off x="1211580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167640</xdr:rowOff>
    </xdr:from>
    <xdr:ext cx="594995" cy="259080"/>
    <xdr:sp macro="" textlink="">
      <xdr:nvSpPr>
        <xdr:cNvPr id="611" name="テキスト ボックス 610"/>
        <xdr:cNvSpPr txBox="1"/>
      </xdr:nvSpPr>
      <xdr:spPr>
        <a:xfrm>
          <a:off x="11535410" y="124091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2" name="直線コネクタ 611"/>
        <xdr:cNvCxnSpPr/>
      </xdr:nvCxnSpPr>
      <xdr:spPr>
        <a:xfrm>
          <a:off x="1211580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3" name="テキスト ボックス 612"/>
        <xdr:cNvSpPr txBox="1"/>
      </xdr:nvSpPr>
      <xdr:spPr>
        <a:xfrm>
          <a:off x="11535410" y="120370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4" name="直線コネクタ 613"/>
        <xdr:cNvCxnSpPr/>
      </xdr:nvCxnSpPr>
      <xdr:spPr>
        <a:xfrm>
          <a:off x="1211580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8445"/>
    <xdr:sp macro="" textlink="">
      <xdr:nvSpPr>
        <xdr:cNvPr id="615" name="テキスト ボックス 614"/>
        <xdr:cNvSpPr txBox="1"/>
      </xdr:nvSpPr>
      <xdr:spPr>
        <a:xfrm>
          <a:off x="11535410" y="116636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6" name="直線コネクタ 615"/>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800" cy="258445"/>
    <xdr:sp macro="" textlink="">
      <xdr:nvSpPr>
        <xdr:cNvPr id="617" name="テキスト ボックス 616"/>
        <xdr:cNvSpPr txBox="1"/>
      </xdr:nvSpPr>
      <xdr:spPr>
        <a:xfrm>
          <a:off x="11450320" y="1129030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118745</xdr:rowOff>
    </xdr:from>
    <xdr:to xmlns:xdr="http://schemas.openxmlformats.org/drawingml/2006/spreadsheetDrawing">
      <xdr:col>85</xdr:col>
      <xdr:colOff>126365</xdr:colOff>
      <xdr:row>79</xdr:row>
      <xdr:rowOff>44450</xdr:rowOff>
    </xdr:to>
    <xdr:cxnSp macro="">
      <xdr:nvCxnSpPr>
        <xdr:cNvPr id="619" name="直線コネクタ 618"/>
        <xdr:cNvCxnSpPr/>
      </xdr:nvCxnSpPr>
      <xdr:spPr>
        <a:xfrm flipV="1">
          <a:off x="15885795" y="11857355"/>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53975</xdr:rowOff>
    </xdr:from>
    <xdr:ext cx="249555" cy="258445"/>
    <xdr:sp macro="" textlink="">
      <xdr:nvSpPr>
        <xdr:cNvPr id="620" name="災害復旧費最小値テキスト"/>
        <xdr:cNvSpPr txBox="1"/>
      </xdr:nvSpPr>
      <xdr:spPr>
        <a:xfrm>
          <a:off x="15938500" y="133013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1" name="直線コネクタ 620"/>
        <xdr:cNvCxnSpPr/>
      </xdr:nvCxnSpPr>
      <xdr:spPr>
        <a:xfrm>
          <a:off x="1579880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64770</xdr:rowOff>
    </xdr:from>
    <xdr:ext cx="598805" cy="259080"/>
    <xdr:sp macro="" textlink="">
      <xdr:nvSpPr>
        <xdr:cNvPr id="622" name="災害復旧費最大値テキスト"/>
        <xdr:cNvSpPr txBox="1"/>
      </xdr:nvSpPr>
      <xdr:spPr>
        <a:xfrm>
          <a:off x="15938500" y="11635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770,888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118745</xdr:rowOff>
    </xdr:from>
    <xdr:to xmlns:xdr="http://schemas.openxmlformats.org/drawingml/2006/spreadsheetDrawing">
      <xdr:col>86</xdr:col>
      <xdr:colOff>25400</xdr:colOff>
      <xdr:row>70</xdr:row>
      <xdr:rowOff>118745</xdr:rowOff>
    </xdr:to>
    <xdr:cxnSp macro="">
      <xdr:nvCxnSpPr>
        <xdr:cNvPr id="623" name="直線コネクタ 622"/>
        <xdr:cNvCxnSpPr/>
      </xdr:nvCxnSpPr>
      <xdr:spPr>
        <a:xfrm>
          <a:off x="15798800" y="118573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43180</xdr:rowOff>
    </xdr:from>
    <xdr:to xmlns:xdr="http://schemas.openxmlformats.org/drawingml/2006/spreadsheetDrawing">
      <xdr:col>85</xdr:col>
      <xdr:colOff>127000</xdr:colOff>
      <xdr:row>79</xdr:row>
      <xdr:rowOff>43815</xdr:rowOff>
    </xdr:to>
    <xdr:cxnSp macro="">
      <xdr:nvCxnSpPr>
        <xdr:cNvPr id="624" name="直線コネクタ 623"/>
        <xdr:cNvCxnSpPr/>
      </xdr:nvCxnSpPr>
      <xdr:spPr>
        <a:xfrm flipV="1">
          <a:off x="15069820" y="13290550"/>
          <a:ext cx="8178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142875</xdr:rowOff>
    </xdr:from>
    <xdr:ext cx="534670" cy="258445"/>
    <xdr:sp macro="" textlink="">
      <xdr:nvSpPr>
        <xdr:cNvPr id="625" name="災害復旧費平均値テキスト"/>
        <xdr:cNvSpPr txBox="1"/>
      </xdr:nvSpPr>
      <xdr:spPr>
        <a:xfrm>
          <a:off x="15938500" y="130549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120015</xdr:rowOff>
    </xdr:from>
    <xdr:to xmlns:xdr="http://schemas.openxmlformats.org/drawingml/2006/spreadsheetDrawing">
      <xdr:col>85</xdr:col>
      <xdr:colOff>177800</xdr:colOff>
      <xdr:row>79</xdr:row>
      <xdr:rowOff>50165</xdr:rowOff>
    </xdr:to>
    <xdr:sp macro="" textlink="">
      <xdr:nvSpPr>
        <xdr:cNvPr id="626" name="フローチャート: 判断 625"/>
        <xdr:cNvSpPr/>
      </xdr:nvSpPr>
      <xdr:spPr>
        <a:xfrm>
          <a:off x="15836900" y="13199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42545</xdr:rowOff>
    </xdr:from>
    <xdr:to xmlns:xdr="http://schemas.openxmlformats.org/drawingml/2006/spreadsheetDrawing">
      <xdr:col>81</xdr:col>
      <xdr:colOff>50800</xdr:colOff>
      <xdr:row>79</xdr:row>
      <xdr:rowOff>43815</xdr:rowOff>
    </xdr:to>
    <xdr:cxnSp macro="">
      <xdr:nvCxnSpPr>
        <xdr:cNvPr id="627" name="直線コネクタ 626"/>
        <xdr:cNvCxnSpPr/>
      </xdr:nvCxnSpPr>
      <xdr:spPr>
        <a:xfrm>
          <a:off x="14206220" y="1328991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120650</xdr:rowOff>
    </xdr:from>
    <xdr:to xmlns:xdr="http://schemas.openxmlformats.org/drawingml/2006/spreadsheetDrawing">
      <xdr:col>81</xdr:col>
      <xdr:colOff>101600</xdr:colOff>
      <xdr:row>79</xdr:row>
      <xdr:rowOff>51435</xdr:rowOff>
    </xdr:to>
    <xdr:sp macro="" textlink="">
      <xdr:nvSpPr>
        <xdr:cNvPr id="628" name="フローチャート: 判断 627"/>
        <xdr:cNvSpPr/>
      </xdr:nvSpPr>
      <xdr:spPr>
        <a:xfrm>
          <a:off x="15019020" y="132003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67945</xdr:rowOff>
    </xdr:from>
    <xdr:ext cx="534035" cy="258445"/>
    <xdr:sp macro="" textlink="">
      <xdr:nvSpPr>
        <xdr:cNvPr id="629" name="テキスト ボックス 628"/>
        <xdr:cNvSpPr txBox="1"/>
      </xdr:nvSpPr>
      <xdr:spPr>
        <a:xfrm>
          <a:off x="14812645" y="12980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42545</xdr:rowOff>
    </xdr:from>
    <xdr:to xmlns:xdr="http://schemas.openxmlformats.org/drawingml/2006/spreadsheetDrawing">
      <xdr:col>76</xdr:col>
      <xdr:colOff>114300</xdr:colOff>
      <xdr:row>79</xdr:row>
      <xdr:rowOff>43815</xdr:rowOff>
    </xdr:to>
    <xdr:cxnSp macro="">
      <xdr:nvCxnSpPr>
        <xdr:cNvPr id="630" name="直線コネクタ 629"/>
        <xdr:cNvCxnSpPr/>
      </xdr:nvCxnSpPr>
      <xdr:spPr>
        <a:xfrm flipV="1">
          <a:off x="13342620" y="1328991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128270</xdr:rowOff>
    </xdr:from>
    <xdr:to xmlns:xdr="http://schemas.openxmlformats.org/drawingml/2006/spreadsheetDrawing">
      <xdr:col>76</xdr:col>
      <xdr:colOff>165100</xdr:colOff>
      <xdr:row>79</xdr:row>
      <xdr:rowOff>58420</xdr:rowOff>
    </xdr:to>
    <xdr:sp macro="" textlink="">
      <xdr:nvSpPr>
        <xdr:cNvPr id="631" name="フローチャート: 判断 630"/>
        <xdr:cNvSpPr/>
      </xdr:nvSpPr>
      <xdr:spPr>
        <a:xfrm>
          <a:off x="14155420" y="13208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74930</xdr:rowOff>
    </xdr:from>
    <xdr:ext cx="534670" cy="259080"/>
    <xdr:sp macro="" textlink="">
      <xdr:nvSpPr>
        <xdr:cNvPr id="632" name="テキスト ボックス 631"/>
        <xdr:cNvSpPr txBox="1"/>
      </xdr:nvSpPr>
      <xdr:spPr>
        <a:xfrm>
          <a:off x="13943965" y="12987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40640</xdr:rowOff>
    </xdr:from>
    <xdr:to xmlns:xdr="http://schemas.openxmlformats.org/drawingml/2006/spreadsheetDrawing">
      <xdr:col>71</xdr:col>
      <xdr:colOff>177800</xdr:colOff>
      <xdr:row>79</xdr:row>
      <xdr:rowOff>43815</xdr:rowOff>
    </xdr:to>
    <xdr:cxnSp macro="">
      <xdr:nvCxnSpPr>
        <xdr:cNvPr id="633" name="直線コネクタ 632"/>
        <xdr:cNvCxnSpPr/>
      </xdr:nvCxnSpPr>
      <xdr:spPr>
        <a:xfrm>
          <a:off x="12473940" y="1328801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132715</xdr:rowOff>
    </xdr:from>
    <xdr:to xmlns:xdr="http://schemas.openxmlformats.org/drawingml/2006/spreadsheetDrawing">
      <xdr:col>72</xdr:col>
      <xdr:colOff>38100</xdr:colOff>
      <xdr:row>79</xdr:row>
      <xdr:rowOff>62865</xdr:rowOff>
    </xdr:to>
    <xdr:sp macro="" textlink="">
      <xdr:nvSpPr>
        <xdr:cNvPr id="634" name="フローチャート: 判断 633"/>
        <xdr:cNvSpPr/>
      </xdr:nvSpPr>
      <xdr:spPr>
        <a:xfrm>
          <a:off x="13291820" y="132124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79375</xdr:rowOff>
    </xdr:from>
    <xdr:ext cx="534035" cy="259080"/>
    <xdr:sp macro="" textlink="">
      <xdr:nvSpPr>
        <xdr:cNvPr id="635" name="テキスト ボックス 634"/>
        <xdr:cNvSpPr txBox="1"/>
      </xdr:nvSpPr>
      <xdr:spPr>
        <a:xfrm>
          <a:off x="13080365" y="12991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129540</xdr:rowOff>
    </xdr:from>
    <xdr:to xmlns:xdr="http://schemas.openxmlformats.org/drawingml/2006/spreadsheetDrawing">
      <xdr:col>67</xdr:col>
      <xdr:colOff>101600</xdr:colOff>
      <xdr:row>79</xdr:row>
      <xdr:rowOff>59690</xdr:rowOff>
    </xdr:to>
    <xdr:sp macro="" textlink="">
      <xdr:nvSpPr>
        <xdr:cNvPr id="636" name="フローチャート: 判断 635"/>
        <xdr:cNvSpPr/>
      </xdr:nvSpPr>
      <xdr:spPr>
        <a:xfrm>
          <a:off x="12423140" y="13209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76200</xdr:rowOff>
    </xdr:from>
    <xdr:ext cx="534035" cy="259080"/>
    <xdr:sp macro="" textlink="">
      <xdr:nvSpPr>
        <xdr:cNvPr id="637" name="テキスト ボックス 636"/>
        <xdr:cNvSpPr txBox="1"/>
      </xdr:nvSpPr>
      <xdr:spPr>
        <a:xfrm>
          <a:off x="12216765" y="12988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8" name="テキスト ボックス 637"/>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39" name="テキスト ボックス 638"/>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0" name="テキスト ボックス 639"/>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1" name="テキスト ボックス 640"/>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2" name="テキスト ボックス 641"/>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163830</xdr:rowOff>
    </xdr:from>
    <xdr:to xmlns:xdr="http://schemas.openxmlformats.org/drawingml/2006/spreadsheetDrawing">
      <xdr:col>85</xdr:col>
      <xdr:colOff>177800</xdr:colOff>
      <xdr:row>79</xdr:row>
      <xdr:rowOff>93980</xdr:rowOff>
    </xdr:to>
    <xdr:sp macro="" textlink="">
      <xdr:nvSpPr>
        <xdr:cNvPr id="643" name="楕円 642"/>
        <xdr:cNvSpPr/>
      </xdr:nvSpPr>
      <xdr:spPr>
        <a:xfrm>
          <a:off x="15836900" y="13243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98425</xdr:rowOff>
    </xdr:from>
    <xdr:ext cx="378460" cy="259080"/>
    <xdr:sp macro="" textlink="">
      <xdr:nvSpPr>
        <xdr:cNvPr id="644" name="災害復旧費該当値テキスト"/>
        <xdr:cNvSpPr txBox="1"/>
      </xdr:nvSpPr>
      <xdr:spPr>
        <a:xfrm>
          <a:off x="15938500" y="13178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164465</xdr:rowOff>
    </xdr:from>
    <xdr:to xmlns:xdr="http://schemas.openxmlformats.org/drawingml/2006/spreadsheetDrawing">
      <xdr:col>81</xdr:col>
      <xdr:colOff>101600</xdr:colOff>
      <xdr:row>79</xdr:row>
      <xdr:rowOff>94615</xdr:rowOff>
    </xdr:to>
    <xdr:sp macro="" textlink="">
      <xdr:nvSpPr>
        <xdr:cNvPr id="645" name="楕円 644"/>
        <xdr:cNvSpPr/>
      </xdr:nvSpPr>
      <xdr:spPr>
        <a:xfrm>
          <a:off x="15019020" y="13244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85725</xdr:rowOff>
    </xdr:from>
    <xdr:ext cx="377825" cy="258445"/>
    <xdr:sp macro="" textlink="">
      <xdr:nvSpPr>
        <xdr:cNvPr id="646" name="テキスト ボックス 645"/>
        <xdr:cNvSpPr txBox="1"/>
      </xdr:nvSpPr>
      <xdr:spPr>
        <a:xfrm>
          <a:off x="14885670" y="1333309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163195</xdr:rowOff>
    </xdr:from>
    <xdr:to xmlns:xdr="http://schemas.openxmlformats.org/drawingml/2006/spreadsheetDrawing">
      <xdr:col>76</xdr:col>
      <xdr:colOff>165100</xdr:colOff>
      <xdr:row>79</xdr:row>
      <xdr:rowOff>93345</xdr:rowOff>
    </xdr:to>
    <xdr:sp macro="" textlink="">
      <xdr:nvSpPr>
        <xdr:cNvPr id="647" name="楕円 646"/>
        <xdr:cNvSpPr/>
      </xdr:nvSpPr>
      <xdr:spPr>
        <a:xfrm>
          <a:off x="14155420" y="13242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84455</xdr:rowOff>
    </xdr:from>
    <xdr:ext cx="378460" cy="258445"/>
    <xdr:sp macro="" textlink="">
      <xdr:nvSpPr>
        <xdr:cNvPr id="648" name="テキスト ボックス 647"/>
        <xdr:cNvSpPr txBox="1"/>
      </xdr:nvSpPr>
      <xdr:spPr>
        <a:xfrm>
          <a:off x="14022070" y="133318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164465</xdr:rowOff>
    </xdr:from>
    <xdr:to xmlns:xdr="http://schemas.openxmlformats.org/drawingml/2006/spreadsheetDrawing">
      <xdr:col>72</xdr:col>
      <xdr:colOff>38100</xdr:colOff>
      <xdr:row>79</xdr:row>
      <xdr:rowOff>94615</xdr:rowOff>
    </xdr:to>
    <xdr:sp macro="" textlink="">
      <xdr:nvSpPr>
        <xdr:cNvPr id="649" name="楕円 648"/>
        <xdr:cNvSpPr/>
      </xdr:nvSpPr>
      <xdr:spPr>
        <a:xfrm>
          <a:off x="13291820" y="132441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85725</xdr:rowOff>
    </xdr:from>
    <xdr:ext cx="378460" cy="258445"/>
    <xdr:sp macro="" textlink="">
      <xdr:nvSpPr>
        <xdr:cNvPr id="650" name="テキスト ボックス 649"/>
        <xdr:cNvSpPr txBox="1"/>
      </xdr:nvSpPr>
      <xdr:spPr>
        <a:xfrm>
          <a:off x="13158470" y="133330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161290</xdr:rowOff>
    </xdr:from>
    <xdr:to xmlns:xdr="http://schemas.openxmlformats.org/drawingml/2006/spreadsheetDrawing">
      <xdr:col>67</xdr:col>
      <xdr:colOff>101600</xdr:colOff>
      <xdr:row>79</xdr:row>
      <xdr:rowOff>91440</xdr:rowOff>
    </xdr:to>
    <xdr:sp macro="" textlink="">
      <xdr:nvSpPr>
        <xdr:cNvPr id="651" name="楕円 650"/>
        <xdr:cNvSpPr/>
      </xdr:nvSpPr>
      <xdr:spPr>
        <a:xfrm>
          <a:off x="124231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82550</xdr:rowOff>
    </xdr:from>
    <xdr:ext cx="469265" cy="259080"/>
    <xdr:sp macro="" textlink="">
      <xdr:nvSpPr>
        <xdr:cNvPr id="652" name="テキスト ボックス 651"/>
        <xdr:cNvSpPr txBox="1"/>
      </xdr:nvSpPr>
      <xdr:spPr>
        <a:xfrm>
          <a:off x="12244070" y="1332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3" name="正方形/長方形 652"/>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4" name="正方形/長方形 653"/>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56" name="正方形/長方形 655"/>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58" name="正方形/長方形 657"/>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0" name="正方形/長方形 659"/>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5425"/>
    <xdr:sp macro="" textlink="">
      <xdr:nvSpPr>
        <xdr:cNvPr id="661" name="テキスト ボックス 660"/>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2" name="直線コネクタ 661"/>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3" name="直線コネクタ 662"/>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64" name="テキスト ボックス 663"/>
        <xdr:cNvSpPr txBox="1"/>
      </xdr:nvSpPr>
      <xdr:spPr>
        <a:xfrm>
          <a:off x="1187196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5" name="直線コネクタ 664"/>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66" name="テキスト ボックス 665"/>
        <xdr:cNvSpPr txBox="1"/>
      </xdr:nvSpPr>
      <xdr:spPr>
        <a:xfrm>
          <a:off x="11535410" y="162604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7" name="直線コネクタ 666"/>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68" name="テキスト ボックス 667"/>
        <xdr:cNvSpPr txBox="1"/>
      </xdr:nvSpPr>
      <xdr:spPr>
        <a:xfrm>
          <a:off x="11535410" y="159340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9" name="直線コネクタ 668"/>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70" name="テキスト ボックス 669"/>
        <xdr:cNvSpPr txBox="1"/>
      </xdr:nvSpPr>
      <xdr:spPr>
        <a:xfrm>
          <a:off x="11535410" y="15608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1" name="直線コネクタ 670"/>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72" name="テキスト ボックス 671"/>
        <xdr:cNvSpPr txBox="1"/>
      </xdr:nvSpPr>
      <xdr:spPr>
        <a:xfrm>
          <a:off x="1153541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3" name="直線コネクタ 672"/>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38100</xdr:rowOff>
    </xdr:from>
    <xdr:ext cx="685800" cy="259080"/>
    <xdr:sp macro="" textlink="">
      <xdr:nvSpPr>
        <xdr:cNvPr id="674" name="テキスト ボックス 673"/>
        <xdr:cNvSpPr txBox="1"/>
      </xdr:nvSpPr>
      <xdr:spPr>
        <a:xfrm>
          <a:off x="11450320" y="1496187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800" cy="258445"/>
    <xdr:sp macro="" textlink="">
      <xdr:nvSpPr>
        <xdr:cNvPr id="676" name="テキスト ボックス 675"/>
        <xdr:cNvSpPr txBox="1"/>
      </xdr:nvSpPr>
      <xdr:spPr>
        <a:xfrm>
          <a:off x="11450320" y="1464310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137795</xdr:rowOff>
    </xdr:from>
    <xdr:to xmlns:xdr="http://schemas.openxmlformats.org/drawingml/2006/spreadsheetDrawing">
      <xdr:col>85</xdr:col>
      <xdr:colOff>126365</xdr:colOff>
      <xdr:row>99</xdr:row>
      <xdr:rowOff>99060</xdr:rowOff>
    </xdr:to>
    <xdr:cxnSp macro="">
      <xdr:nvCxnSpPr>
        <xdr:cNvPr id="678" name="直線コネクタ 677"/>
        <xdr:cNvCxnSpPr/>
      </xdr:nvCxnSpPr>
      <xdr:spPr>
        <a:xfrm flipV="1">
          <a:off x="15885795" y="1522920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102870</xdr:rowOff>
    </xdr:from>
    <xdr:ext cx="249555" cy="259080"/>
    <xdr:sp macro="" textlink="">
      <xdr:nvSpPr>
        <xdr:cNvPr id="679" name="公債費最小値テキスト"/>
        <xdr:cNvSpPr txBox="1"/>
      </xdr:nvSpPr>
      <xdr:spPr>
        <a:xfrm>
          <a:off x="15938500" y="16733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99060</xdr:rowOff>
    </xdr:from>
    <xdr:to xmlns:xdr="http://schemas.openxmlformats.org/drawingml/2006/spreadsheetDrawing">
      <xdr:col>86</xdr:col>
      <xdr:colOff>25400</xdr:colOff>
      <xdr:row>99</xdr:row>
      <xdr:rowOff>99060</xdr:rowOff>
    </xdr:to>
    <xdr:cxnSp macro="">
      <xdr:nvCxnSpPr>
        <xdr:cNvPr id="680" name="直線コネクタ 679"/>
        <xdr:cNvCxnSpPr/>
      </xdr:nvCxnSpPr>
      <xdr:spPr>
        <a:xfrm>
          <a:off x="15798800" y="16729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84455</xdr:rowOff>
    </xdr:from>
    <xdr:ext cx="598805" cy="258445"/>
    <xdr:sp macro="" textlink="">
      <xdr:nvSpPr>
        <xdr:cNvPr id="681" name="公債費最大値テキスト"/>
        <xdr:cNvSpPr txBox="1"/>
      </xdr:nvSpPr>
      <xdr:spPr>
        <a:xfrm>
          <a:off x="15938500" y="150082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921,282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137795</xdr:rowOff>
    </xdr:from>
    <xdr:to xmlns:xdr="http://schemas.openxmlformats.org/drawingml/2006/spreadsheetDrawing">
      <xdr:col>86</xdr:col>
      <xdr:colOff>25400</xdr:colOff>
      <xdr:row>90</xdr:row>
      <xdr:rowOff>137795</xdr:rowOff>
    </xdr:to>
    <xdr:cxnSp macro="">
      <xdr:nvCxnSpPr>
        <xdr:cNvPr id="682" name="直線コネクタ 681"/>
        <xdr:cNvCxnSpPr/>
      </xdr:nvCxnSpPr>
      <xdr:spPr>
        <a:xfrm>
          <a:off x="15798800" y="152292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80645</xdr:rowOff>
    </xdr:from>
    <xdr:to xmlns:xdr="http://schemas.openxmlformats.org/drawingml/2006/spreadsheetDrawing">
      <xdr:col>85</xdr:col>
      <xdr:colOff>127000</xdr:colOff>
      <xdr:row>98</xdr:row>
      <xdr:rowOff>84455</xdr:rowOff>
    </xdr:to>
    <xdr:cxnSp macro="">
      <xdr:nvCxnSpPr>
        <xdr:cNvPr id="683" name="直線コネクタ 682"/>
        <xdr:cNvCxnSpPr/>
      </xdr:nvCxnSpPr>
      <xdr:spPr>
        <a:xfrm flipV="1">
          <a:off x="15069820" y="16539845"/>
          <a:ext cx="8178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168910</xdr:rowOff>
    </xdr:from>
    <xdr:ext cx="598805" cy="258445"/>
    <xdr:sp macro="" textlink="">
      <xdr:nvSpPr>
        <xdr:cNvPr id="684" name="公債費平均値テキスト"/>
        <xdr:cNvSpPr txBox="1"/>
      </xdr:nvSpPr>
      <xdr:spPr>
        <a:xfrm>
          <a:off x="15938500" y="162852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177800</xdr:colOff>
      <xdr:row>98</xdr:row>
      <xdr:rowOff>76200</xdr:rowOff>
    </xdr:to>
    <xdr:sp macro="" textlink="">
      <xdr:nvSpPr>
        <xdr:cNvPr id="685" name="フローチャート: 判断 684"/>
        <xdr:cNvSpPr/>
      </xdr:nvSpPr>
      <xdr:spPr>
        <a:xfrm>
          <a:off x="1583690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84455</xdr:rowOff>
    </xdr:from>
    <xdr:to xmlns:xdr="http://schemas.openxmlformats.org/drawingml/2006/spreadsheetDrawing">
      <xdr:col>81</xdr:col>
      <xdr:colOff>50800</xdr:colOff>
      <xdr:row>98</xdr:row>
      <xdr:rowOff>91440</xdr:rowOff>
    </xdr:to>
    <xdr:cxnSp macro="">
      <xdr:nvCxnSpPr>
        <xdr:cNvPr id="686" name="直線コネクタ 685"/>
        <xdr:cNvCxnSpPr/>
      </xdr:nvCxnSpPr>
      <xdr:spPr>
        <a:xfrm flipV="1">
          <a:off x="14206220" y="1654365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153035</xdr:rowOff>
    </xdr:from>
    <xdr:to xmlns:xdr="http://schemas.openxmlformats.org/drawingml/2006/spreadsheetDrawing">
      <xdr:col>81</xdr:col>
      <xdr:colOff>101600</xdr:colOff>
      <xdr:row>98</xdr:row>
      <xdr:rowOff>83185</xdr:rowOff>
    </xdr:to>
    <xdr:sp macro="" textlink="">
      <xdr:nvSpPr>
        <xdr:cNvPr id="687" name="フローチャート: 判断 686"/>
        <xdr:cNvSpPr/>
      </xdr:nvSpPr>
      <xdr:spPr>
        <a:xfrm>
          <a:off x="1501902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99695</xdr:rowOff>
    </xdr:from>
    <xdr:ext cx="598805" cy="258445"/>
    <xdr:sp macro="" textlink="">
      <xdr:nvSpPr>
        <xdr:cNvPr id="688" name="テキスト ボックス 687"/>
        <xdr:cNvSpPr txBox="1"/>
      </xdr:nvSpPr>
      <xdr:spPr>
        <a:xfrm>
          <a:off x="14780260" y="16215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91440</xdr:rowOff>
    </xdr:from>
    <xdr:to xmlns:xdr="http://schemas.openxmlformats.org/drawingml/2006/spreadsheetDrawing">
      <xdr:col>76</xdr:col>
      <xdr:colOff>114300</xdr:colOff>
      <xdr:row>98</xdr:row>
      <xdr:rowOff>91440</xdr:rowOff>
    </xdr:to>
    <xdr:cxnSp macro="">
      <xdr:nvCxnSpPr>
        <xdr:cNvPr id="689" name="直線コネクタ 688"/>
        <xdr:cNvCxnSpPr/>
      </xdr:nvCxnSpPr>
      <xdr:spPr>
        <a:xfrm>
          <a:off x="13342620" y="165506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156210</xdr:rowOff>
    </xdr:from>
    <xdr:to xmlns:xdr="http://schemas.openxmlformats.org/drawingml/2006/spreadsheetDrawing">
      <xdr:col>76</xdr:col>
      <xdr:colOff>165100</xdr:colOff>
      <xdr:row>98</xdr:row>
      <xdr:rowOff>86360</xdr:rowOff>
    </xdr:to>
    <xdr:sp macro="" textlink="">
      <xdr:nvSpPr>
        <xdr:cNvPr id="690" name="フローチャート: 判断 689"/>
        <xdr:cNvSpPr/>
      </xdr:nvSpPr>
      <xdr:spPr>
        <a:xfrm>
          <a:off x="1415542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102870</xdr:rowOff>
    </xdr:from>
    <xdr:ext cx="598170" cy="259080"/>
    <xdr:sp macro="" textlink="">
      <xdr:nvSpPr>
        <xdr:cNvPr id="691" name="テキスト ボックス 690"/>
        <xdr:cNvSpPr txBox="1"/>
      </xdr:nvSpPr>
      <xdr:spPr>
        <a:xfrm>
          <a:off x="13911580" y="16219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91440</xdr:rowOff>
    </xdr:from>
    <xdr:to xmlns:xdr="http://schemas.openxmlformats.org/drawingml/2006/spreadsheetDrawing">
      <xdr:col>71</xdr:col>
      <xdr:colOff>177800</xdr:colOff>
      <xdr:row>98</xdr:row>
      <xdr:rowOff>111125</xdr:rowOff>
    </xdr:to>
    <xdr:cxnSp macro="">
      <xdr:nvCxnSpPr>
        <xdr:cNvPr id="692" name="直線コネクタ 691"/>
        <xdr:cNvCxnSpPr/>
      </xdr:nvCxnSpPr>
      <xdr:spPr>
        <a:xfrm flipV="1">
          <a:off x="12473940" y="16550640"/>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148590</xdr:rowOff>
    </xdr:from>
    <xdr:to xmlns:xdr="http://schemas.openxmlformats.org/drawingml/2006/spreadsheetDrawing">
      <xdr:col>72</xdr:col>
      <xdr:colOff>38100</xdr:colOff>
      <xdr:row>98</xdr:row>
      <xdr:rowOff>78740</xdr:rowOff>
    </xdr:to>
    <xdr:sp macro="" textlink="">
      <xdr:nvSpPr>
        <xdr:cNvPr id="693" name="フローチャート: 判断 692"/>
        <xdr:cNvSpPr/>
      </xdr:nvSpPr>
      <xdr:spPr>
        <a:xfrm>
          <a:off x="13291820" y="164363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95250</xdr:rowOff>
    </xdr:from>
    <xdr:ext cx="598170" cy="259080"/>
    <xdr:sp macro="" textlink="">
      <xdr:nvSpPr>
        <xdr:cNvPr id="694" name="テキスト ボックス 693"/>
        <xdr:cNvSpPr txBox="1"/>
      </xdr:nvSpPr>
      <xdr:spPr>
        <a:xfrm>
          <a:off x="13047980" y="16211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152400</xdr:rowOff>
    </xdr:from>
    <xdr:to xmlns:xdr="http://schemas.openxmlformats.org/drawingml/2006/spreadsheetDrawing">
      <xdr:col>67</xdr:col>
      <xdr:colOff>101600</xdr:colOff>
      <xdr:row>98</xdr:row>
      <xdr:rowOff>82550</xdr:rowOff>
    </xdr:to>
    <xdr:sp macro="" textlink="">
      <xdr:nvSpPr>
        <xdr:cNvPr id="695" name="フローチャート: 判断 694"/>
        <xdr:cNvSpPr/>
      </xdr:nvSpPr>
      <xdr:spPr>
        <a:xfrm>
          <a:off x="1242314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99060</xdr:rowOff>
    </xdr:from>
    <xdr:ext cx="598805" cy="258445"/>
    <xdr:sp macro="" textlink="">
      <xdr:nvSpPr>
        <xdr:cNvPr id="696" name="テキスト ボックス 695"/>
        <xdr:cNvSpPr txBox="1"/>
      </xdr:nvSpPr>
      <xdr:spPr>
        <a:xfrm>
          <a:off x="12184380" y="162153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8" name="テキスト ボックス 697"/>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1" name="テキスト ボックス 700"/>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29845</xdr:rowOff>
    </xdr:from>
    <xdr:to xmlns:xdr="http://schemas.openxmlformats.org/drawingml/2006/spreadsheetDrawing">
      <xdr:col>85</xdr:col>
      <xdr:colOff>177800</xdr:colOff>
      <xdr:row>98</xdr:row>
      <xdr:rowOff>132080</xdr:rowOff>
    </xdr:to>
    <xdr:sp macro="" textlink="">
      <xdr:nvSpPr>
        <xdr:cNvPr id="702" name="楕円 701"/>
        <xdr:cNvSpPr/>
      </xdr:nvSpPr>
      <xdr:spPr>
        <a:xfrm>
          <a:off x="1583690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8255</xdr:rowOff>
    </xdr:from>
    <xdr:ext cx="598805" cy="258445"/>
    <xdr:sp macro="" textlink="">
      <xdr:nvSpPr>
        <xdr:cNvPr id="703" name="公債費該当値テキスト"/>
        <xdr:cNvSpPr txBox="1"/>
      </xdr:nvSpPr>
      <xdr:spPr>
        <a:xfrm>
          <a:off x="15938500" y="16467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33655</xdr:rowOff>
    </xdr:from>
    <xdr:to xmlns:xdr="http://schemas.openxmlformats.org/drawingml/2006/spreadsheetDrawing">
      <xdr:col>81</xdr:col>
      <xdr:colOff>101600</xdr:colOff>
      <xdr:row>98</xdr:row>
      <xdr:rowOff>135255</xdr:rowOff>
    </xdr:to>
    <xdr:sp macro="" textlink="">
      <xdr:nvSpPr>
        <xdr:cNvPr id="704" name="楕円 703"/>
        <xdr:cNvSpPr/>
      </xdr:nvSpPr>
      <xdr:spPr>
        <a:xfrm>
          <a:off x="1501902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126365</xdr:rowOff>
    </xdr:from>
    <xdr:ext cx="598805" cy="259080"/>
    <xdr:sp macro="" textlink="">
      <xdr:nvSpPr>
        <xdr:cNvPr id="705" name="テキスト ボックス 704"/>
        <xdr:cNvSpPr txBox="1"/>
      </xdr:nvSpPr>
      <xdr:spPr>
        <a:xfrm>
          <a:off x="14780260" y="16585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40640</xdr:rowOff>
    </xdr:from>
    <xdr:to xmlns:xdr="http://schemas.openxmlformats.org/drawingml/2006/spreadsheetDrawing">
      <xdr:col>76</xdr:col>
      <xdr:colOff>165100</xdr:colOff>
      <xdr:row>98</xdr:row>
      <xdr:rowOff>142240</xdr:rowOff>
    </xdr:to>
    <xdr:sp macro="" textlink="">
      <xdr:nvSpPr>
        <xdr:cNvPr id="706" name="楕円 705"/>
        <xdr:cNvSpPr/>
      </xdr:nvSpPr>
      <xdr:spPr>
        <a:xfrm>
          <a:off x="1415542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133350</xdr:rowOff>
    </xdr:from>
    <xdr:ext cx="598170" cy="258445"/>
    <xdr:sp macro="" textlink="">
      <xdr:nvSpPr>
        <xdr:cNvPr id="707" name="テキスト ボックス 706"/>
        <xdr:cNvSpPr txBox="1"/>
      </xdr:nvSpPr>
      <xdr:spPr>
        <a:xfrm>
          <a:off x="13911580" y="16592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40640</xdr:rowOff>
    </xdr:from>
    <xdr:to xmlns:xdr="http://schemas.openxmlformats.org/drawingml/2006/spreadsheetDrawing">
      <xdr:col>72</xdr:col>
      <xdr:colOff>38100</xdr:colOff>
      <xdr:row>98</xdr:row>
      <xdr:rowOff>142240</xdr:rowOff>
    </xdr:to>
    <xdr:sp macro="" textlink="">
      <xdr:nvSpPr>
        <xdr:cNvPr id="708" name="楕円 707"/>
        <xdr:cNvSpPr/>
      </xdr:nvSpPr>
      <xdr:spPr>
        <a:xfrm>
          <a:off x="13291820" y="164998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133350</xdr:rowOff>
    </xdr:from>
    <xdr:ext cx="598170" cy="258445"/>
    <xdr:sp macro="" textlink="">
      <xdr:nvSpPr>
        <xdr:cNvPr id="709" name="テキスト ボックス 708"/>
        <xdr:cNvSpPr txBox="1"/>
      </xdr:nvSpPr>
      <xdr:spPr>
        <a:xfrm>
          <a:off x="13047980" y="16592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60325</xdr:rowOff>
    </xdr:from>
    <xdr:to xmlns:xdr="http://schemas.openxmlformats.org/drawingml/2006/spreadsheetDrawing">
      <xdr:col>67</xdr:col>
      <xdr:colOff>101600</xdr:colOff>
      <xdr:row>98</xdr:row>
      <xdr:rowOff>161925</xdr:rowOff>
    </xdr:to>
    <xdr:sp macro="" textlink="">
      <xdr:nvSpPr>
        <xdr:cNvPr id="710" name="楕円 709"/>
        <xdr:cNvSpPr/>
      </xdr:nvSpPr>
      <xdr:spPr>
        <a:xfrm>
          <a:off x="1242314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153035</xdr:rowOff>
    </xdr:from>
    <xdr:ext cx="534035" cy="259080"/>
    <xdr:sp macro="" textlink="">
      <xdr:nvSpPr>
        <xdr:cNvPr id="711" name="テキスト ボックス 710"/>
        <xdr:cNvSpPr txBox="1"/>
      </xdr:nvSpPr>
      <xdr:spPr>
        <a:xfrm>
          <a:off x="12216765" y="16612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3" name="正方形/長方形 712"/>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5" name="正方形/長方形 714"/>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17" name="正方形/長方形 716"/>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20" name="テキスト ボックス 719"/>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8445"/>
    <xdr:sp macro="" textlink="">
      <xdr:nvSpPr>
        <xdr:cNvPr id="723" name="テキスト ボックス 722"/>
        <xdr:cNvSpPr txBox="1"/>
      </xdr:nvSpPr>
      <xdr:spPr>
        <a:xfrm>
          <a:off x="1756156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8445"/>
    <xdr:sp macro="" textlink="">
      <xdr:nvSpPr>
        <xdr:cNvPr id="725" name="テキスト ボックス 724"/>
        <xdr:cNvSpPr txBox="1"/>
      </xdr:nvSpPr>
      <xdr:spPr>
        <a:xfrm>
          <a:off x="17284065" y="60744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26" name="直線コネクタ 725"/>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1495" cy="259080"/>
    <xdr:sp macro="" textlink="">
      <xdr:nvSpPr>
        <xdr:cNvPr id="727" name="テキスト ボックス 726"/>
        <xdr:cNvSpPr txBox="1"/>
      </xdr:nvSpPr>
      <xdr:spPr>
        <a:xfrm>
          <a:off x="17284065" y="5703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9" name="テキスト ボックス 728"/>
        <xdr:cNvSpPr txBox="1"/>
      </xdr:nvSpPr>
      <xdr:spPr>
        <a:xfrm>
          <a:off x="17284065" y="533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8445"/>
    <xdr:sp macro="" textlink="">
      <xdr:nvSpPr>
        <xdr:cNvPr id="731" name="テキスト ボックス 730"/>
        <xdr:cNvSpPr txBox="1"/>
      </xdr:nvSpPr>
      <xdr:spPr>
        <a:xfrm>
          <a:off x="17284065" y="4958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3" name="テキスト ボックス 732"/>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1570315" y="5083175"/>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79375</xdr:rowOff>
    </xdr:from>
    <xdr:ext cx="249555" cy="259080"/>
    <xdr:sp macro="" textlink="">
      <xdr:nvSpPr>
        <xdr:cNvPr id="736" name="諸支出金最小値テキスト"/>
        <xdr:cNvSpPr txBox="1"/>
      </xdr:nvSpPr>
      <xdr:spPr>
        <a:xfrm>
          <a:off x="21623020" y="66211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167640</xdr:rowOff>
    </xdr:from>
    <xdr:ext cx="534670" cy="259080"/>
    <xdr:sp macro="" textlink="">
      <xdr:nvSpPr>
        <xdr:cNvPr id="738" name="諸支出金最大値テキスト"/>
        <xdr:cNvSpPr txBox="1"/>
      </xdr:nvSpPr>
      <xdr:spPr>
        <a:xfrm>
          <a:off x="21623020" y="4865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40,352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39" name="直線コネクタ 738"/>
        <xdr:cNvCxnSpPr/>
      </xdr:nvCxnSpPr>
      <xdr:spPr>
        <a:xfrm>
          <a:off x="21488400" y="5083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0" name="直線コネクタ 739"/>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167640</xdr:rowOff>
    </xdr:from>
    <xdr:ext cx="378460" cy="259080"/>
    <xdr:sp macro="" textlink="">
      <xdr:nvSpPr>
        <xdr:cNvPr id="741" name="諸支出金平均値テキスト"/>
        <xdr:cNvSpPr txBox="1"/>
      </xdr:nvSpPr>
      <xdr:spPr>
        <a:xfrm>
          <a:off x="21623020" y="637413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75565</xdr:rowOff>
    </xdr:to>
    <xdr:sp macro="" textlink="">
      <xdr:nvSpPr>
        <xdr:cNvPr id="742" name="フローチャート: 判断 741"/>
        <xdr:cNvSpPr/>
      </xdr:nvSpPr>
      <xdr:spPr>
        <a:xfrm>
          <a:off x="21521420" y="651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3" name="直線コネクタ 742"/>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149225</xdr:rowOff>
    </xdr:from>
    <xdr:to xmlns:xdr="http://schemas.openxmlformats.org/drawingml/2006/spreadsheetDrawing">
      <xdr:col>112</xdr:col>
      <xdr:colOff>38100</xdr:colOff>
      <xdr:row>39</xdr:row>
      <xdr:rowOff>79375</xdr:rowOff>
    </xdr:to>
    <xdr:sp macro="" textlink="">
      <xdr:nvSpPr>
        <xdr:cNvPr id="744" name="フローチャート: 判断 743"/>
        <xdr:cNvSpPr/>
      </xdr:nvSpPr>
      <xdr:spPr>
        <a:xfrm>
          <a:off x="20708620" y="65233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95885</xdr:rowOff>
    </xdr:from>
    <xdr:ext cx="378460" cy="259080"/>
    <xdr:sp macro="" textlink="">
      <xdr:nvSpPr>
        <xdr:cNvPr id="745" name="テキスト ボックス 744"/>
        <xdr:cNvSpPr txBox="1"/>
      </xdr:nvSpPr>
      <xdr:spPr>
        <a:xfrm>
          <a:off x="2057527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6" name="直線コネクタ 745"/>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154305</xdr:rowOff>
    </xdr:from>
    <xdr:to xmlns:xdr="http://schemas.openxmlformats.org/drawingml/2006/spreadsheetDrawing">
      <xdr:col>107</xdr:col>
      <xdr:colOff>101600</xdr:colOff>
      <xdr:row>39</xdr:row>
      <xdr:rowOff>84455</xdr:rowOff>
    </xdr:to>
    <xdr:sp macro="" textlink="">
      <xdr:nvSpPr>
        <xdr:cNvPr id="747" name="フローチャート: 判断 746"/>
        <xdr:cNvSpPr/>
      </xdr:nvSpPr>
      <xdr:spPr>
        <a:xfrm>
          <a:off x="19839940" y="6528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100965</xdr:rowOff>
    </xdr:from>
    <xdr:ext cx="377825" cy="259080"/>
    <xdr:sp macro="" textlink="">
      <xdr:nvSpPr>
        <xdr:cNvPr id="748" name="テキスト ボックス 747"/>
        <xdr:cNvSpPr txBox="1"/>
      </xdr:nvSpPr>
      <xdr:spPr>
        <a:xfrm>
          <a:off x="19706590" y="63074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9" name="直線コネクタ 748"/>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148590</xdr:rowOff>
    </xdr:from>
    <xdr:to xmlns:xdr="http://schemas.openxmlformats.org/drawingml/2006/spreadsheetDrawing">
      <xdr:col>102</xdr:col>
      <xdr:colOff>165100</xdr:colOff>
      <xdr:row>39</xdr:row>
      <xdr:rowOff>78740</xdr:rowOff>
    </xdr:to>
    <xdr:sp macro="" textlink="">
      <xdr:nvSpPr>
        <xdr:cNvPr id="750" name="フローチャート: 判断 749"/>
        <xdr:cNvSpPr/>
      </xdr:nvSpPr>
      <xdr:spPr>
        <a:xfrm>
          <a:off x="18976340" y="652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95250</xdr:rowOff>
    </xdr:from>
    <xdr:ext cx="378460" cy="259080"/>
    <xdr:sp macro="" textlink="">
      <xdr:nvSpPr>
        <xdr:cNvPr id="751" name="テキスト ボックス 750"/>
        <xdr:cNvSpPr txBox="1"/>
      </xdr:nvSpPr>
      <xdr:spPr>
        <a:xfrm>
          <a:off x="18842990" y="63017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141605</xdr:rowOff>
    </xdr:from>
    <xdr:to xmlns:xdr="http://schemas.openxmlformats.org/drawingml/2006/spreadsheetDrawing">
      <xdr:col>98</xdr:col>
      <xdr:colOff>38100</xdr:colOff>
      <xdr:row>39</xdr:row>
      <xdr:rowOff>71755</xdr:rowOff>
    </xdr:to>
    <xdr:sp macro="" textlink="">
      <xdr:nvSpPr>
        <xdr:cNvPr id="752" name="フローチャート: 判断 751"/>
        <xdr:cNvSpPr/>
      </xdr:nvSpPr>
      <xdr:spPr>
        <a:xfrm>
          <a:off x="18112740" y="65157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88265</xdr:rowOff>
    </xdr:from>
    <xdr:ext cx="378460" cy="258445"/>
    <xdr:sp macro="" textlink="">
      <xdr:nvSpPr>
        <xdr:cNvPr id="753" name="テキスト ボックス 752"/>
        <xdr:cNvSpPr txBox="1"/>
      </xdr:nvSpPr>
      <xdr:spPr>
        <a:xfrm>
          <a:off x="17979390" y="6294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54" name="テキスト ボックス 753"/>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6" name="テキスト ボックス 755"/>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9" name="楕円 758"/>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123825</xdr:rowOff>
    </xdr:from>
    <xdr:ext cx="249555" cy="258445"/>
    <xdr:sp macro="" textlink="">
      <xdr:nvSpPr>
        <xdr:cNvPr id="760" name="諸支出金該当値テキスト"/>
        <xdr:cNvSpPr txBox="1"/>
      </xdr:nvSpPr>
      <xdr:spPr>
        <a:xfrm>
          <a:off x="21623020" y="64979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1" name="楕円 760"/>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7810"/>
    <xdr:sp macro="" textlink="">
      <xdr:nvSpPr>
        <xdr:cNvPr id="762" name="テキスト ボックス 761"/>
        <xdr:cNvSpPr txBox="1"/>
      </xdr:nvSpPr>
      <xdr:spPr>
        <a:xfrm>
          <a:off x="206349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3" name="楕円 762"/>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7810"/>
    <xdr:sp macro="" textlink="">
      <xdr:nvSpPr>
        <xdr:cNvPr id="764" name="テキスト ボックス 763"/>
        <xdr:cNvSpPr txBox="1"/>
      </xdr:nvSpPr>
      <xdr:spPr>
        <a:xfrm>
          <a:off x="197713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5" name="楕円 764"/>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9555" cy="257810"/>
    <xdr:sp macro="" textlink="">
      <xdr:nvSpPr>
        <xdr:cNvPr id="766" name="テキスト ボックス 765"/>
        <xdr:cNvSpPr txBox="1"/>
      </xdr:nvSpPr>
      <xdr:spPr>
        <a:xfrm>
          <a:off x="189077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7" name="楕円 766"/>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7810"/>
    <xdr:sp macro="" textlink="">
      <xdr:nvSpPr>
        <xdr:cNvPr id="768" name="テキスト ボックス 767"/>
        <xdr:cNvSpPr txBox="1"/>
      </xdr:nvSpPr>
      <xdr:spPr>
        <a:xfrm>
          <a:off x="1803908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70" name="正方形/長方形 769"/>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2" name="正方形/長方形 771"/>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4" name="正方形/長方形 773"/>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77" name="テキスト ボックス 776"/>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140335</xdr:rowOff>
    </xdr:from>
    <xdr:to xmlns:xdr="http://schemas.openxmlformats.org/drawingml/2006/spreadsheetDrawing">
      <xdr:col>120</xdr:col>
      <xdr:colOff>114300</xdr:colOff>
      <xdr:row>58</xdr:row>
      <xdr:rowOff>140335</xdr:rowOff>
    </xdr:to>
    <xdr:cxnSp macro="">
      <xdr:nvCxnSpPr>
        <xdr:cNvPr id="779" name="直線コネクタ 778"/>
        <xdr:cNvCxnSpPr/>
      </xdr:nvCxnSpPr>
      <xdr:spPr>
        <a:xfrm>
          <a:off x="1780032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167640</xdr:rowOff>
    </xdr:from>
    <xdr:ext cx="248920" cy="259080"/>
    <xdr:sp macro="" textlink="">
      <xdr:nvSpPr>
        <xdr:cNvPr id="780" name="テキスト ボックス 779"/>
        <xdr:cNvSpPr txBox="1"/>
      </xdr:nvSpPr>
      <xdr:spPr>
        <a:xfrm>
          <a:off x="1756156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1" name="直線コネクタ 780"/>
        <xdr:cNvCxnSpPr/>
      </xdr:nvCxnSpPr>
      <xdr:spPr>
        <a:xfrm>
          <a:off x="1780032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82" name="テキスト ボックス 781"/>
        <xdr:cNvSpPr txBox="1"/>
      </xdr:nvSpPr>
      <xdr:spPr>
        <a:xfrm>
          <a:off x="17497425" y="927862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3" name="直線コネクタ 782"/>
        <xdr:cNvCxnSpPr/>
      </xdr:nvCxnSpPr>
      <xdr:spPr>
        <a:xfrm>
          <a:off x="1780032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9080"/>
    <xdr:sp macro="" textlink="">
      <xdr:nvSpPr>
        <xdr:cNvPr id="784" name="テキスト ボックス 783"/>
        <xdr:cNvSpPr txBox="1"/>
      </xdr:nvSpPr>
      <xdr:spPr>
        <a:xfrm>
          <a:off x="17497425" y="88328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140335</xdr:rowOff>
    </xdr:from>
    <xdr:to xmlns:xdr="http://schemas.openxmlformats.org/drawingml/2006/spreadsheetDrawing">
      <xdr:col>120</xdr:col>
      <xdr:colOff>114300</xdr:colOff>
      <xdr:row>50</xdr:row>
      <xdr:rowOff>140335</xdr:rowOff>
    </xdr:to>
    <xdr:cxnSp macro="">
      <xdr:nvCxnSpPr>
        <xdr:cNvPr id="785" name="直線コネクタ 784"/>
        <xdr:cNvCxnSpPr/>
      </xdr:nvCxnSpPr>
      <xdr:spPr>
        <a:xfrm>
          <a:off x="1780032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167640</xdr:rowOff>
    </xdr:from>
    <xdr:ext cx="313055" cy="259080"/>
    <xdr:sp macro="" textlink="">
      <xdr:nvSpPr>
        <xdr:cNvPr id="786" name="テキスト ボックス 785"/>
        <xdr:cNvSpPr txBox="1"/>
      </xdr:nvSpPr>
      <xdr:spPr>
        <a:xfrm>
          <a:off x="17497425" y="83858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88" name="テキスト ボックス 787"/>
        <xdr:cNvSpPr txBox="1"/>
      </xdr:nvSpPr>
      <xdr:spPr>
        <a:xfrm>
          <a:off x="17497425" y="793750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140335</xdr:rowOff>
    </xdr:from>
    <xdr:to xmlns:xdr="http://schemas.openxmlformats.org/drawingml/2006/spreadsheetDrawing">
      <xdr:col>116</xdr:col>
      <xdr:colOff>62865</xdr:colOff>
      <xdr:row>58</xdr:row>
      <xdr:rowOff>140335</xdr:rowOff>
    </xdr:to>
    <xdr:cxnSp macro="">
      <xdr:nvCxnSpPr>
        <xdr:cNvPr id="790" name="直線コネクタ 789"/>
        <xdr:cNvCxnSpPr/>
      </xdr:nvCxnSpPr>
      <xdr:spPr>
        <a:xfrm>
          <a:off x="21570315" y="986726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8445"/>
    <xdr:sp macro="" textlink="">
      <xdr:nvSpPr>
        <xdr:cNvPr id="791" name="前年度繰上充用金最小値テキスト"/>
        <xdr:cNvSpPr txBox="1"/>
      </xdr:nvSpPr>
      <xdr:spPr>
        <a:xfrm>
          <a:off x="21623020" y="99047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140335</xdr:rowOff>
    </xdr:from>
    <xdr:to xmlns:xdr="http://schemas.openxmlformats.org/drawingml/2006/spreadsheetDrawing">
      <xdr:col>116</xdr:col>
      <xdr:colOff>152400</xdr:colOff>
      <xdr:row>58</xdr:row>
      <xdr:rowOff>140335</xdr:rowOff>
    </xdr:to>
    <xdr:cxnSp macro="">
      <xdr:nvCxnSpPr>
        <xdr:cNvPr id="792" name="直線コネクタ 791"/>
        <xdr:cNvCxnSpPr/>
      </xdr:nvCxnSpPr>
      <xdr:spPr>
        <a:xfrm>
          <a:off x="2148840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8445"/>
    <xdr:sp macro="" textlink="">
      <xdr:nvSpPr>
        <xdr:cNvPr id="793" name="前年度繰上充用金最大値テキスト"/>
        <xdr:cNvSpPr txBox="1"/>
      </xdr:nvSpPr>
      <xdr:spPr>
        <a:xfrm>
          <a:off x="21623020" y="95694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140335</xdr:rowOff>
    </xdr:from>
    <xdr:to xmlns:xdr="http://schemas.openxmlformats.org/drawingml/2006/spreadsheetDrawing">
      <xdr:col>116</xdr:col>
      <xdr:colOff>152400</xdr:colOff>
      <xdr:row>58</xdr:row>
      <xdr:rowOff>140335</xdr:rowOff>
    </xdr:to>
    <xdr:cxnSp macro="">
      <xdr:nvCxnSpPr>
        <xdr:cNvPr id="794" name="直線コネクタ 793"/>
        <xdr:cNvCxnSpPr/>
      </xdr:nvCxnSpPr>
      <xdr:spPr>
        <a:xfrm>
          <a:off x="2148840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140335</xdr:rowOff>
    </xdr:from>
    <xdr:to xmlns:xdr="http://schemas.openxmlformats.org/drawingml/2006/spreadsheetDrawing">
      <xdr:col>116</xdr:col>
      <xdr:colOff>63500</xdr:colOff>
      <xdr:row>58</xdr:row>
      <xdr:rowOff>140335</xdr:rowOff>
    </xdr:to>
    <xdr:cxnSp macro="">
      <xdr:nvCxnSpPr>
        <xdr:cNvPr id="795" name="直線コネクタ 794"/>
        <xdr:cNvCxnSpPr/>
      </xdr:nvCxnSpPr>
      <xdr:spPr>
        <a:xfrm>
          <a:off x="20759420" y="98672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6" name="前年度繰上充用金平均値テキスト"/>
        <xdr:cNvSpPr txBox="1"/>
      </xdr:nvSpPr>
      <xdr:spPr>
        <a:xfrm>
          <a:off x="21623020" y="979424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7" name="フローチャート: 判断 796"/>
        <xdr:cNvSpPr/>
      </xdr:nvSpPr>
      <xdr:spPr>
        <a:xfrm>
          <a:off x="21521420" y="9815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140335</xdr:rowOff>
    </xdr:from>
    <xdr:to xmlns:xdr="http://schemas.openxmlformats.org/drawingml/2006/spreadsheetDrawing">
      <xdr:col>111</xdr:col>
      <xdr:colOff>177800</xdr:colOff>
      <xdr:row>58</xdr:row>
      <xdr:rowOff>140335</xdr:rowOff>
    </xdr:to>
    <xdr:cxnSp macro="">
      <xdr:nvCxnSpPr>
        <xdr:cNvPr id="798" name="直線コネクタ 797"/>
        <xdr:cNvCxnSpPr/>
      </xdr:nvCxnSpPr>
      <xdr:spPr>
        <a:xfrm>
          <a:off x="19890740" y="98672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9" name="フローチャート: 判断 798"/>
        <xdr:cNvSpPr/>
      </xdr:nvSpPr>
      <xdr:spPr>
        <a:xfrm>
          <a:off x="20708620" y="98158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8445"/>
    <xdr:sp macro="" textlink="">
      <xdr:nvSpPr>
        <xdr:cNvPr id="800" name="テキスト ボックス 799"/>
        <xdr:cNvSpPr txBox="1"/>
      </xdr:nvSpPr>
      <xdr:spPr>
        <a:xfrm>
          <a:off x="20634960" y="99047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140335</xdr:rowOff>
    </xdr:from>
    <xdr:to xmlns:xdr="http://schemas.openxmlformats.org/drawingml/2006/spreadsheetDrawing">
      <xdr:col>107</xdr:col>
      <xdr:colOff>50800</xdr:colOff>
      <xdr:row>58</xdr:row>
      <xdr:rowOff>140335</xdr:rowOff>
    </xdr:to>
    <xdr:cxnSp macro="">
      <xdr:nvCxnSpPr>
        <xdr:cNvPr id="801" name="直線コネクタ 800"/>
        <xdr:cNvCxnSpPr/>
      </xdr:nvCxnSpPr>
      <xdr:spPr>
        <a:xfrm>
          <a:off x="19027140" y="98672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49</xdr:row>
      <xdr:rowOff>123190</xdr:rowOff>
    </xdr:from>
    <xdr:to xmlns:xdr="http://schemas.openxmlformats.org/drawingml/2006/spreadsheetDrawing">
      <xdr:col>107</xdr:col>
      <xdr:colOff>101600</xdr:colOff>
      <xdr:row>50</xdr:row>
      <xdr:rowOff>53340</xdr:rowOff>
    </xdr:to>
    <xdr:sp macro="" textlink="">
      <xdr:nvSpPr>
        <xdr:cNvPr id="802" name="フローチャート: 判断 801"/>
        <xdr:cNvSpPr/>
      </xdr:nvSpPr>
      <xdr:spPr>
        <a:xfrm>
          <a:off x="19839940" y="8341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48</xdr:row>
      <xdr:rowOff>69850</xdr:rowOff>
    </xdr:from>
    <xdr:ext cx="313690" cy="258445"/>
    <xdr:sp macro="" textlink="">
      <xdr:nvSpPr>
        <xdr:cNvPr id="803" name="テキスト ボックス 802"/>
        <xdr:cNvSpPr txBox="1"/>
      </xdr:nvSpPr>
      <xdr:spPr>
        <a:xfrm>
          <a:off x="19738975" y="81203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140335</xdr:rowOff>
    </xdr:from>
    <xdr:to xmlns:xdr="http://schemas.openxmlformats.org/drawingml/2006/spreadsheetDrawing">
      <xdr:col>102</xdr:col>
      <xdr:colOff>114300</xdr:colOff>
      <xdr:row>58</xdr:row>
      <xdr:rowOff>140335</xdr:rowOff>
    </xdr:to>
    <xdr:cxnSp macro="">
      <xdr:nvCxnSpPr>
        <xdr:cNvPr id="804" name="直線コネクタ 803"/>
        <xdr:cNvCxnSpPr/>
      </xdr:nvCxnSpPr>
      <xdr:spPr>
        <a:xfrm>
          <a:off x="18163540" y="98672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05" name="フローチャート: 判断 804"/>
        <xdr:cNvSpPr/>
      </xdr:nvSpPr>
      <xdr:spPr>
        <a:xfrm>
          <a:off x="18976340" y="9815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9555" cy="258445"/>
    <xdr:sp macro="" textlink="">
      <xdr:nvSpPr>
        <xdr:cNvPr id="806" name="テキスト ボックス 805"/>
        <xdr:cNvSpPr txBox="1"/>
      </xdr:nvSpPr>
      <xdr:spPr>
        <a:xfrm>
          <a:off x="18907760" y="99047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7" name="フローチャート: 判断 806"/>
        <xdr:cNvSpPr/>
      </xdr:nvSpPr>
      <xdr:spPr>
        <a:xfrm>
          <a:off x="18112740" y="98158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8445"/>
    <xdr:sp macro="" textlink="">
      <xdr:nvSpPr>
        <xdr:cNvPr id="808" name="テキスト ボックス 807"/>
        <xdr:cNvSpPr txBox="1"/>
      </xdr:nvSpPr>
      <xdr:spPr>
        <a:xfrm>
          <a:off x="18039080" y="99047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09" name="テキスト ボックス 808"/>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1" name="テキスト ボックス 810"/>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4" name="楕円 813"/>
        <xdr:cNvSpPr/>
      </xdr:nvSpPr>
      <xdr:spPr>
        <a:xfrm>
          <a:off x="2152142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8445"/>
    <xdr:sp macro="" textlink="">
      <xdr:nvSpPr>
        <xdr:cNvPr id="815" name="前年度繰上充用金該当値テキスト"/>
        <xdr:cNvSpPr txBox="1"/>
      </xdr:nvSpPr>
      <xdr:spPr>
        <a:xfrm>
          <a:off x="21623020" y="9683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6" name="楕円 815"/>
        <xdr:cNvSpPr/>
      </xdr:nvSpPr>
      <xdr:spPr>
        <a:xfrm>
          <a:off x="20708620" y="9815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8920" cy="258445"/>
    <xdr:sp macro="" textlink="">
      <xdr:nvSpPr>
        <xdr:cNvPr id="817" name="テキスト ボックス 816"/>
        <xdr:cNvSpPr txBox="1"/>
      </xdr:nvSpPr>
      <xdr:spPr>
        <a:xfrm>
          <a:off x="20634960" y="959485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8" name="楕円 817"/>
        <xdr:cNvSpPr/>
      </xdr:nvSpPr>
      <xdr:spPr>
        <a:xfrm>
          <a:off x="1983994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9555" cy="258445"/>
    <xdr:sp macro="" textlink="">
      <xdr:nvSpPr>
        <xdr:cNvPr id="819" name="テキスト ボックス 818"/>
        <xdr:cNvSpPr txBox="1"/>
      </xdr:nvSpPr>
      <xdr:spPr>
        <a:xfrm>
          <a:off x="19771360" y="99047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0" name="楕円 819"/>
        <xdr:cNvSpPr/>
      </xdr:nvSpPr>
      <xdr:spPr>
        <a:xfrm>
          <a:off x="18976340" y="9815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9555" cy="258445"/>
    <xdr:sp macro="" textlink="">
      <xdr:nvSpPr>
        <xdr:cNvPr id="821" name="テキスト ボックス 820"/>
        <xdr:cNvSpPr txBox="1"/>
      </xdr:nvSpPr>
      <xdr:spPr>
        <a:xfrm>
          <a:off x="18907760" y="95948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2" name="楕円 821"/>
        <xdr:cNvSpPr/>
      </xdr:nvSpPr>
      <xdr:spPr>
        <a:xfrm>
          <a:off x="18112740" y="98158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8445"/>
    <xdr:sp macro="" textlink="">
      <xdr:nvSpPr>
        <xdr:cNvPr id="823" name="テキスト ボックス 822"/>
        <xdr:cNvSpPr txBox="1"/>
      </xdr:nvSpPr>
      <xdr:spPr>
        <a:xfrm>
          <a:off x="18039080" y="959485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前年度比が大きく増加した項目は、「総務費」と「教育費」であるが、その要因は、「防災センター整備事業」「幼保高台移転事業」の実施によるものである。</a:t>
          </a:r>
        </a:p>
        <a:p>
          <a:r>
            <a:rPr kumimoji="1" lang="ja-JP" altLang="en-US" sz="1300">
              <a:latin typeface="ＭＳ Ｐゴシック"/>
              <a:ea typeface="ＭＳ Ｐゴシック"/>
            </a:rPr>
            <a:t>　一方で減少した項目は、「衛生費」と「消防費」で、その要因は、「簡易水道事業特別会計」への繰出金の減、「防火水道設置工事」等の減によるものである。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財政調整基金については、標準財政規模の小さな当町において元来残高が少額であったことから災害等の不測の事態に対する備えとして、標準財政規模比</a:t>
          </a:r>
          <a:r>
            <a:rPr kumimoji="1" lang="en-US" altLang="ja-JP" sz="1400">
              <a:latin typeface="ＭＳ ゴシック"/>
              <a:ea typeface="ＭＳ ゴシック"/>
            </a:rPr>
            <a:t>25</a:t>
          </a:r>
          <a:r>
            <a:rPr kumimoji="1" lang="ja-JP" altLang="en-US" sz="1400">
              <a:latin typeface="ＭＳ ゴシック"/>
              <a:ea typeface="ＭＳ ゴシック"/>
            </a:rPr>
            <a:t>％を目途として積み立てをしてきたところである。</a:t>
          </a:r>
        </a:p>
        <a:p>
          <a:r>
            <a:rPr kumimoji="1" lang="ja-JP" altLang="en-US" sz="1400">
              <a:latin typeface="ＭＳ ゴシック"/>
              <a:ea typeface="ＭＳ ゴシック"/>
            </a:rPr>
            <a:t>　引き続き、標財規模比</a:t>
          </a:r>
          <a:r>
            <a:rPr kumimoji="1" lang="en-US" altLang="ja-JP" sz="1400">
              <a:latin typeface="ＭＳ ゴシック"/>
              <a:ea typeface="ＭＳ ゴシック"/>
            </a:rPr>
            <a:t>25</a:t>
          </a:r>
          <a:r>
            <a:rPr kumimoji="1" lang="ja-JP" altLang="en-US" sz="1400">
              <a:latin typeface="ＭＳ ゴシック"/>
              <a:ea typeface="ＭＳ ゴシック"/>
            </a:rPr>
            <a:t>％を積み立てるものとし適正管理に努めていく。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一般会計では前年度比「</a:t>
          </a:r>
          <a:r>
            <a:rPr kumimoji="1" lang="en-US" altLang="ja-JP" sz="1400">
              <a:latin typeface="ＭＳ ゴシック"/>
              <a:ea typeface="ＭＳ ゴシック"/>
            </a:rPr>
            <a:t>+0.05</a:t>
          </a:r>
          <a:r>
            <a:rPr kumimoji="1" lang="ja-JP" altLang="en-US" sz="1400">
              <a:latin typeface="ＭＳ ゴシック"/>
              <a:ea typeface="ＭＳ ゴシック"/>
            </a:rPr>
            <a:t>ポイント」となっている。これは実質収支額が前年度比</a:t>
          </a:r>
          <a:r>
            <a:rPr kumimoji="1" lang="en-US" altLang="ja-JP" sz="1400">
              <a:latin typeface="ＭＳ ゴシック"/>
              <a:ea typeface="ＭＳ ゴシック"/>
            </a:rPr>
            <a:t>+3,605</a:t>
          </a:r>
          <a:r>
            <a:rPr kumimoji="1" lang="ja-JP" altLang="en-US" sz="1400">
              <a:latin typeface="ＭＳ ゴシック"/>
              <a:ea typeface="ＭＳ ゴシック"/>
            </a:rPr>
            <a:t>千円の増額になったことと、普通交付税増加による標準財政規模が増加したことによるものである。</a:t>
          </a:r>
        </a:p>
        <a:p>
          <a:r>
            <a:rPr kumimoji="1" lang="ja-JP" altLang="en-US" sz="1400">
              <a:latin typeface="ＭＳ ゴシック"/>
              <a:ea typeface="ＭＳ ゴシック"/>
            </a:rPr>
            <a:t>　その他特別会計においては、前年度と同水準の比率で推移している状況である。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6"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7"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A1" s="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133</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134</v>
      </c>
      <c r="C3" s="22"/>
      <c r="D3" s="22"/>
      <c r="E3" s="45"/>
      <c r="F3" s="45"/>
      <c r="G3" s="45"/>
      <c r="H3" s="45"/>
      <c r="I3" s="45"/>
      <c r="J3" s="45"/>
      <c r="K3" s="45"/>
      <c r="L3" s="45" t="s">
        <v>137</v>
      </c>
      <c r="M3" s="45"/>
      <c r="N3" s="45"/>
      <c r="O3" s="45"/>
      <c r="P3" s="45"/>
      <c r="Q3" s="45"/>
      <c r="R3" s="95"/>
      <c r="S3" s="95"/>
      <c r="T3" s="95"/>
      <c r="U3" s="95"/>
      <c r="V3" s="112"/>
      <c r="W3" s="127" t="s">
        <v>140</v>
      </c>
      <c r="X3" s="137"/>
      <c r="Y3" s="137"/>
      <c r="Z3" s="137"/>
      <c r="AA3" s="137"/>
      <c r="AB3" s="22"/>
      <c r="AC3" s="95" t="s">
        <v>141</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111</v>
      </c>
      <c r="BO3" s="137"/>
      <c r="BP3" s="137"/>
      <c r="BQ3" s="137"/>
      <c r="BR3" s="137"/>
      <c r="BS3" s="137"/>
      <c r="BT3" s="137"/>
      <c r="BU3" s="164"/>
      <c r="BV3" s="127" t="s">
        <v>146</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147</v>
      </c>
      <c r="CU3" s="137"/>
      <c r="CV3" s="137"/>
      <c r="CW3" s="137"/>
      <c r="CX3" s="137"/>
      <c r="CY3" s="137"/>
      <c r="CZ3" s="137"/>
      <c r="DA3" s="164"/>
      <c r="DB3" s="127" t="s">
        <v>151</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153</v>
      </c>
      <c r="AZ4" s="198"/>
      <c r="BA4" s="198"/>
      <c r="BB4" s="198"/>
      <c r="BC4" s="198"/>
      <c r="BD4" s="198"/>
      <c r="BE4" s="198"/>
      <c r="BF4" s="198"/>
      <c r="BG4" s="198"/>
      <c r="BH4" s="198"/>
      <c r="BI4" s="198"/>
      <c r="BJ4" s="198"/>
      <c r="BK4" s="198"/>
      <c r="BL4" s="198"/>
      <c r="BM4" s="210"/>
      <c r="BN4" s="215">
        <v>4212598</v>
      </c>
      <c r="BO4" s="218"/>
      <c r="BP4" s="218"/>
      <c r="BQ4" s="218"/>
      <c r="BR4" s="218"/>
      <c r="BS4" s="218"/>
      <c r="BT4" s="218"/>
      <c r="BU4" s="221"/>
      <c r="BV4" s="215">
        <v>2845237</v>
      </c>
      <c r="BW4" s="218"/>
      <c r="BX4" s="218"/>
      <c r="BY4" s="218"/>
      <c r="BZ4" s="218"/>
      <c r="CA4" s="218"/>
      <c r="CB4" s="218"/>
      <c r="CC4" s="221"/>
      <c r="CD4" s="224" t="s">
        <v>155</v>
      </c>
      <c r="CE4" s="225"/>
      <c r="CF4" s="225"/>
      <c r="CG4" s="225"/>
      <c r="CH4" s="225"/>
      <c r="CI4" s="225"/>
      <c r="CJ4" s="225"/>
      <c r="CK4" s="225"/>
      <c r="CL4" s="225"/>
      <c r="CM4" s="225"/>
      <c r="CN4" s="225"/>
      <c r="CO4" s="225"/>
      <c r="CP4" s="225"/>
      <c r="CQ4" s="225"/>
      <c r="CR4" s="225"/>
      <c r="CS4" s="228"/>
      <c r="CT4" s="231">
        <v>3.6</v>
      </c>
      <c r="CU4" s="239"/>
      <c r="CV4" s="239"/>
      <c r="CW4" s="239"/>
      <c r="CX4" s="239"/>
      <c r="CY4" s="239"/>
      <c r="CZ4" s="239"/>
      <c r="DA4" s="247"/>
      <c r="DB4" s="231">
        <v>3.5</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156</v>
      </c>
      <c r="AN5" s="59"/>
      <c r="AO5" s="59"/>
      <c r="AP5" s="59"/>
      <c r="AQ5" s="59"/>
      <c r="AR5" s="59"/>
      <c r="AS5" s="59"/>
      <c r="AT5" s="64"/>
      <c r="AU5" s="183" t="s">
        <v>61</v>
      </c>
      <c r="AV5" s="139"/>
      <c r="AW5" s="139"/>
      <c r="AX5" s="139"/>
      <c r="AY5" s="191" t="s">
        <v>143</v>
      </c>
      <c r="AZ5" s="199"/>
      <c r="BA5" s="199"/>
      <c r="BB5" s="199"/>
      <c r="BC5" s="199"/>
      <c r="BD5" s="199"/>
      <c r="BE5" s="199"/>
      <c r="BF5" s="199"/>
      <c r="BG5" s="199"/>
      <c r="BH5" s="199"/>
      <c r="BI5" s="199"/>
      <c r="BJ5" s="199"/>
      <c r="BK5" s="199"/>
      <c r="BL5" s="199"/>
      <c r="BM5" s="211"/>
      <c r="BN5" s="216">
        <v>4099555</v>
      </c>
      <c r="BO5" s="219"/>
      <c r="BP5" s="219"/>
      <c r="BQ5" s="219"/>
      <c r="BR5" s="219"/>
      <c r="BS5" s="219"/>
      <c r="BT5" s="219"/>
      <c r="BU5" s="222"/>
      <c r="BV5" s="216">
        <v>2739516</v>
      </c>
      <c r="BW5" s="219"/>
      <c r="BX5" s="219"/>
      <c r="BY5" s="219"/>
      <c r="BZ5" s="219"/>
      <c r="CA5" s="219"/>
      <c r="CB5" s="219"/>
      <c r="CC5" s="222"/>
      <c r="CD5" s="193" t="s">
        <v>158</v>
      </c>
      <c r="CE5" s="201"/>
      <c r="CF5" s="201"/>
      <c r="CG5" s="201"/>
      <c r="CH5" s="201"/>
      <c r="CI5" s="201"/>
      <c r="CJ5" s="201"/>
      <c r="CK5" s="201"/>
      <c r="CL5" s="201"/>
      <c r="CM5" s="201"/>
      <c r="CN5" s="201"/>
      <c r="CO5" s="201"/>
      <c r="CP5" s="201"/>
      <c r="CQ5" s="201"/>
      <c r="CR5" s="201"/>
      <c r="CS5" s="213"/>
      <c r="CT5" s="232">
        <v>88.2</v>
      </c>
      <c r="CU5" s="240"/>
      <c r="CV5" s="240"/>
      <c r="CW5" s="240"/>
      <c r="CX5" s="240"/>
      <c r="CY5" s="240"/>
      <c r="CZ5" s="240"/>
      <c r="DA5" s="248"/>
      <c r="DB5" s="232">
        <v>87.8</v>
      </c>
      <c r="DC5" s="240"/>
      <c r="DD5" s="240"/>
      <c r="DE5" s="240"/>
      <c r="DF5" s="240"/>
      <c r="DG5" s="240"/>
      <c r="DH5" s="240"/>
      <c r="DI5" s="248"/>
      <c r="DJ5" s="1"/>
      <c r="DK5" s="1"/>
      <c r="DL5" s="1"/>
      <c r="DM5" s="1"/>
      <c r="DN5" s="1"/>
      <c r="DO5" s="1"/>
    </row>
    <row r="6" spans="1:119" ht="18.75" customHeight="1">
      <c r="A6" s="2"/>
      <c r="B6" s="8" t="s">
        <v>159</v>
      </c>
      <c r="C6" s="25"/>
      <c r="D6" s="25"/>
      <c r="E6" s="48"/>
      <c r="F6" s="48"/>
      <c r="G6" s="48"/>
      <c r="H6" s="48"/>
      <c r="I6" s="48"/>
      <c r="J6" s="48"/>
      <c r="K6" s="48"/>
      <c r="L6" s="48" t="s">
        <v>162</v>
      </c>
      <c r="M6" s="48"/>
      <c r="N6" s="48"/>
      <c r="O6" s="48"/>
      <c r="P6" s="48"/>
      <c r="Q6" s="48"/>
      <c r="R6" s="51"/>
      <c r="S6" s="51"/>
      <c r="T6" s="51"/>
      <c r="U6" s="51"/>
      <c r="V6" s="115"/>
      <c r="W6" s="130" t="s">
        <v>165</v>
      </c>
      <c r="X6" s="57"/>
      <c r="Y6" s="57"/>
      <c r="Z6" s="57"/>
      <c r="AA6" s="57"/>
      <c r="AB6" s="25"/>
      <c r="AC6" s="145" t="s">
        <v>166</v>
      </c>
      <c r="AD6" s="153"/>
      <c r="AE6" s="153"/>
      <c r="AF6" s="153"/>
      <c r="AG6" s="153"/>
      <c r="AH6" s="153"/>
      <c r="AI6" s="153"/>
      <c r="AJ6" s="153"/>
      <c r="AK6" s="153"/>
      <c r="AL6" s="167"/>
      <c r="AM6" s="175" t="s">
        <v>70</v>
      </c>
      <c r="AN6" s="59"/>
      <c r="AO6" s="59"/>
      <c r="AP6" s="59"/>
      <c r="AQ6" s="59"/>
      <c r="AR6" s="59"/>
      <c r="AS6" s="59"/>
      <c r="AT6" s="64"/>
      <c r="AU6" s="183" t="s">
        <v>61</v>
      </c>
      <c r="AV6" s="139"/>
      <c r="AW6" s="139"/>
      <c r="AX6" s="139"/>
      <c r="AY6" s="191" t="s">
        <v>170</v>
      </c>
      <c r="AZ6" s="199"/>
      <c r="BA6" s="199"/>
      <c r="BB6" s="199"/>
      <c r="BC6" s="199"/>
      <c r="BD6" s="199"/>
      <c r="BE6" s="199"/>
      <c r="BF6" s="199"/>
      <c r="BG6" s="199"/>
      <c r="BH6" s="199"/>
      <c r="BI6" s="199"/>
      <c r="BJ6" s="199"/>
      <c r="BK6" s="199"/>
      <c r="BL6" s="199"/>
      <c r="BM6" s="211"/>
      <c r="BN6" s="216">
        <v>113043</v>
      </c>
      <c r="BO6" s="219"/>
      <c r="BP6" s="219"/>
      <c r="BQ6" s="219"/>
      <c r="BR6" s="219"/>
      <c r="BS6" s="219"/>
      <c r="BT6" s="219"/>
      <c r="BU6" s="222"/>
      <c r="BV6" s="216">
        <v>105721</v>
      </c>
      <c r="BW6" s="219"/>
      <c r="BX6" s="219"/>
      <c r="BY6" s="219"/>
      <c r="BZ6" s="219"/>
      <c r="CA6" s="219"/>
      <c r="CB6" s="219"/>
      <c r="CC6" s="222"/>
      <c r="CD6" s="193" t="s">
        <v>171</v>
      </c>
      <c r="CE6" s="201"/>
      <c r="CF6" s="201"/>
      <c r="CG6" s="201"/>
      <c r="CH6" s="201"/>
      <c r="CI6" s="201"/>
      <c r="CJ6" s="201"/>
      <c r="CK6" s="201"/>
      <c r="CL6" s="201"/>
      <c r="CM6" s="201"/>
      <c r="CN6" s="201"/>
      <c r="CO6" s="201"/>
      <c r="CP6" s="201"/>
      <c r="CQ6" s="201"/>
      <c r="CR6" s="201"/>
      <c r="CS6" s="213"/>
      <c r="CT6" s="233">
        <v>90.7</v>
      </c>
      <c r="CU6" s="241"/>
      <c r="CV6" s="241"/>
      <c r="CW6" s="241"/>
      <c r="CX6" s="241"/>
      <c r="CY6" s="241"/>
      <c r="CZ6" s="241"/>
      <c r="DA6" s="249"/>
      <c r="DB6" s="233">
        <v>90.4</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172</v>
      </c>
      <c r="AN7" s="59"/>
      <c r="AO7" s="59"/>
      <c r="AP7" s="59"/>
      <c r="AQ7" s="59"/>
      <c r="AR7" s="59"/>
      <c r="AS7" s="59"/>
      <c r="AT7" s="64"/>
      <c r="AU7" s="183" t="s">
        <v>61</v>
      </c>
      <c r="AV7" s="139"/>
      <c r="AW7" s="139"/>
      <c r="AX7" s="139"/>
      <c r="AY7" s="191" t="s">
        <v>173</v>
      </c>
      <c r="AZ7" s="199"/>
      <c r="BA7" s="199"/>
      <c r="BB7" s="199"/>
      <c r="BC7" s="199"/>
      <c r="BD7" s="199"/>
      <c r="BE7" s="199"/>
      <c r="BF7" s="199"/>
      <c r="BG7" s="199"/>
      <c r="BH7" s="199"/>
      <c r="BI7" s="199"/>
      <c r="BJ7" s="199"/>
      <c r="BK7" s="199"/>
      <c r="BL7" s="199"/>
      <c r="BM7" s="211"/>
      <c r="BN7" s="216">
        <v>59823</v>
      </c>
      <c r="BO7" s="219"/>
      <c r="BP7" s="219"/>
      <c r="BQ7" s="219"/>
      <c r="BR7" s="219"/>
      <c r="BS7" s="219"/>
      <c r="BT7" s="219"/>
      <c r="BU7" s="222"/>
      <c r="BV7" s="216">
        <v>56106</v>
      </c>
      <c r="BW7" s="219"/>
      <c r="BX7" s="219"/>
      <c r="BY7" s="219"/>
      <c r="BZ7" s="219"/>
      <c r="CA7" s="219"/>
      <c r="CB7" s="219"/>
      <c r="CC7" s="222"/>
      <c r="CD7" s="193" t="s">
        <v>174</v>
      </c>
      <c r="CE7" s="201"/>
      <c r="CF7" s="201"/>
      <c r="CG7" s="201"/>
      <c r="CH7" s="201"/>
      <c r="CI7" s="201"/>
      <c r="CJ7" s="201"/>
      <c r="CK7" s="201"/>
      <c r="CL7" s="201"/>
      <c r="CM7" s="201"/>
      <c r="CN7" s="201"/>
      <c r="CO7" s="201"/>
      <c r="CP7" s="201"/>
      <c r="CQ7" s="201"/>
      <c r="CR7" s="201"/>
      <c r="CS7" s="213"/>
      <c r="CT7" s="216">
        <v>1489021</v>
      </c>
      <c r="CU7" s="219"/>
      <c r="CV7" s="219"/>
      <c r="CW7" s="219"/>
      <c r="CX7" s="219"/>
      <c r="CY7" s="219"/>
      <c r="CZ7" s="219"/>
      <c r="DA7" s="222"/>
      <c r="DB7" s="216">
        <v>1406637</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175</v>
      </c>
      <c r="AN8" s="59"/>
      <c r="AO8" s="59"/>
      <c r="AP8" s="59"/>
      <c r="AQ8" s="59"/>
      <c r="AR8" s="59"/>
      <c r="AS8" s="59"/>
      <c r="AT8" s="64"/>
      <c r="AU8" s="183" t="s">
        <v>61</v>
      </c>
      <c r="AV8" s="139"/>
      <c r="AW8" s="139"/>
      <c r="AX8" s="139"/>
      <c r="AY8" s="191" t="s">
        <v>178</v>
      </c>
      <c r="AZ8" s="199"/>
      <c r="BA8" s="199"/>
      <c r="BB8" s="199"/>
      <c r="BC8" s="199"/>
      <c r="BD8" s="199"/>
      <c r="BE8" s="199"/>
      <c r="BF8" s="199"/>
      <c r="BG8" s="199"/>
      <c r="BH8" s="199"/>
      <c r="BI8" s="199"/>
      <c r="BJ8" s="199"/>
      <c r="BK8" s="199"/>
      <c r="BL8" s="199"/>
      <c r="BM8" s="211"/>
      <c r="BN8" s="216">
        <v>53220</v>
      </c>
      <c r="BO8" s="219"/>
      <c r="BP8" s="219"/>
      <c r="BQ8" s="219"/>
      <c r="BR8" s="219"/>
      <c r="BS8" s="219"/>
      <c r="BT8" s="219"/>
      <c r="BU8" s="222"/>
      <c r="BV8" s="216">
        <v>49615</v>
      </c>
      <c r="BW8" s="219"/>
      <c r="BX8" s="219"/>
      <c r="BY8" s="219"/>
      <c r="BZ8" s="219"/>
      <c r="CA8" s="219"/>
      <c r="CB8" s="219"/>
      <c r="CC8" s="222"/>
      <c r="CD8" s="193" t="s">
        <v>179</v>
      </c>
      <c r="CE8" s="201"/>
      <c r="CF8" s="201"/>
      <c r="CG8" s="201"/>
      <c r="CH8" s="201"/>
      <c r="CI8" s="201"/>
      <c r="CJ8" s="201"/>
      <c r="CK8" s="201"/>
      <c r="CL8" s="201"/>
      <c r="CM8" s="201"/>
      <c r="CN8" s="201"/>
      <c r="CO8" s="201"/>
      <c r="CP8" s="201"/>
      <c r="CQ8" s="201"/>
      <c r="CR8" s="201"/>
      <c r="CS8" s="213"/>
      <c r="CT8" s="234">
        <v>0.2</v>
      </c>
      <c r="CU8" s="242"/>
      <c r="CV8" s="242"/>
      <c r="CW8" s="242"/>
      <c r="CX8" s="242"/>
      <c r="CY8" s="242"/>
      <c r="CZ8" s="242"/>
      <c r="DA8" s="250"/>
      <c r="DB8" s="234">
        <v>0.2</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14</v>
      </c>
      <c r="M9" s="75"/>
      <c r="N9" s="75"/>
      <c r="O9" s="75"/>
      <c r="P9" s="75"/>
      <c r="Q9" s="87"/>
      <c r="R9" s="98">
        <v>2498</v>
      </c>
      <c r="S9" s="107"/>
      <c r="T9" s="107"/>
      <c r="U9" s="107"/>
      <c r="V9" s="117"/>
      <c r="W9" s="127" t="s">
        <v>181</v>
      </c>
      <c r="X9" s="137"/>
      <c r="Y9" s="137"/>
      <c r="Z9" s="137"/>
      <c r="AA9" s="137"/>
      <c r="AB9" s="137"/>
      <c r="AC9" s="137"/>
      <c r="AD9" s="137"/>
      <c r="AE9" s="137"/>
      <c r="AF9" s="137"/>
      <c r="AG9" s="137"/>
      <c r="AH9" s="137"/>
      <c r="AI9" s="137"/>
      <c r="AJ9" s="137"/>
      <c r="AK9" s="137"/>
      <c r="AL9" s="164"/>
      <c r="AM9" s="175" t="s">
        <v>182</v>
      </c>
      <c r="AN9" s="59"/>
      <c r="AO9" s="59"/>
      <c r="AP9" s="59"/>
      <c r="AQ9" s="59"/>
      <c r="AR9" s="59"/>
      <c r="AS9" s="59"/>
      <c r="AT9" s="64"/>
      <c r="AU9" s="183" t="s">
        <v>61</v>
      </c>
      <c r="AV9" s="139"/>
      <c r="AW9" s="139"/>
      <c r="AX9" s="139"/>
      <c r="AY9" s="191" t="s">
        <v>62</v>
      </c>
      <c r="AZ9" s="199"/>
      <c r="BA9" s="199"/>
      <c r="BB9" s="199"/>
      <c r="BC9" s="199"/>
      <c r="BD9" s="199"/>
      <c r="BE9" s="199"/>
      <c r="BF9" s="199"/>
      <c r="BG9" s="199"/>
      <c r="BH9" s="199"/>
      <c r="BI9" s="199"/>
      <c r="BJ9" s="199"/>
      <c r="BK9" s="199"/>
      <c r="BL9" s="199"/>
      <c r="BM9" s="211"/>
      <c r="BN9" s="216">
        <v>3605</v>
      </c>
      <c r="BO9" s="219"/>
      <c r="BP9" s="219"/>
      <c r="BQ9" s="219"/>
      <c r="BR9" s="219"/>
      <c r="BS9" s="219"/>
      <c r="BT9" s="219"/>
      <c r="BU9" s="222"/>
      <c r="BV9" s="216">
        <v>16042</v>
      </c>
      <c r="BW9" s="219"/>
      <c r="BX9" s="219"/>
      <c r="BY9" s="219"/>
      <c r="BZ9" s="219"/>
      <c r="CA9" s="219"/>
      <c r="CB9" s="219"/>
      <c r="CC9" s="222"/>
      <c r="CD9" s="193" t="s">
        <v>59</v>
      </c>
      <c r="CE9" s="201"/>
      <c r="CF9" s="201"/>
      <c r="CG9" s="201"/>
      <c r="CH9" s="201"/>
      <c r="CI9" s="201"/>
      <c r="CJ9" s="201"/>
      <c r="CK9" s="201"/>
      <c r="CL9" s="201"/>
      <c r="CM9" s="201"/>
      <c r="CN9" s="201"/>
      <c r="CO9" s="201"/>
      <c r="CP9" s="201"/>
      <c r="CQ9" s="201"/>
      <c r="CR9" s="201"/>
      <c r="CS9" s="213"/>
      <c r="CT9" s="232">
        <v>15.1</v>
      </c>
      <c r="CU9" s="240"/>
      <c r="CV9" s="240"/>
      <c r="CW9" s="240"/>
      <c r="CX9" s="240"/>
      <c r="CY9" s="240"/>
      <c r="CZ9" s="240"/>
      <c r="DA9" s="248"/>
      <c r="DB9" s="232">
        <v>17.5</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2733</v>
      </c>
      <c r="S10" s="81"/>
      <c r="T10" s="81"/>
      <c r="U10" s="81"/>
      <c r="V10" s="118"/>
      <c r="W10" s="128"/>
      <c r="X10" s="55"/>
      <c r="Y10" s="55"/>
      <c r="Z10" s="55"/>
      <c r="AA10" s="55"/>
      <c r="AB10" s="55"/>
      <c r="AC10" s="55"/>
      <c r="AD10" s="55"/>
      <c r="AE10" s="55"/>
      <c r="AF10" s="55"/>
      <c r="AG10" s="55"/>
      <c r="AH10" s="55"/>
      <c r="AI10" s="55"/>
      <c r="AJ10" s="55"/>
      <c r="AK10" s="55"/>
      <c r="AL10" s="165"/>
      <c r="AM10" s="175" t="s">
        <v>186</v>
      </c>
      <c r="AN10" s="59"/>
      <c r="AO10" s="59"/>
      <c r="AP10" s="59"/>
      <c r="AQ10" s="59"/>
      <c r="AR10" s="59"/>
      <c r="AS10" s="59"/>
      <c r="AT10" s="64"/>
      <c r="AU10" s="183" t="s">
        <v>189</v>
      </c>
      <c r="AV10" s="139"/>
      <c r="AW10" s="139"/>
      <c r="AX10" s="139"/>
      <c r="AY10" s="191" t="s">
        <v>190</v>
      </c>
      <c r="AZ10" s="199"/>
      <c r="BA10" s="199"/>
      <c r="BB10" s="199"/>
      <c r="BC10" s="199"/>
      <c r="BD10" s="199"/>
      <c r="BE10" s="199"/>
      <c r="BF10" s="199"/>
      <c r="BG10" s="199"/>
      <c r="BH10" s="199"/>
      <c r="BI10" s="199"/>
      <c r="BJ10" s="199"/>
      <c r="BK10" s="199"/>
      <c r="BL10" s="199"/>
      <c r="BM10" s="211"/>
      <c r="BN10" s="216">
        <v>4101</v>
      </c>
      <c r="BO10" s="219"/>
      <c r="BP10" s="219"/>
      <c r="BQ10" s="219"/>
      <c r="BR10" s="219"/>
      <c r="BS10" s="219"/>
      <c r="BT10" s="219"/>
      <c r="BU10" s="222"/>
      <c r="BV10" s="216">
        <v>104</v>
      </c>
      <c r="BW10" s="219"/>
      <c r="BX10" s="219"/>
      <c r="BY10" s="219"/>
      <c r="BZ10" s="219"/>
      <c r="CA10" s="219"/>
      <c r="CB10" s="219"/>
      <c r="CC10" s="222"/>
      <c r="CD10" s="224" t="s">
        <v>191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194</v>
      </c>
      <c r="M11" s="60"/>
      <c r="N11" s="60"/>
      <c r="O11" s="60"/>
      <c r="P11" s="60"/>
      <c r="Q11" s="65"/>
      <c r="R11" s="99" t="s">
        <v>195</v>
      </c>
      <c r="S11" s="108"/>
      <c r="T11" s="108"/>
      <c r="U11" s="108"/>
      <c r="V11" s="119"/>
      <c r="W11" s="128"/>
      <c r="X11" s="55"/>
      <c r="Y11" s="55"/>
      <c r="Z11" s="55"/>
      <c r="AA11" s="55"/>
      <c r="AB11" s="55"/>
      <c r="AC11" s="55"/>
      <c r="AD11" s="55"/>
      <c r="AE11" s="55"/>
      <c r="AF11" s="55"/>
      <c r="AG11" s="55"/>
      <c r="AH11" s="55"/>
      <c r="AI11" s="55"/>
      <c r="AJ11" s="55"/>
      <c r="AK11" s="55"/>
      <c r="AL11" s="165"/>
      <c r="AM11" s="175" t="s">
        <v>196</v>
      </c>
      <c r="AN11" s="59"/>
      <c r="AO11" s="59"/>
      <c r="AP11" s="59"/>
      <c r="AQ11" s="59"/>
      <c r="AR11" s="59"/>
      <c r="AS11" s="59"/>
      <c r="AT11" s="64"/>
      <c r="AU11" s="183" t="s">
        <v>61</v>
      </c>
      <c r="AV11" s="139"/>
      <c r="AW11" s="139"/>
      <c r="AX11" s="139"/>
      <c r="AY11" s="191" t="s">
        <v>197</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200</v>
      </c>
      <c r="CE11" s="201"/>
      <c r="CF11" s="201"/>
      <c r="CG11" s="201"/>
      <c r="CH11" s="201"/>
      <c r="CI11" s="201"/>
      <c r="CJ11" s="201"/>
      <c r="CK11" s="201"/>
      <c r="CL11" s="201"/>
      <c r="CM11" s="201"/>
      <c r="CN11" s="201"/>
      <c r="CO11" s="201"/>
      <c r="CP11" s="201"/>
      <c r="CQ11" s="201"/>
      <c r="CR11" s="201"/>
      <c r="CS11" s="213"/>
      <c r="CT11" s="234" t="s">
        <v>201</v>
      </c>
      <c r="CU11" s="242"/>
      <c r="CV11" s="242"/>
      <c r="CW11" s="242"/>
      <c r="CX11" s="242"/>
      <c r="CY11" s="242"/>
      <c r="CZ11" s="242"/>
      <c r="DA11" s="250"/>
      <c r="DB11" s="234" t="s">
        <v>201</v>
      </c>
      <c r="DC11" s="242"/>
      <c r="DD11" s="242"/>
      <c r="DE11" s="242"/>
      <c r="DF11" s="242"/>
      <c r="DG11" s="242"/>
      <c r="DH11" s="242"/>
      <c r="DI11" s="250"/>
      <c r="DJ11" s="1"/>
      <c r="DK11" s="1"/>
      <c r="DL11" s="1"/>
      <c r="DM11" s="1"/>
      <c r="DN11" s="1"/>
      <c r="DO11" s="1"/>
    </row>
    <row r="12" spans="1:119" ht="18.75" customHeight="1">
      <c r="A12" s="2"/>
      <c r="B12" s="11" t="s">
        <v>203</v>
      </c>
      <c r="C12" s="28"/>
      <c r="D12" s="28"/>
      <c r="E12" s="28"/>
      <c r="F12" s="28"/>
      <c r="G12" s="28"/>
      <c r="H12" s="28"/>
      <c r="I12" s="28"/>
      <c r="J12" s="28"/>
      <c r="K12" s="61"/>
      <c r="L12" s="67" t="s">
        <v>204</v>
      </c>
      <c r="M12" s="76"/>
      <c r="N12" s="76"/>
      <c r="O12" s="76"/>
      <c r="P12" s="76"/>
      <c r="Q12" s="88"/>
      <c r="R12" s="100">
        <v>2606</v>
      </c>
      <c r="S12" s="109"/>
      <c r="T12" s="109"/>
      <c r="U12" s="109"/>
      <c r="V12" s="120"/>
      <c r="W12" s="132" t="s">
        <v>10</v>
      </c>
      <c r="X12" s="139"/>
      <c r="Y12" s="139"/>
      <c r="Z12" s="139"/>
      <c r="AA12" s="139"/>
      <c r="AB12" s="144"/>
      <c r="AC12" s="148" t="s">
        <v>206</v>
      </c>
      <c r="AD12" s="155"/>
      <c r="AE12" s="155"/>
      <c r="AF12" s="155"/>
      <c r="AG12" s="158"/>
      <c r="AH12" s="148" t="s">
        <v>208</v>
      </c>
      <c r="AI12" s="155"/>
      <c r="AJ12" s="155"/>
      <c r="AK12" s="155"/>
      <c r="AL12" s="170"/>
      <c r="AM12" s="175" t="s">
        <v>210</v>
      </c>
      <c r="AN12" s="59"/>
      <c r="AO12" s="59"/>
      <c r="AP12" s="59"/>
      <c r="AQ12" s="59"/>
      <c r="AR12" s="59"/>
      <c r="AS12" s="59"/>
      <c r="AT12" s="64"/>
      <c r="AU12" s="183" t="s">
        <v>61</v>
      </c>
      <c r="AV12" s="139"/>
      <c r="AW12" s="139"/>
      <c r="AX12" s="139"/>
      <c r="AY12" s="191" t="s">
        <v>213</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214</v>
      </c>
      <c r="CE12" s="201"/>
      <c r="CF12" s="201"/>
      <c r="CG12" s="201"/>
      <c r="CH12" s="201"/>
      <c r="CI12" s="201"/>
      <c r="CJ12" s="201"/>
      <c r="CK12" s="201"/>
      <c r="CL12" s="201"/>
      <c r="CM12" s="201"/>
      <c r="CN12" s="201"/>
      <c r="CO12" s="201"/>
      <c r="CP12" s="201"/>
      <c r="CQ12" s="201"/>
      <c r="CR12" s="201"/>
      <c r="CS12" s="213"/>
      <c r="CT12" s="234" t="s">
        <v>201</v>
      </c>
      <c r="CU12" s="242"/>
      <c r="CV12" s="242"/>
      <c r="CW12" s="242"/>
      <c r="CX12" s="242"/>
      <c r="CY12" s="242"/>
      <c r="CZ12" s="242"/>
      <c r="DA12" s="250"/>
      <c r="DB12" s="234" t="s">
        <v>201</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216</v>
      </c>
      <c r="N13" s="83"/>
      <c r="O13" s="83"/>
      <c r="P13" s="83"/>
      <c r="Q13" s="89"/>
      <c r="R13" s="101">
        <v>2598</v>
      </c>
      <c r="S13" s="110"/>
      <c r="T13" s="110"/>
      <c r="U13" s="110"/>
      <c r="V13" s="121"/>
      <c r="W13" s="130" t="s">
        <v>148</v>
      </c>
      <c r="X13" s="57"/>
      <c r="Y13" s="57"/>
      <c r="Z13" s="57"/>
      <c r="AA13" s="57"/>
      <c r="AB13" s="25"/>
      <c r="AC13" s="73">
        <v>250</v>
      </c>
      <c r="AD13" s="81"/>
      <c r="AE13" s="81"/>
      <c r="AF13" s="81"/>
      <c r="AG13" s="85"/>
      <c r="AH13" s="73">
        <v>273</v>
      </c>
      <c r="AI13" s="81"/>
      <c r="AJ13" s="81"/>
      <c r="AK13" s="81"/>
      <c r="AL13" s="118"/>
      <c r="AM13" s="175" t="s">
        <v>218</v>
      </c>
      <c r="AN13" s="59"/>
      <c r="AO13" s="59"/>
      <c r="AP13" s="59"/>
      <c r="AQ13" s="59"/>
      <c r="AR13" s="59"/>
      <c r="AS13" s="59"/>
      <c r="AT13" s="64"/>
      <c r="AU13" s="183" t="s">
        <v>189</v>
      </c>
      <c r="AV13" s="139"/>
      <c r="AW13" s="139"/>
      <c r="AX13" s="139"/>
      <c r="AY13" s="191" t="s">
        <v>220</v>
      </c>
      <c r="AZ13" s="199"/>
      <c r="BA13" s="199"/>
      <c r="BB13" s="199"/>
      <c r="BC13" s="199"/>
      <c r="BD13" s="199"/>
      <c r="BE13" s="199"/>
      <c r="BF13" s="199"/>
      <c r="BG13" s="199"/>
      <c r="BH13" s="199"/>
      <c r="BI13" s="199"/>
      <c r="BJ13" s="199"/>
      <c r="BK13" s="199"/>
      <c r="BL13" s="199"/>
      <c r="BM13" s="211"/>
      <c r="BN13" s="216">
        <v>7706</v>
      </c>
      <c r="BO13" s="219"/>
      <c r="BP13" s="219"/>
      <c r="BQ13" s="219"/>
      <c r="BR13" s="219"/>
      <c r="BS13" s="219"/>
      <c r="BT13" s="219"/>
      <c r="BU13" s="222"/>
      <c r="BV13" s="216">
        <v>16146</v>
      </c>
      <c r="BW13" s="219"/>
      <c r="BX13" s="219"/>
      <c r="BY13" s="219"/>
      <c r="BZ13" s="219"/>
      <c r="CA13" s="219"/>
      <c r="CB13" s="219"/>
      <c r="CC13" s="222"/>
      <c r="CD13" s="193" t="s">
        <v>221</v>
      </c>
      <c r="CE13" s="201"/>
      <c r="CF13" s="201"/>
      <c r="CG13" s="201"/>
      <c r="CH13" s="201"/>
      <c r="CI13" s="201"/>
      <c r="CJ13" s="201"/>
      <c r="CK13" s="201"/>
      <c r="CL13" s="201"/>
      <c r="CM13" s="201"/>
      <c r="CN13" s="201"/>
      <c r="CO13" s="201"/>
      <c r="CP13" s="201"/>
      <c r="CQ13" s="201"/>
      <c r="CR13" s="201"/>
      <c r="CS13" s="213"/>
      <c r="CT13" s="232">
        <v>2.7</v>
      </c>
      <c r="CU13" s="240"/>
      <c r="CV13" s="240"/>
      <c r="CW13" s="240"/>
      <c r="CX13" s="240"/>
      <c r="CY13" s="240"/>
      <c r="CZ13" s="240"/>
      <c r="DA13" s="248"/>
      <c r="DB13" s="232">
        <v>2.2999999999999998</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222</v>
      </c>
      <c r="M14" s="78"/>
      <c r="N14" s="78"/>
      <c r="O14" s="78"/>
      <c r="P14" s="78"/>
      <c r="Q14" s="90"/>
      <c r="R14" s="101">
        <v>2618</v>
      </c>
      <c r="S14" s="110"/>
      <c r="T14" s="110"/>
      <c r="U14" s="110"/>
      <c r="V14" s="121"/>
      <c r="W14" s="129"/>
      <c r="X14" s="58"/>
      <c r="Y14" s="58"/>
      <c r="Z14" s="58"/>
      <c r="AA14" s="58"/>
      <c r="AB14" s="24"/>
      <c r="AC14" s="149">
        <v>19.600000000000001</v>
      </c>
      <c r="AD14" s="156"/>
      <c r="AE14" s="156"/>
      <c r="AF14" s="156"/>
      <c r="AG14" s="159"/>
      <c r="AH14" s="149">
        <v>20.6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225</v>
      </c>
      <c r="CE14" s="202"/>
      <c r="CF14" s="202"/>
      <c r="CG14" s="202"/>
      <c r="CH14" s="202"/>
      <c r="CI14" s="202"/>
      <c r="CJ14" s="202"/>
      <c r="CK14" s="202"/>
      <c r="CL14" s="202"/>
      <c r="CM14" s="202"/>
      <c r="CN14" s="202"/>
      <c r="CO14" s="202"/>
      <c r="CP14" s="202"/>
      <c r="CQ14" s="202"/>
      <c r="CR14" s="202"/>
      <c r="CS14" s="214"/>
      <c r="CT14" s="236" t="s">
        <v>201</v>
      </c>
      <c r="CU14" s="244"/>
      <c r="CV14" s="244"/>
      <c r="CW14" s="244"/>
      <c r="CX14" s="244"/>
      <c r="CY14" s="244"/>
      <c r="CZ14" s="244"/>
      <c r="DA14" s="252"/>
      <c r="DB14" s="236" t="s">
        <v>201</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216</v>
      </c>
      <c r="N15" s="83"/>
      <c r="O15" s="83"/>
      <c r="P15" s="83"/>
      <c r="Q15" s="89"/>
      <c r="R15" s="101">
        <v>2610</v>
      </c>
      <c r="S15" s="110"/>
      <c r="T15" s="110"/>
      <c r="U15" s="110"/>
      <c r="V15" s="121"/>
      <c r="W15" s="130" t="s">
        <v>8</v>
      </c>
      <c r="X15" s="57"/>
      <c r="Y15" s="57"/>
      <c r="Z15" s="57"/>
      <c r="AA15" s="57"/>
      <c r="AB15" s="25"/>
      <c r="AC15" s="73">
        <v>237</v>
      </c>
      <c r="AD15" s="81"/>
      <c r="AE15" s="81"/>
      <c r="AF15" s="81"/>
      <c r="AG15" s="85"/>
      <c r="AH15" s="73">
        <v>252</v>
      </c>
      <c r="AI15" s="81"/>
      <c r="AJ15" s="81"/>
      <c r="AK15" s="81"/>
      <c r="AL15" s="118"/>
      <c r="AM15" s="175"/>
      <c r="AN15" s="59"/>
      <c r="AO15" s="59"/>
      <c r="AP15" s="59"/>
      <c r="AQ15" s="59"/>
      <c r="AR15" s="59"/>
      <c r="AS15" s="59"/>
      <c r="AT15" s="64"/>
      <c r="AU15" s="183"/>
      <c r="AV15" s="139"/>
      <c r="AW15" s="139"/>
      <c r="AX15" s="139"/>
      <c r="AY15" s="190" t="s">
        <v>227</v>
      </c>
      <c r="AZ15" s="198"/>
      <c r="BA15" s="198"/>
      <c r="BB15" s="198"/>
      <c r="BC15" s="198"/>
      <c r="BD15" s="198"/>
      <c r="BE15" s="198"/>
      <c r="BF15" s="198"/>
      <c r="BG15" s="198"/>
      <c r="BH15" s="198"/>
      <c r="BI15" s="198"/>
      <c r="BJ15" s="198"/>
      <c r="BK15" s="198"/>
      <c r="BL15" s="198"/>
      <c r="BM15" s="210"/>
      <c r="BN15" s="215">
        <v>274458</v>
      </c>
      <c r="BO15" s="218"/>
      <c r="BP15" s="218"/>
      <c r="BQ15" s="218"/>
      <c r="BR15" s="218"/>
      <c r="BS15" s="218"/>
      <c r="BT15" s="218"/>
      <c r="BU15" s="221"/>
      <c r="BV15" s="215">
        <v>257343</v>
      </c>
      <c r="BW15" s="218"/>
      <c r="BX15" s="218"/>
      <c r="BY15" s="218"/>
      <c r="BZ15" s="218"/>
      <c r="CA15" s="218"/>
      <c r="CB15" s="218"/>
      <c r="CC15" s="221"/>
      <c r="CD15" s="224" t="s">
        <v>215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47</v>
      </c>
      <c r="M16" s="79"/>
      <c r="N16" s="79"/>
      <c r="O16" s="79"/>
      <c r="P16" s="79"/>
      <c r="Q16" s="91"/>
      <c r="R16" s="102" t="s">
        <v>5</v>
      </c>
      <c r="S16" s="111"/>
      <c r="T16" s="111"/>
      <c r="U16" s="111"/>
      <c r="V16" s="122"/>
      <c r="W16" s="129"/>
      <c r="X16" s="58"/>
      <c r="Y16" s="58"/>
      <c r="Z16" s="58"/>
      <c r="AA16" s="58"/>
      <c r="AB16" s="24"/>
      <c r="AC16" s="149">
        <v>18.600000000000001</v>
      </c>
      <c r="AD16" s="156"/>
      <c r="AE16" s="156"/>
      <c r="AF16" s="156"/>
      <c r="AG16" s="159"/>
      <c r="AH16" s="149">
        <v>19</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1380929</v>
      </c>
      <c r="BO16" s="219"/>
      <c r="BP16" s="219"/>
      <c r="BQ16" s="219"/>
      <c r="BR16" s="219"/>
      <c r="BS16" s="219"/>
      <c r="BT16" s="219"/>
      <c r="BU16" s="222"/>
      <c r="BV16" s="216">
        <v>1296083</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101</v>
      </c>
      <c r="N17" s="84"/>
      <c r="O17" s="84"/>
      <c r="P17" s="84"/>
      <c r="Q17" s="92"/>
      <c r="R17" s="102" t="s">
        <v>5</v>
      </c>
      <c r="S17" s="111"/>
      <c r="T17" s="111"/>
      <c r="U17" s="111"/>
      <c r="V17" s="122"/>
      <c r="W17" s="130" t="s">
        <v>95</v>
      </c>
      <c r="X17" s="57"/>
      <c r="Y17" s="57"/>
      <c r="Z17" s="57"/>
      <c r="AA17" s="57"/>
      <c r="AB17" s="25"/>
      <c r="AC17" s="73">
        <v>788</v>
      </c>
      <c r="AD17" s="81"/>
      <c r="AE17" s="81"/>
      <c r="AF17" s="81"/>
      <c r="AG17" s="85"/>
      <c r="AH17" s="73">
        <v>798</v>
      </c>
      <c r="AI17" s="81"/>
      <c r="AJ17" s="81"/>
      <c r="AK17" s="81"/>
      <c r="AL17" s="118"/>
      <c r="AM17" s="175"/>
      <c r="AN17" s="59"/>
      <c r="AO17" s="59"/>
      <c r="AP17" s="59"/>
      <c r="AQ17" s="59"/>
      <c r="AR17" s="59"/>
      <c r="AS17" s="59"/>
      <c r="AT17" s="64"/>
      <c r="AU17" s="183"/>
      <c r="AV17" s="139"/>
      <c r="AW17" s="139"/>
      <c r="AX17" s="139"/>
      <c r="AY17" s="191" t="s">
        <v>228</v>
      </c>
      <c r="AZ17" s="199"/>
      <c r="BA17" s="199"/>
      <c r="BB17" s="199"/>
      <c r="BC17" s="199"/>
      <c r="BD17" s="199"/>
      <c r="BE17" s="199"/>
      <c r="BF17" s="199"/>
      <c r="BG17" s="199"/>
      <c r="BH17" s="199"/>
      <c r="BI17" s="199"/>
      <c r="BJ17" s="199"/>
      <c r="BK17" s="199"/>
      <c r="BL17" s="199"/>
      <c r="BM17" s="211"/>
      <c r="BN17" s="216">
        <v>343755</v>
      </c>
      <c r="BO17" s="219"/>
      <c r="BP17" s="219"/>
      <c r="BQ17" s="219"/>
      <c r="BR17" s="219"/>
      <c r="BS17" s="219"/>
      <c r="BT17" s="219"/>
      <c r="BU17" s="222"/>
      <c r="BV17" s="216">
        <v>327803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229</v>
      </c>
      <c r="C18" s="31"/>
      <c r="D18" s="31"/>
      <c r="E18" s="50"/>
      <c r="F18" s="50"/>
      <c r="G18" s="50"/>
      <c r="H18" s="50"/>
      <c r="I18" s="50"/>
      <c r="J18" s="50"/>
      <c r="K18" s="50"/>
      <c r="L18" s="71">
        <v>6.53</v>
      </c>
      <c r="M18" s="71"/>
      <c r="N18" s="71"/>
      <c r="O18" s="71"/>
      <c r="P18" s="71"/>
      <c r="Q18" s="71"/>
      <c r="R18" s="103"/>
      <c r="S18" s="103"/>
      <c r="T18" s="103"/>
      <c r="U18" s="103"/>
      <c r="V18" s="123"/>
      <c r="W18" s="131"/>
      <c r="X18" s="138"/>
      <c r="Y18" s="138"/>
      <c r="Z18" s="138"/>
      <c r="AA18" s="138"/>
      <c r="AB18" s="26"/>
      <c r="AC18" s="150">
        <v>61.8</v>
      </c>
      <c r="AD18" s="157"/>
      <c r="AE18" s="157"/>
      <c r="AF18" s="157"/>
      <c r="AG18" s="160"/>
      <c r="AH18" s="150">
        <v>60.3</v>
      </c>
      <c r="AI18" s="157"/>
      <c r="AJ18" s="157"/>
      <c r="AK18" s="157"/>
      <c r="AL18" s="172"/>
      <c r="AM18" s="175"/>
      <c r="AN18" s="59"/>
      <c r="AO18" s="59"/>
      <c r="AP18" s="59"/>
      <c r="AQ18" s="59"/>
      <c r="AR18" s="59"/>
      <c r="AS18" s="59"/>
      <c r="AT18" s="64"/>
      <c r="AU18" s="183"/>
      <c r="AV18" s="139"/>
      <c r="AW18" s="139"/>
      <c r="AX18" s="139"/>
      <c r="AY18" s="191" t="s">
        <v>231</v>
      </c>
      <c r="AZ18" s="199"/>
      <c r="BA18" s="199"/>
      <c r="BB18" s="199"/>
      <c r="BC18" s="199"/>
      <c r="BD18" s="199"/>
      <c r="BE18" s="199"/>
      <c r="BF18" s="199"/>
      <c r="BG18" s="199"/>
      <c r="BH18" s="199"/>
      <c r="BI18" s="199"/>
      <c r="BJ18" s="199"/>
      <c r="BK18" s="199"/>
      <c r="BL18" s="199"/>
      <c r="BM18" s="211"/>
      <c r="BN18" s="216">
        <v>1309421</v>
      </c>
      <c r="BO18" s="219"/>
      <c r="BP18" s="219"/>
      <c r="BQ18" s="219"/>
      <c r="BR18" s="219"/>
      <c r="BS18" s="219"/>
      <c r="BT18" s="219"/>
      <c r="BU18" s="222"/>
      <c r="BV18" s="216">
        <v>1241282</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68</v>
      </c>
      <c r="C19" s="31"/>
      <c r="D19" s="31"/>
      <c r="E19" s="50"/>
      <c r="F19" s="50"/>
      <c r="G19" s="50"/>
      <c r="H19" s="50"/>
      <c r="I19" s="50"/>
      <c r="J19" s="50"/>
      <c r="K19" s="50"/>
      <c r="L19" s="72">
        <v>383</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233</v>
      </c>
      <c r="AZ19" s="199"/>
      <c r="BA19" s="199"/>
      <c r="BB19" s="199"/>
      <c r="BC19" s="199"/>
      <c r="BD19" s="199"/>
      <c r="BE19" s="199"/>
      <c r="BF19" s="199"/>
      <c r="BG19" s="199"/>
      <c r="BH19" s="199"/>
      <c r="BI19" s="199"/>
      <c r="BJ19" s="199"/>
      <c r="BK19" s="199"/>
      <c r="BL19" s="199"/>
      <c r="BM19" s="211"/>
      <c r="BN19" s="216">
        <v>1910364</v>
      </c>
      <c r="BO19" s="219"/>
      <c r="BP19" s="219"/>
      <c r="BQ19" s="219"/>
      <c r="BR19" s="219"/>
      <c r="BS19" s="219"/>
      <c r="BT19" s="219"/>
      <c r="BU19" s="222"/>
      <c r="BV19" s="216">
        <v>1632570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237</v>
      </c>
      <c r="C20" s="31"/>
      <c r="D20" s="31"/>
      <c r="E20" s="50"/>
      <c r="F20" s="50"/>
      <c r="G20" s="50"/>
      <c r="H20" s="50"/>
      <c r="I20" s="50"/>
      <c r="J20" s="50"/>
      <c r="K20" s="50"/>
      <c r="L20" s="72">
        <v>1170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240</v>
      </c>
      <c r="C22" s="33"/>
      <c r="D22" s="42"/>
      <c r="E22" s="51" t="s">
        <v>10</v>
      </c>
      <c r="F22" s="57"/>
      <c r="G22" s="57"/>
      <c r="H22" s="57"/>
      <c r="I22" s="57"/>
      <c r="J22" s="57"/>
      <c r="K22" s="25"/>
      <c r="L22" s="51" t="s">
        <v>242</v>
      </c>
      <c r="M22" s="57"/>
      <c r="N22" s="57"/>
      <c r="O22" s="57"/>
      <c r="P22" s="25"/>
      <c r="Q22" s="93" t="s">
        <v>244</v>
      </c>
      <c r="R22" s="105"/>
      <c r="S22" s="105"/>
      <c r="T22" s="105"/>
      <c r="U22" s="105"/>
      <c r="V22" s="125"/>
      <c r="W22" s="133" t="s">
        <v>245</v>
      </c>
      <c r="X22" s="33"/>
      <c r="Y22" s="42"/>
      <c r="Z22" s="51" t="s">
        <v>10</v>
      </c>
      <c r="AA22" s="57"/>
      <c r="AB22" s="57"/>
      <c r="AC22" s="57"/>
      <c r="AD22" s="57"/>
      <c r="AE22" s="57"/>
      <c r="AF22" s="57"/>
      <c r="AG22" s="25"/>
      <c r="AH22" s="163" t="s">
        <v>183</v>
      </c>
      <c r="AI22" s="57"/>
      <c r="AJ22" s="57"/>
      <c r="AK22" s="57"/>
      <c r="AL22" s="25"/>
      <c r="AM22" s="163" t="s">
        <v>246</v>
      </c>
      <c r="AN22" s="179"/>
      <c r="AO22" s="179"/>
      <c r="AP22" s="179"/>
      <c r="AQ22" s="179"/>
      <c r="AR22" s="181"/>
      <c r="AS22" s="93" t="s">
        <v>244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248</v>
      </c>
      <c r="AZ23" s="198"/>
      <c r="BA23" s="198"/>
      <c r="BB23" s="198"/>
      <c r="BC23" s="198"/>
      <c r="BD23" s="198"/>
      <c r="BE23" s="198"/>
      <c r="BF23" s="198"/>
      <c r="BG23" s="198"/>
      <c r="BH23" s="198"/>
      <c r="BI23" s="198"/>
      <c r="BJ23" s="198"/>
      <c r="BK23" s="198"/>
      <c r="BL23" s="198"/>
      <c r="BM23" s="210"/>
      <c r="BN23" s="216">
        <v>2889041</v>
      </c>
      <c r="BO23" s="219"/>
      <c r="BP23" s="219"/>
      <c r="BQ23" s="219"/>
      <c r="BR23" s="219"/>
      <c r="BS23" s="219"/>
      <c r="BT23" s="219"/>
      <c r="BU23" s="222"/>
      <c r="BV23" s="216">
        <v>2328185</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251</v>
      </c>
      <c r="F24" s="59"/>
      <c r="G24" s="59"/>
      <c r="H24" s="59"/>
      <c r="I24" s="59"/>
      <c r="J24" s="59"/>
      <c r="K24" s="64"/>
      <c r="L24" s="73">
        <v>1</v>
      </c>
      <c r="M24" s="81"/>
      <c r="N24" s="81"/>
      <c r="O24" s="81"/>
      <c r="P24" s="85"/>
      <c r="Q24" s="73">
        <v>7000</v>
      </c>
      <c r="R24" s="81"/>
      <c r="S24" s="81"/>
      <c r="T24" s="81"/>
      <c r="U24" s="81"/>
      <c r="V24" s="85"/>
      <c r="W24" s="134"/>
      <c r="X24" s="34"/>
      <c r="Y24" s="43"/>
      <c r="Z24" s="53" t="s">
        <v>252</v>
      </c>
      <c r="AA24" s="59"/>
      <c r="AB24" s="59"/>
      <c r="AC24" s="59"/>
      <c r="AD24" s="59"/>
      <c r="AE24" s="59"/>
      <c r="AF24" s="59"/>
      <c r="AG24" s="64"/>
      <c r="AH24" s="73">
        <v>44</v>
      </c>
      <c r="AI24" s="81"/>
      <c r="AJ24" s="81"/>
      <c r="AK24" s="81"/>
      <c r="AL24" s="85"/>
      <c r="AM24" s="73">
        <v>125752</v>
      </c>
      <c r="AN24" s="81"/>
      <c r="AO24" s="81"/>
      <c r="AP24" s="81"/>
      <c r="AQ24" s="81"/>
      <c r="AR24" s="85"/>
      <c r="AS24" s="73">
        <v>2858</v>
      </c>
      <c r="AT24" s="81"/>
      <c r="AU24" s="81"/>
      <c r="AV24" s="81"/>
      <c r="AW24" s="81"/>
      <c r="AX24" s="118"/>
      <c r="AY24" s="192" t="s">
        <v>253</v>
      </c>
      <c r="AZ24" s="200"/>
      <c r="BA24" s="200"/>
      <c r="BB24" s="200"/>
      <c r="BC24" s="200"/>
      <c r="BD24" s="200"/>
      <c r="BE24" s="200"/>
      <c r="BF24" s="200"/>
      <c r="BG24" s="200"/>
      <c r="BH24" s="200"/>
      <c r="BI24" s="200"/>
      <c r="BJ24" s="200"/>
      <c r="BK24" s="200"/>
      <c r="BL24" s="200"/>
      <c r="BM24" s="212"/>
      <c r="BN24" s="216">
        <v>2001031</v>
      </c>
      <c r="BO24" s="219"/>
      <c r="BP24" s="219"/>
      <c r="BQ24" s="219"/>
      <c r="BR24" s="219"/>
      <c r="BS24" s="219"/>
      <c r="BT24" s="219"/>
      <c r="BU24" s="222"/>
      <c r="BV24" s="216">
        <v>1473679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255</v>
      </c>
      <c r="F25" s="59"/>
      <c r="G25" s="59"/>
      <c r="H25" s="59"/>
      <c r="I25" s="59"/>
      <c r="J25" s="59"/>
      <c r="K25" s="64"/>
      <c r="L25" s="73">
        <v>1</v>
      </c>
      <c r="M25" s="81"/>
      <c r="N25" s="81"/>
      <c r="O25" s="81"/>
      <c r="P25" s="85"/>
      <c r="Q25" s="73">
        <v>6110</v>
      </c>
      <c r="R25" s="81"/>
      <c r="S25" s="81"/>
      <c r="T25" s="81"/>
      <c r="U25" s="81"/>
      <c r="V25" s="85"/>
      <c r="W25" s="134"/>
      <c r="X25" s="34"/>
      <c r="Y25" s="43"/>
      <c r="Z25" s="53" t="s">
        <v>256</v>
      </c>
      <c r="AA25" s="59"/>
      <c r="AB25" s="59"/>
      <c r="AC25" s="59"/>
      <c r="AD25" s="59"/>
      <c r="AE25" s="59"/>
      <c r="AF25" s="59"/>
      <c r="AG25" s="64"/>
      <c r="AH25" s="73" t="s">
        <v>201</v>
      </c>
      <c r="AI25" s="81"/>
      <c r="AJ25" s="81"/>
      <c r="AK25" s="81"/>
      <c r="AL25" s="85"/>
      <c r="AM25" s="73" t="s">
        <v>201</v>
      </c>
      <c r="AN25" s="81"/>
      <c r="AO25" s="81"/>
      <c r="AP25" s="81"/>
      <c r="AQ25" s="81"/>
      <c r="AR25" s="85"/>
      <c r="AS25" s="73" t="s">
        <v>201</v>
      </c>
      <c r="AT25" s="81"/>
      <c r="AU25" s="81"/>
      <c r="AV25" s="81"/>
      <c r="AW25" s="81"/>
      <c r="AX25" s="118"/>
      <c r="AY25" s="190" t="s">
        <v>36</v>
      </c>
      <c r="AZ25" s="198"/>
      <c r="BA25" s="198"/>
      <c r="BB25" s="198"/>
      <c r="BC25" s="198"/>
      <c r="BD25" s="198"/>
      <c r="BE25" s="198"/>
      <c r="BF25" s="198"/>
      <c r="BG25" s="198"/>
      <c r="BH25" s="198"/>
      <c r="BI25" s="198"/>
      <c r="BJ25" s="198"/>
      <c r="BK25" s="198"/>
      <c r="BL25" s="198"/>
      <c r="BM25" s="210"/>
      <c r="BN25" s="215">
        <v>109223</v>
      </c>
      <c r="BO25" s="218"/>
      <c r="BP25" s="218"/>
      <c r="BQ25" s="218"/>
      <c r="BR25" s="218"/>
      <c r="BS25" s="218"/>
      <c r="BT25" s="218"/>
      <c r="BU25" s="221"/>
      <c r="BV25" s="215">
        <v>142289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257</v>
      </c>
      <c r="F26" s="59"/>
      <c r="G26" s="59"/>
      <c r="H26" s="59"/>
      <c r="I26" s="59"/>
      <c r="J26" s="59"/>
      <c r="K26" s="64"/>
      <c r="L26" s="73">
        <v>1</v>
      </c>
      <c r="M26" s="81"/>
      <c r="N26" s="81"/>
      <c r="O26" s="81"/>
      <c r="P26" s="85"/>
      <c r="Q26" s="73">
        <v>5660</v>
      </c>
      <c r="R26" s="81"/>
      <c r="S26" s="81"/>
      <c r="T26" s="81"/>
      <c r="U26" s="81"/>
      <c r="V26" s="85"/>
      <c r="W26" s="134"/>
      <c r="X26" s="34"/>
      <c r="Y26" s="43"/>
      <c r="Z26" s="53" t="s">
        <v>258</v>
      </c>
      <c r="AA26" s="143"/>
      <c r="AB26" s="143"/>
      <c r="AC26" s="143"/>
      <c r="AD26" s="143"/>
      <c r="AE26" s="143"/>
      <c r="AF26" s="143"/>
      <c r="AG26" s="161"/>
      <c r="AH26" s="73" t="s">
        <v>201</v>
      </c>
      <c r="AI26" s="81"/>
      <c r="AJ26" s="81"/>
      <c r="AK26" s="81"/>
      <c r="AL26" s="85"/>
      <c r="AM26" s="73" t="s">
        <v>201</v>
      </c>
      <c r="AN26" s="81"/>
      <c r="AO26" s="81"/>
      <c r="AP26" s="81"/>
      <c r="AQ26" s="81"/>
      <c r="AR26" s="85"/>
      <c r="AS26" s="73" t="s">
        <v>201</v>
      </c>
      <c r="AT26" s="81"/>
      <c r="AU26" s="81"/>
      <c r="AV26" s="81"/>
      <c r="AW26" s="81"/>
      <c r="AX26" s="118"/>
      <c r="AY26" s="193" t="s">
        <v>259</v>
      </c>
      <c r="AZ26" s="201"/>
      <c r="BA26" s="201"/>
      <c r="BB26" s="201"/>
      <c r="BC26" s="201"/>
      <c r="BD26" s="201"/>
      <c r="BE26" s="201"/>
      <c r="BF26" s="201"/>
      <c r="BG26" s="201"/>
      <c r="BH26" s="201"/>
      <c r="BI26" s="201"/>
      <c r="BJ26" s="201"/>
      <c r="BK26" s="201"/>
      <c r="BL26" s="201"/>
      <c r="BM26" s="213"/>
      <c r="BN26" s="216" t="s">
        <v>201</v>
      </c>
      <c r="BO26" s="219"/>
      <c r="BP26" s="219"/>
      <c r="BQ26" s="219"/>
      <c r="BR26" s="219"/>
      <c r="BS26" s="219"/>
      <c r="BT26" s="219"/>
      <c r="BU26" s="222"/>
      <c r="BV26" s="216" t="s">
        <v>201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260</v>
      </c>
      <c r="F27" s="59"/>
      <c r="G27" s="59"/>
      <c r="H27" s="59"/>
      <c r="I27" s="59"/>
      <c r="J27" s="59"/>
      <c r="K27" s="64"/>
      <c r="L27" s="73">
        <v>1</v>
      </c>
      <c r="M27" s="81"/>
      <c r="N27" s="81"/>
      <c r="O27" s="81"/>
      <c r="P27" s="85"/>
      <c r="Q27" s="73">
        <v>2380</v>
      </c>
      <c r="R27" s="81"/>
      <c r="S27" s="81"/>
      <c r="T27" s="81"/>
      <c r="U27" s="81"/>
      <c r="V27" s="85"/>
      <c r="W27" s="134"/>
      <c r="X27" s="34"/>
      <c r="Y27" s="43"/>
      <c r="Z27" s="53" t="s">
        <v>262</v>
      </c>
      <c r="AA27" s="59"/>
      <c r="AB27" s="59"/>
      <c r="AC27" s="59"/>
      <c r="AD27" s="59"/>
      <c r="AE27" s="59"/>
      <c r="AF27" s="59"/>
      <c r="AG27" s="64"/>
      <c r="AH27" s="73">
        <v>6</v>
      </c>
      <c r="AI27" s="81"/>
      <c r="AJ27" s="81"/>
      <c r="AK27" s="81"/>
      <c r="AL27" s="85"/>
      <c r="AM27" s="73">
        <v>15972</v>
      </c>
      <c r="AN27" s="81"/>
      <c r="AO27" s="81"/>
      <c r="AP27" s="81"/>
      <c r="AQ27" s="81"/>
      <c r="AR27" s="85"/>
      <c r="AS27" s="73">
        <v>2662</v>
      </c>
      <c r="AT27" s="81"/>
      <c r="AU27" s="81"/>
      <c r="AV27" s="81"/>
      <c r="AW27" s="81"/>
      <c r="AX27" s="118"/>
      <c r="AY27" s="194" t="s">
        <v>264</v>
      </c>
      <c r="AZ27" s="202"/>
      <c r="BA27" s="202"/>
      <c r="BB27" s="202"/>
      <c r="BC27" s="202"/>
      <c r="BD27" s="202"/>
      <c r="BE27" s="202"/>
      <c r="BF27" s="202"/>
      <c r="BG27" s="202"/>
      <c r="BH27" s="202"/>
      <c r="BI27" s="202"/>
      <c r="BJ27" s="202"/>
      <c r="BK27" s="202"/>
      <c r="BL27" s="202"/>
      <c r="BM27" s="214"/>
      <c r="BN27" s="217">
        <v>59208</v>
      </c>
      <c r="BO27" s="220"/>
      <c r="BP27" s="220"/>
      <c r="BQ27" s="220"/>
      <c r="BR27" s="220"/>
      <c r="BS27" s="220"/>
      <c r="BT27" s="220"/>
      <c r="BU27" s="223"/>
      <c r="BV27" s="217">
        <v>59206</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266</v>
      </c>
      <c r="F28" s="59"/>
      <c r="G28" s="59"/>
      <c r="H28" s="59"/>
      <c r="I28" s="59"/>
      <c r="J28" s="59"/>
      <c r="K28" s="64"/>
      <c r="L28" s="73">
        <v>1</v>
      </c>
      <c r="M28" s="81"/>
      <c r="N28" s="81"/>
      <c r="O28" s="81"/>
      <c r="P28" s="85"/>
      <c r="Q28" s="73">
        <v>1920</v>
      </c>
      <c r="R28" s="81"/>
      <c r="S28" s="81"/>
      <c r="T28" s="81"/>
      <c r="U28" s="81"/>
      <c r="V28" s="85"/>
      <c r="W28" s="134"/>
      <c r="X28" s="34"/>
      <c r="Y28" s="43"/>
      <c r="Z28" s="53" t="s">
        <v>37</v>
      </c>
      <c r="AA28" s="59"/>
      <c r="AB28" s="59"/>
      <c r="AC28" s="59"/>
      <c r="AD28" s="59"/>
      <c r="AE28" s="59"/>
      <c r="AF28" s="59"/>
      <c r="AG28" s="64"/>
      <c r="AH28" s="73" t="s">
        <v>201</v>
      </c>
      <c r="AI28" s="81"/>
      <c r="AJ28" s="81"/>
      <c r="AK28" s="81"/>
      <c r="AL28" s="85"/>
      <c r="AM28" s="73" t="s">
        <v>201</v>
      </c>
      <c r="AN28" s="81"/>
      <c r="AO28" s="81"/>
      <c r="AP28" s="81"/>
      <c r="AQ28" s="81"/>
      <c r="AR28" s="85"/>
      <c r="AS28" s="73" t="s">
        <v>201</v>
      </c>
      <c r="AT28" s="81"/>
      <c r="AU28" s="81"/>
      <c r="AV28" s="81"/>
      <c r="AW28" s="81"/>
      <c r="AX28" s="118"/>
      <c r="AY28" s="195" t="s">
        <v>269</v>
      </c>
      <c r="AZ28" s="203"/>
      <c r="BA28" s="203"/>
      <c r="BB28" s="206"/>
      <c r="BC28" s="190" t="s">
        <v>100</v>
      </c>
      <c r="BD28" s="198"/>
      <c r="BE28" s="198"/>
      <c r="BF28" s="198"/>
      <c r="BG28" s="198"/>
      <c r="BH28" s="198"/>
      <c r="BI28" s="198"/>
      <c r="BJ28" s="198"/>
      <c r="BK28" s="198"/>
      <c r="BL28" s="198"/>
      <c r="BM28" s="210"/>
      <c r="BN28" s="215">
        <v>346861</v>
      </c>
      <c r="BO28" s="218"/>
      <c r="BP28" s="218"/>
      <c r="BQ28" s="218"/>
      <c r="BR28" s="218"/>
      <c r="BS28" s="218"/>
      <c r="BT28" s="218"/>
      <c r="BU28" s="221"/>
      <c r="BV28" s="215">
        <v>342760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270</v>
      </c>
      <c r="F29" s="59"/>
      <c r="G29" s="59"/>
      <c r="H29" s="59"/>
      <c r="I29" s="59"/>
      <c r="J29" s="59"/>
      <c r="K29" s="64"/>
      <c r="L29" s="73">
        <v>8</v>
      </c>
      <c r="M29" s="81"/>
      <c r="N29" s="81"/>
      <c r="O29" s="81"/>
      <c r="P29" s="85"/>
      <c r="Q29" s="73">
        <v>1650</v>
      </c>
      <c r="R29" s="81"/>
      <c r="S29" s="81"/>
      <c r="T29" s="81"/>
      <c r="U29" s="81"/>
      <c r="V29" s="85"/>
      <c r="W29" s="135"/>
      <c r="X29" s="140"/>
      <c r="Y29" s="142"/>
      <c r="Z29" s="53" t="s">
        <v>272</v>
      </c>
      <c r="AA29" s="59"/>
      <c r="AB29" s="59"/>
      <c r="AC29" s="59"/>
      <c r="AD29" s="59"/>
      <c r="AE29" s="59"/>
      <c r="AF29" s="59"/>
      <c r="AG29" s="64"/>
      <c r="AH29" s="73">
        <v>50</v>
      </c>
      <c r="AI29" s="81"/>
      <c r="AJ29" s="81"/>
      <c r="AK29" s="81"/>
      <c r="AL29" s="85"/>
      <c r="AM29" s="73">
        <v>141724</v>
      </c>
      <c r="AN29" s="81"/>
      <c r="AO29" s="81"/>
      <c r="AP29" s="81"/>
      <c r="AQ29" s="81"/>
      <c r="AR29" s="85"/>
      <c r="AS29" s="73">
        <v>2834</v>
      </c>
      <c r="AT29" s="81"/>
      <c r="AU29" s="81"/>
      <c r="AV29" s="81"/>
      <c r="AW29" s="81"/>
      <c r="AX29" s="118"/>
      <c r="AY29" s="196"/>
      <c r="AZ29" s="204"/>
      <c r="BA29" s="204"/>
      <c r="BB29" s="207"/>
      <c r="BC29" s="191" t="s">
        <v>273</v>
      </c>
      <c r="BD29" s="199"/>
      <c r="BE29" s="199"/>
      <c r="BF29" s="199"/>
      <c r="BG29" s="199"/>
      <c r="BH29" s="199"/>
      <c r="BI29" s="199"/>
      <c r="BJ29" s="199"/>
      <c r="BK29" s="199"/>
      <c r="BL29" s="199"/>
      <c r="BM29" s="211"/>
      <c r="BN29" s="216">
        <v>540827</v>
      </c>
      <c r="BO29" s="219"/>
      <c r="BP29" s="219"/>
      <c r="BQ29" s="219"/>
      <c r="BR29" s="219"/>
      <c r="BS29" s="219"/>
      <c r="BT29" s="219"/>
      <c r="BU29" s="222"/>
      <c r="BV29" s="216">
        <v>430789</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275</v>
      </c>
      <c r="X30" s="141"/>
      <c r="Y30" s="141"/>
      <c r="Z30" s="141"/>
      <c r="AA30" s="141"/>
      <c r="AB30" s="141"/>
      <c r="AC30" s="141"/>
      <c r="AD30" s="141"/>
      <c r="AE30" s="141"/>
      <c r="AF30" s="141"/>
      <c r="AG30" s="162"/>
      <c r="AH30" s="150">
        <v>96</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60</v>
      </c>
      <c r="BD30" s="200"/>
      <c r="BE30" s="200"/>
      <c r="BF30" s="200"/>
      <c r="BG30" s="200"/>
      <c r="BH30" s="200"/>
      <c r="BI30" s="200"/>
      <c r="BJ30" s="200"/>
      <c r="BK30" s="200"/>
      <c r="BL30" s="200"/>
      <c r="BM30" s="212"/>
      <c r="BN30" s="217">
        <v>1700245</v>
      </c>
      <c r="BO30" s="220"/>
      <c r="BP30" s="220"/>
      <c r="BQ30" s="220"/>
      <c r="BR30" s="220"/>
      <c r="BS30" s="220"/>
      <c r="BT30" s="220"/>
      <c r="BU30" s="223"/>
      <c r="BV30" s="217">
        <v>1755420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187</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277</v>
      </c>
      <c r="AN32" s="36"/>
      <c r="AO32" s="36"/>
      <c r="AP32" s="36"/>
      <c r="AQ32" s="36"/>
      <c r="AR32" s="36"/>
      <c r="AS32" s="178"/>
      <c r="AT32" s="178"/>
      <c r="AU32" s="178"/>
      <c r="AV32" s="178"/>
      <c r="AW32" s="178"/>
      <c r="AX32" s="178"/>
      <c r="AY32" s="178"/>
      <c r="AZ32" s="178"/>
      <c r="BA32" s="178"/>
      <c r="BB32" s="36"/>
      <c r="BC32" s="178"/>
      <c r="BD32" s="36"/>
      <c r="BE32" s="178" t="s">
        <v>278</v>
      </c>
      <c r="BF32" s="36"/>
      <c r="BG32" s="36"/>
      <c r="BH32" s="36"/>
      <c r="BI32" s="36"/>
      <c r="BJ32" s="178"/>
      <c r="BK32" s="178"/>
      <c r="BL32" s="178"/>
      <c r="BM32" s="178"/>
      <c r="BN32" s="178"/>
      <c r="BO32" s="178"/>
      <c r="BP32" s="178"/>
      <c r="BQ32" s="178"/>
      <c r="BR32" s="36"/>
      <c r="BS32" s="36"/>
      <c r="BT32" s="36"/>
      <c r="BU32" s="36"/>
      <c r="BV32" s="36"/>
      <c r="BW32" s="36" t="s">
        <v>280</v>
      </c>
      <c r="BX32" s="36"/>
      <c r="BY32" s="36"/>
      <c r="BZ32" s="36"/>
      <c r="CA32" s="36"/>
      <c r="CB32" s="178"/>
      <c r="CC32" s="178"/>
      <c r="CD32" s="178"/>
      <c r="CE32" s="178"/>
      <c r="CF32" s="178"/>
      <c r="CG32" s="178"/>
      <c r="CH32" s="178"/>
      <c r="CI32" s="178"/>
      <c r="CJ32" s="178"/>
      <c r="CK32" s="178"/>
      <c r="CL32" s="178"/>
      <c r="CM32" s="178"/>
      <c r="CN32" s="178"/>
      <c r="CO32" s="178" t="s">
        <v>167</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121</v>
      </c>
      <c r="D33" s="38"/>
      <c r="E33" s="55" t="s">
        <v>281</v>
      </c>
      <c r="F33" s="55"/>
      <c r="G33" s="55"/>
      <c r="H33" s="55"/>
      <c r="I33" s="55"/>
      <c r="J33" s="55"/>
      <c r="K33" s="55"/>
      <c r="L33" s="55"/>
      <c r="M33" s="55"/>
      <c r="N33" s="55"/>
      <c r="O33" s="55"/>
      <c r="P33" s="55"/>
      <c r="Q33" s="55"/>
      <c r="R33" s="55"/>
      <c r="S33" s="55"/>
      <c r="T33" s="55"/>
      <c r="U33" s="38" t="s">
        <v>121</v>
      </c>
      <c r="V33" s="38"/>
      <c r="W33" s="55" t="s">
        <v>281</v>
      </c>
      <c r="X33" s="55"/>
      <c r="Y33" s="55"/>
      <c r="Z33" s="55"/>
      <c r="AA33" s="55"/>
      <c r="AB33" s="55"/>
      <c r="AC33" s="55"/>
      <c r="AD33" s="55"/>
      <c r="AE33" s="55"/>
      <c r="AF33" s="55"/>
      <c r="AG33" s="55"/>
      <c r="AH33" s="55"/>
      <c r="AI33" s="55"/>
      <c r="AJ33" s="55"/>
      <c r="AK33" s="55"/>
      <c r="AL33" s="55"/>
      <c r="AM33" s="38" t="s">
        <v>121</v>
      </c>
      <c r="AN33" s="38"/>
      <c r="AO33" s="55" t="s">
        <v>281</v>
      </c>
      <c r="AP33" s="55"/>
      <c r="AQ33" s="55"/>
      <c r="AR33" s="55"/>
      <c r="AS33" s="55"/>
      <c r="AT33" s="55"/>
      <c r="AU33" s="55"/>
      <c r="AV33" s="55"/>
      <c r="AW33" s="55"/>
      <c r="AX33" s="55"/>
      <c r="AY33" s="55"/>
      <c r="AZ33" s="55"/>
      <c r="BA33" s="55"/>
      <c r="BB33" s="55"/>
      <c r="BC33" s="55"/>
      <c r="BD33" s="38"/>
      <c r="BE33" s="55" t="s">
        <v>283</v>
      </c>
      <c r="BF33" s="55"/>
      <c r="BG33" s="55" t="s">
        <v>168</v>
      </c>
      <c r="BH33" s="55"/>
      <c r="BI33" s="55"/>
      <c r="BJ33" s="55"/>
      <c r="BK33" s="55"/>
      <c r="BL33" s="55"/>
      <c r="BM33" s="55"/>
      <c r="BN33" s="55"/>
      <c r="BO33" s="55"/>
      <c r="BP33" s="55"/>
      <c r="BQ33" s="55"/>
      <c r="BR33" s="55"/>
      <c r="BS33" s="55"/>
      <c r="BT33" s="55"/>
      <c r="BU33" s="55"/>
      <c r="BV33" s="38"/>
      <c r="BW33" s="38" t="s">
        <v>283</v>
      </c>
      <c r="BX33" s="38"/>
      <c r="BY33" s="55" t="s">
        <v>110</v>
      </c>
      <c r="BZ33" s="55"/>
      <c r="CA33" s="55"/>
      <c r="CB33" s="55"/>
      <c r="CC33" s="55"/>
      <c r="CD33" s="55"/>
      <c r="CE33" s="55"/>
      <c r="CF33" s="55"/>
      <c r="CG33" s="55"/>
      <c r="CH33" s="55"/>
      <c r="CI33" s="55"/>
      <c r="CJ33" s="55"/>
      <c r="CK33" s="55"/>
      <c r="CL33" s="55"/>
      <c r="CM33" s="55"/>
      <c r="CN33" s="55"/>
      <c r="CO33" s="38" t="s">
        <v>121</v>
      </c>
      <c r="CP33" s="38"/>
      <c r="CQ33" s="55" t="s">
        <v>284</v>
      </c>
      <c r="CR33" s="55"/>
      <c r="CS33" s="55"/>
      <c r="CT33" s="55"/>
      <c r="CU33" s="55"/>
      <c r="CV33" s="55"/>
      <c r="CW33" s="55"/>
      <c r="CX33" s="55"/>
      <c r="CY33" s="55"/>
      <c r="CZ33" s="55"/>
      <c r="DA33" s="55"/>
      <c r="DB33" s="55"/>
      <c r="DC33" s="55"/>
      <c r="DD33" s="55"/>
      <c r="DE33" s="55"/>
      <c r="DF33" s="55"/>
      <c r="DG33" s="255" t="s">
        <v>77</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4</v>
      </c>
      <c r="BF34" s="39"/>
      <c r="BG34" s="56" t="str">
        <f>IF('各会計、関係団体の財政状況及び健全化判断比率'!B30="","",'各会計、関係団体の財政状況及び健全化判断比率'!B30)</f>
        <v>簡易水道事業特別会計</v>
      </c>
      <c r="BH34" s="56"/>
      <c r="BI34" s="56"/>
      <c r="BJ34" s="56"/>
      <c r="BK34" s="56"/>
      <c r="BL34" s="56"/>
      <c r="BM34" s="56"/>
      <c r="BN34" s="56"/>
      <c r="BO34" s="56"/>
      <c r="BP34" s="56"/>
      <c r="BQ34" s="56"/>
      <c r="BR34" s="56"/>
      <c r="BS34" s="56"/>
      <c r="BT34" s="56"/>
      <c r="BU34" s="56"/>
      <c r="BV34" s="37"/>
      <c r="BW34" s="39">
        <f>IF(BY34="","",MAX(C34:D43,U34:V43,AM34:AN43,BE34:BF43)+1)</f>
        <v>5</v>
      </c>
      <c r="BX34" s="39"/>
      <c r="BY34" s="56" t="str">
        <f>IF('各会計、関係団体の財政状況及び健全化判断比率'!B68="","",'各会計、関係団体の財政状況及び健全化判断比率'!B68)</f>
        <v>安芸広域市町村圏特別養護老人ホーム組合（一般会計）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6</v>
      </c>
      <c r="BX35" s="39"/>
      <c r="BY35" s="56" t="str">
        <f>IF('各会計、関係団体の財政状況及び健全化判断比率'!B69="","",'各会計、関係団体の財政状況及び健全化判断比率'!B69)</f>
        <v>高知県広域食肉センター事務組合（一般会計）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t="str">
        <f t="shared" si="1"/>
        <v/>
      </c>
      <c r="V36" s="39"/>
      <c r="W36" s="56"/>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7</v>
      </c>
      <c r="BX36" s="39"/>
      <c r="BY36" s="56" t="str">
        <f>IF('各会計、関係団体の財政状況及び健全化判断比率'!B70="","",'各会計、関係団体の財政状況及び健全化判断比率'!B70)</f>
        <v>安芸広域市町村圏事務組合（一般会計）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8</v>
      </c>
      <c r="BX37" s="39"/>
      <c r="BY37" s="56" t="str">
        <f>IF('各会計、関係団体の財政状況及び健全化判断比率'!B71="","",'各会計、関係団体の財政状況及び健全化判断比率'!B71)</f>
        <v>安芸広域市町村圏事務組合（滞納整理事業特別会計）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9</v>
      </c>
      <c r="BX38" s="39"/>
      <c r="BY38" s="56" t="str">
        <f>IF('各会計、関係団体の財政状況及び健全化判断比率'!B72="","",'各会計、関係団体の財政状況及び健全化判断比率'!B72)</f>
        <v>中芸広域連合（一般会計）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10</v>
      </c>
      <c r="BX39" s="39"/>
      <c r="BY39" s="56" t="str">
        <f>IF('各会計、関係団体の財政状況及び健全化判断比率'!B73="","",'各会計、関係団体の財政状況及び健全化判断比率'!B73)</f>
        <v>中芸広域連合（介護保険事業特別会計）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11</v>
      </c>
      <c r="BX40" s="39"/>
      <c r="BY40" s="56" t="str">
        <f>IF('各会計、関係団体の財政状況及び健全化判断比率'!B74="","",'各会計、関係団体の財政状況及び健全化判断比率'!B74)</f>
        <v>こうち人づくり広域連合（一般会計）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12</v>
      </c>
      <c r="BX41" s="39"/>
      <c r="BY41" s="56" t="str">
        <f>IF('各会計、関係団体の財政状況及び健全化判断比率'!B75="","",'各会計、関係団体の財政状況及び健全化判断比率'!B75)</f>
        <v>高知県市町村総合事務組合（一般会計）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13</v>
      </c>
      <c r="BX42" s="39"/>
      <c r="BY42" s="56" t="str">
        <f>IF('各会計、関係団体の財政状況及び健全化判断比率'!B76="","",'各会計、関係団体の財政状況及び健全化判断比率'!B76)</f>
        <v>高知県市町村総合事務組合（交通災害共済事業特別会計）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14</v>
      </c>
      <c r="BX43" s="39"/>
      <c r="BY43" s="56" t="str">
        <f>IF('各会計、関係団体の財政状況及び健全化判断比率'!B77="","",'各会計、関係団体の財政状況及び健全化判断比率'!B77)</f>
        <v>高知県後期高齢者医療広域連合（一般会計）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286</v>
      </c>
      <c r="C46" s="1"/>
      <c r="D46" s="1"/>
      <c r="E46" s="1" t="s">
        <v>149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291</v>
      </c>
    </row>
    <row r="50" spans="5:5">
      <c r="E50" s="1" t="s">
        <v>198</v>
      </c>
    </row>
    <row r="51" spans="5:5">
      <c r="E51" s="1" t="s">
        <v>294</v>
      </c>
    </row>
    <row r="52" spans="5:5">
      <c r="E52" s="1" t="s">
        <v>152</v>
      </c>
    </row>
    <row r="53" spans="5:5"/>
    <row r="54" spans="5:5"/>
    <row r="55" spans="5:5"/>
    <row r="56" spans="5:5"/>
  </sheetData>
  <sheetProtection algorithmName="SHA-512" hashValue="njakjnSUmKFoiAKt78pvPoDNrnQweG73ffGlV/1gB0kx9j6Su64ChMRSEriKj/lwG0uOf80JPi/UIvFRDqYdng==" saltValue="WyfWEdMbs9aofc+mZABKu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22" zoomScaleSheetLayoutView="100" workbookViewId="0">
      <selection activeCell="K32" sqref="K32"/>
    </sheetView>
  </sheetViews>
  <sheetFormatPr defaultColWidth="0" defaultRowHeight="12.9" customHeight="1" zeroHeight="1"/>
  <cols>
    <col min="1" max="1" width="6.6640625" style="369" customWidth="1"/>
    <col min="2" max="2" width="11" style="369" customWidth="1"/>
    <col min="3" max="3" width="17" style="369" customWidth="1"/>
    <col min="4" max="5" width="16.6640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3</v>
      </c>
      <c r="K32" s="889"/>
      <c r="L32" s="889"/>
      <c r="M32" s="889"/>
      <c r="N32" s="889"/>
      <c r="O32" s="889"/>
      <c r="P32" s="889"/>
    </row>
    <row r="33" spans="1:16" ht="39" customHeight="1">
      <c r="A33" s="889"/>
      <c r="B33" s="890" t="s">
        <v>13</v>
      </c>
      <c r="C33" s="896"/>
      <c r="D33" s="896"/>
      <c r="E33" s="901" t="s">
        <v>16</v>
      </c>
      <c r="F33" s="905" t="s">
        <v>324</v>
      </c>
      <c r="G33" s="910" t="s">
        <v>438</v>
      </c>
      <c r="H33" s="910" t="s">
        <v>351</v>
      </c>
      <c r="I33" s="910" t="s">
        <v>2</v>
      </c>
      <c r="J33" s="914" t="s">
        <v>517</v>
      </c>
      <c r="K33" s="889"/>
      <c r="L33" s="889"/>
      <c r="M33" s="889"/>
      <c r="N33" s="889"/>
      <c r="O33" s="889"/>
      <c r="P33" s="889"/>
    </row>
    <row r="34" spans="1:16" ht="39" customHeight="1">
      <c r="A34" s="889"/>
      <c r="B34" s="891"/>
      <c r="C34" s="897" t="s">
        <v>444</v>
      </c>
      <c r="D34" s="897"/>
      <c r="E34" s="902"/>
      <c r="F34" s="906">
        <v>2.61</v>
      </c>
      <c r="G34" s="911">
        <v>2.16</v>
      </c>
      <c r="H34" s="911">
        <v>2.37</v>
      </c>
      <c r="I34" s="911">
        <v>3.52</v>
      </c>
      <c r="J34" s="915">
        <v>3.57</v>
      </c>
      <c r="K34" s="889"/>
      <c r="L34" s="889"/>
      <c r="M34" s="889"/>
      <c r="N34" s="889"/>
      <c r="O34" s="889"/>
      <c r="P34" s="889"/>
    </row>
    <row r="35" spans="1:16" ht="39" customHeight="1">
      <c r="A35" s="889"/>
      <c r="B35" s="892"/>
      <c r="C35" s="898" t="s">
        <v>51</v>
      </c>
      <c r="D35" s="898"/>
      <c r="E35" s="903"/>
      <c r="F35" s="907">
        <v>2.e-002</v>
      </c>
      <c r="G35" s="912">
        <v>3.e-002</v>
      </c>
      <c r="H35" s="912">
        <v>4.e-002</v>
      </c>
      <c r="I35" s="912">
        <v>6.e-002</v>
      </c>
      <c r="J35" s="916">
        <v>5.e-002</v>
      </c>
      <c r="K35" s="889"/>
      <c r="L35" s="889"/>
      <c r="M35" s="889"/>
      <c r="N35" s="889"/>
      <c r="O35" s="889"/>
      <c r="P35" s="889"/>
    </row>
    <row r="36" spans="1:16" ht="39" customHeight="1">
      <c r="A36" s="889"/>
      <c r="B36" s="892"/>
      <c r="C36" s="898" t="s">
        <v>238</v>
      </c>
      <c r="D36" s="898"/>
      <c r="E36" s="903"/>
      <c r="F36" s="907">
        <v>0.15</v>
      </c>
      <c r="G36" s="912">
        <v>2.13</v>
      </c>
      <c r="H36" s="912">
        <v>0.44</v>
      </c>
      <c r="I36" s="912">
        <v>0.15</v>
      </c>
      <c r="J36" s="916">
        <v>2.e-002</v>
      </c>
      <c r="K36" s="889"/>
      <c r="L36" s="889"/>
      <c r="M36" s="889"/>
      <c r="N36" s="889"/>
      <c r="O36" s="889"/>
      <c r="P36" s="889"/>
    </row>
    <row r="37" spans="1:16" ht="39" customHeight="1">
      <c r="A37" s="889"/>
      <c r="B37" s="892"/>
      <c r="C37" s="898" t="s">
        <v>226</v>
      </c>
      <c r="D37" s="898"/>
      <c r="E37" s="903"/>
      <c r="F37" s="907">
        <v>3.e-002</v>
      </c>
      <c r="G37" s="912">
        <v>0</v>
      </c>
      <c r="H37" s="912">
        <v>2.e-002</v>
      </c>
      <c r="I37" s="912">
        <v>4.e-002</v>
      </c>
      <c r="J37" s="916">
        <v>0</v>
      </c>
      <c r="K37" s="889"/>
      <c r="L37" s="889"/>
      <c r="M37" s="889"/>
      <c r="N37" s="889"/>
      <c r="O37" s="889"/>
      <c r="P37" s="889"/>
    </row>
    <row r="38" spans="1:16" ht="39" customHeight="1">
      <c r="A38" s="889"/>
      <c r="B38" s="892"/>
      <c r="C38" s="898"/>
      <c r="D38" s="898"/>
      <c r="E38" s="903"/>
      <c r="F38" s="907"/>
      <c r="G38" s="912"/>
      <c r="H38" s="912"/>
      <c r="I38" s="912"/>
      <c r="J38" s="916"/>
      <c r="K38" s="889"/>
      <c r="L38" s="889"/>
      <c r="M38" s="889"/>
      <c r="N38" s="889"/>
      <c r="O38" s="889"/>
      <c r="P38" s="889"/>
    </row>
    <row r="39" spans="1:16" ht="39" customHeight="1">
      <c r="A39" s="889"/>
      <c r="B39" s="892"/>
      <c r="C39" s="898"/>
      <c r="D39" s="898"/>
      <c r="E39" s="903"/>
      <c r="F39" s="907"/>
      <c r="G39" s="912"/>
      <c r="H39" s="912"/>
      <c r="I39" s="912"/>
      <c r="J39" s="916"/>
      <c r="K39" s="889"/>
      <c r="L39" s="889"/>
      <c r="M39" s="889"/>
      <c r="N39" s="889"/>
      <c r="O39" s="889"/>
      <c r="P39" s="889"/>
    </row>
    <row r="40" spans="1:16" ht="39" customHeight="1">
      <c r="A40" s="889"/>
      <c r="B40" s="892"/>
      <c r="C40" s="898"/>
      <c r="D40" s="898"/>
      <c r="E40" s="903"/>
      <c r="F40" s="907"/>
      <c r="G40" s="912"/>
      <c r="H40" s="912"/>
      <c r="I40" s="912"/>
      <c r="J40" s="916"/>
      <c r="K40" s="889"/>
      <c r="L40" s="889"/>
      <c r="M40" s="889"/>
      <c r="N40" s="889"/>
      <c r="O40" s="889"/>
      <c r="P40" s="889"/>
    </row>
    <row r="41" spans="1:16" ht="39" customHeight="1">
      <c r="A41" s="889"/>
      <c r="B41" s="892"/>
      <c r="C41" s="898"/>
      <c r="D41" s="898"/>
      <c r="E41" s="903"/>
      <c r="F41" s="907"/>
      <c r="G41" s="912"/>
      <c r="H41" s="912"/>
      <c r="I41" s="912"/>
      <c r="J41" s="916"/>
      <c r="K41" s="889"/>
      <c r="L41" s="889"/>
      <c r="M41" s="889"/>
      <c r="N41" s="889"/>
      <c r="O41" s="889"/>
      <c r="P41" s="889"/>
    </row>
    <row r="42" spans="1:16" ht="39" customHeight="1">
      <c r="A42" s="889"/>
      <c r="B42" s="893"/>
      <c r="C42" s="898" t="s">
        <v>519</v>
      </c>
      <c r="D42" s="898"/>
      <c r="E42" s="903"/>
      <c r="F42" s="907" t="s">
        <v>201</v>
      </c>
      <c r="G42" s="912" t="s">
        <v>201</v>
      </c>
      <c r="H42" s="912" t="s">
        <v>201</v>
      </c>
      <c r="I42" s="912" t="s">
        <v>201</v>
      </c>
      <c r="J42" s="916" t="s">
        <v>201</v>
      </c>
      <c r="K42" s="889"/>
      <c r="L42" s="889"/>
      <c r="M42" s="889"/>
      <c r="N42" s="889"/>
      <c r="O42" s="889"/>
      <c r="P42" s="889"/>
    </row>
    <row r="43" spans="1:16" ht="39" customHeight="1">
      <c r="A43" s="889"/>
      <c r="B43" s="894"/>
      <c r="C43" s="899" t="s">
        <v>479</v>
      </c>
      <c r="D43" s="899"/>
      <c r="E43" s="904"/>
      <c r="F43" s="908" t="s">
        <v>201</v>
      </c>
      <c r="G43" s="913" t="s">
        <v>201</v>
      </c>
      <c r="H43" s="913" t="s">
        <v>201</v>
      </c>
      <c r="I43" s="913" t="s">
        <v>201</v>
      </c>
      <c r="J43" s="917" t="s">
        <v>201</v>
      </c>
      <c r="K43" s="889"/>
      <c r="L43" s="889"/>
      <c r="M43" s="889"/>
      <c r="N43" s="889"/>
      <c r="O43" s="889"/>
      <c r="P43" s="889"/>
    </row>
    <row r="44" spans="1:16" ht="39" customHeight="1">
      <c r="A44" s="889"/>
      <c r="B44" s="895" t="s">
        <v>19</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4fjKyDZIIpbJSrfh/389/DZg4U2BdoyW/IHGTVy9x1eNsBmjG7N02Zk6rqTkHOVixXdLJSI4/t4C7msG8TBC4Q==" saltValue="i+SZ7r8PNeQbe9sNmQoHA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A28" zoomScaleSheetLayoutView="55" workbookViewId="0">
      <selection activeCell="N61" sqref="N61"/>
    </sheetView>
  </sheetViews>
  <sheetFormatPr defaultColWidth="0" defaultRowHeight="12.6" customHeight="1" zeroHeight="1"/>
  <cols>
    <col min="1" max="1" width="6.6640625" style="369" customWidth="1"/>
    <col min="2" max="3" width="10.88671875" style="369" customWidth="1"/>
    <col min="4" max="4" width="10" style="369" customWidth="1"/>
    <col min="5" max="10" width="11" style="369" customWidth="1"/>
    <col min="11" max="15" width="13.109375" style="369" customWidth="1"/>
    <col min="16" max="21" width="11.4414062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22</v>
      </c>
      <c r="P43" s="762"/>
      <c r="Q43" s="762"/>
      <c r="R43" s="762"/>
      <c r="S43" s="762"/>
      <c r="T43" s="762"/>
      <c r="U43" s="762"/>
    </row>
    <row r="44" spans="1:21" ht="30.75" customHeight="1">
      <c r="A44" s="762"/>
      <c r="B44" s="918" t="s">
        <v>26</v>
      </c>
      <c r="C44" s="931"/>
      <c r="D44" s="931"/>
      <c r="E44" s="948"/>
      <c r="F44" s="948"/>
      <c r="G44" s="948"/>
      <c r="H44" s="948"/>
      <c r="I44" s="948"/>
      <c r="J44" s="956" t="s">
        <v>16</v>
      </c>
      <c r="K44" s="963" t="s">
        <v>324</v>
      </c>
      <c r="L44" s="971" t="s">
        <v>438</v>
      </c>
      <c r="M44" s="971" t="s">
        <v>351</v>
      </c>
      <c r="N44" s="971" t="s">
        <v>2</v>
      </c>
      <c r="O44" s="979" t="s">
        <v>517</v>
      </c>
      <c r="P44" s="762"/>
      <c r="Q44" s="762"/>
      <c r="R44" s="762"/>
      <c r="S44" s="762"/>
      <c r="T44" s="762"/>
      <c r="U44" s="762"/>
    </row>
    <row r="45" spans="1:21" ht="30.75" customHeight="1">
      <c r="A45" s="762"/>
      <c r="B45" s="919" t="s">
        <v>27</v>
      </c>
      <c r="C45" s="932"/>
      <c r="D45" s="941"/>
      <c r="E45" s="949" t="s">
        <v>25</v>
      </c>
      <c r="F45" s="949"/>
      <c r="G45" s="949"/>
      <c r="H45" s="949"/>
      <c r="I45" s="949"/>
      <c r="J45" s="957"/>
      <c r="K45" s="964">
        <v>270</v>
      </c>
      <c r="L45" s="972">
        <v>293</v>
      </c>
      <c r="M45" s="972">
        <v>290</v>
      </c>
      <c r="N45" s="972">
        <v>298</v>
      </c>
      <c r="O45" s="980">
        <v>302</v>
      </c>
      <c r="P45" s="762"/>
      <c r="Q45" s="762"/>
      <c r="R45" s="762"/>
      <c r="S45" s="762"/>
      <c r="T45" s="762"/>
      <c r="U45" s="762"/>
    </row>
    <row r="46" spans="1:21" ht="30.75" customHeight="1">
      <c r="A46" s="762"/>
      <c r="B46" s="920"/>
      <c r="C46" s="933"/>
      <c r="D46" s="942"/>
      <c r="E46" s="950" t="s">
        <v>30</v>
      </c>
      <c r="F46" s="950"/>
      <c r="G46" s="950"/>
      <c r="H46" s="950"/>
      <c r="I46" s="950"/>
      <c r="J46" s="958"/>
      <c r="K46" s="965" t="s">
        <v>201</v>
      </c>
      <c r="L46" s="973" t="s">
        <v>201</v>
      </c>
      <c r="M46" s="973" t="s">
        <v>201</v>
      </c>
      <c r="N46" s="973" t="s">
        <v>201</v>
      </c>
      <c r="O46" s="981" t="s">
        <v>201</v>
      </c>
      <c r="P46" s="762"/>
      <c r="Q46" s="762"/>
      <c r="R46" s="762"/>
      <c r="S46" s="762"/>
      <c r="T46" s="762"/>
      <c r="U46" s="762"/>
    </row>
    <row r="47" spans="1:21" ht="30.75" customHeight="1">
      <c r="A47" s="762"/>
      <c r="B47" s="920"/>
      <c r="C47" s="933"/>
      <c r="D47" s="942"/>
      <c r="E47" s="950" t="s">
        <v>33</v>
      </c>
      <c r="F47" s="950"/>
      <c r="G47" s="950"/>
      <c r="H47" s="950"/>
      <c r="I47" s="950"/>
      <c r="J47" s="958"/>
      <c r="K47" s="965" t="s">
        <v>201</v>
      </c>
      <c r="L47" s="973" t="s">
        <v>201</v>
      </c>
      <c r="M47" s="973" t="s">
        <v>201</v>
      </c>
      <c r="N47" s="973" t="s">
        <v>201</v>
      </c>
      <c r="O47" s="981" t="s">
        <v>201</v>
      </c>
      <c r="P47" s="762"/>
      <c r="Q47" s="762"/>
      <c r="R47" s="762"/>
      <c r="S47" s="762"/>
      <c r="T47" s="762"/>
      <c r="U47" s="762"/>
    </row>
    <row r="48" spans="1:21" ht="30.75" customHeight="1">
      <c r="A48" s="762"/>
      <c r="B48" s="920"/>
      <c r="C48" s="933"/>
      <c r="D48" s="942"/>
      <c r="E48" s="950" t="s">
        <v>39</v>
      </c>
      <c r="F48" s="950"/>
      <c r="G48" s="950"/>
      <c r="H48" s="950"/>
      <c r="I48" s="950"/>
      <c r="J48" s="958"/>
      <c r="K48" s="965">
        <v>31</v>
      </c>
      <c r="L48" s="973">
        <v>36</v>
      </c>
      <c r="M48" s="973">
        <v>24</v>
      </c>
      <c r="N48" s="973">
        <v>28</v>
      </c>
      <c r="O48" s="981">
        <v>28</v>
      </c>
      <c r="P48" s="762"/>
      <c r="Q48" s="762"/>
      <c r="R48" s="762"/>
      <c r="S48" s="762"/>
      <c r="T48" s="762"/>
      <c r="U48" s="762"/>
    </row>
    <row r="49" spans="1:21" ht="30.75" customHeight="1">
      <c r="A49" s="762"/>
      <c r="B49" s="920"/>
      <c r="C49" s="933"/>
      <c r="D49" s="942"/>
      <c r="E49" s="950" t="s">
        <v>0</v>
      </c>
      <c r="F49" s="950"/>
      <c r="G49" s="950"/>
      <c r="H49" s="950"/>
      <c r="I49" s="950"/>
      <c r="J49" s="958"/>
      <c r="K49" s="965">
        <v>28</v>
      </c>
      <c r="L49" s="973">
        <v>28</v>
      </c>
      <c r="M49" s="973">
        <v>28</v>
      </c>
      <c r="N49" s="973">
        <v>26</v>
      </c>
      <c r="O49" s="981">
        <v>18</v>
      </c>
      <c r="P49" s="762"/>
      <c r="Q49" s="762"/>
      <c r="R49" s="762"/>
      <c r="S49" s="762"/>
      <c r="T49" s="762"/>
      <c r="U49" s="762"/>
    </row>
    <row r="50" spans="1:21" ht="30.75" customHeight="1">
      <c r="A50" s="762"/>
      <c r="B50" s="920"/>
      <c r="C50" s="933"/>
      <c r="D50" s="942"/>
      <c r="E50" s="950" t="s">
        <v>41</v>
      </c>
      <c r="F50" s="950"/>
      <c r="G50" s="950"/>
      <c r="H50" s="950"/>
      <c r="I50" s="950"/>
      <c r="J50" s="958"/>
      <c r="K50" s="965" t="s">
        <v>201</v>
      </c>
      <c r="L50" s="973" t="s">
        <v>201</v>
      </c>
      <c r="M50" s="973" t="s">
        <v>201</v>
      </c>
      <c r="N50" s="973" t="s">
        <v>201</v>
      </c>
      <c r="O50" s="981" t="s">
        <v>201</v>
      </c>
      <c r="P50" s="762"/>
      <c r="Q50" s="762"/>
      <c r="R50" s="762"/>
      <c r="S50" s="762"/>
      <c r="T50" s="762"/>
      <c r="U50" s="762"/>
    </row>
    <row r="51" spans="1:21" ht="30.75" customHeight="1">
      <c r="A51" s="762"/>
      <c r="B51" s="921"/>
      <c r="C51" s="934"/>
      <c r="D51" s="943"/>
      <c r="E51" s="950" t="s">
        <v>48</v>
      </c>
      <c r="F51" s="950"/>
      <c r="G51" s="950"/>
      <c r="H51" s="950"/>
      <c r="I51" s="950"/>
      <c r="J51" s="958"/>
      <c r="K51" s="965" t="s">
        <v>201</v>
      </c>
      <c r="L51" s="973" t="s">
        <v>201</v>
      </c>
      <c r="M51" s="973" t="s">
        <v>201</v>
      </c>
      <c r="N51" s="973" t="s">
        <v>201</v>
      </c>
      <c r="O51" s="981" t="s">
        <v>201</v>
      </c>
      <c r="P51" s="762"/>
      <c r="Q51" s="762"/>
      <c r="R51" s="762"/>
      <c r="S51" s="762"/>
      <c r="T51" s="762"/>
      <c r="U51" s="762"/>
    </row>
    <row r="52" spans="1:21" ht="30.75" customHeight="1">
      <c r="A52" s="762"/>
      <c r="B52" s="922" t="s">
        <v>50</v>
      </c>
      <c r="C52" s="935"/>
      <c r="D52" s="943"/>
      <c r="E52" s="950" t="s">
        <v>52</v>
      </c>
      <c r="F52" s="950"/>
      <c r="G52" s="950"/>
      <c r="H52" s="950"/>
      <c r="I52" s="950"/>
      <c r="J52" s="958"/>
      <c r="K52" s="965">
        <v>327</v>
      </c>
      <c r="L52" s="973">
        <v>333</v>
      </c>
      <c r="M52" s="973">
        <v>318</v>
      </c>
      <c r="N52" s="973">
        <v>323</v>
      </c>
      <c r="O52" s="981">
        <v>307</v>
      </c>
      <c r="P52" s="762"/>
      <c r="Q52" s="762"/>
      <c r="R52" s="762"/>
      <c r="S52" s="762"/>
      <c r="T52" s="762"/>
      <c r="U52" s="762"/>
    </row>
    <row r="53" spans="1:21" ht="30.75" customHeight="1">
      <c r="A53" s="762"/>
      <c r="B53" s="923" t="s">
        <v>53</v>
      </c>
      <c r="C53" s="936"/>
      <c r="D53" s="944"/>
      <c r="E53" s="951" t="s">
        <v>56</v>
      </c>
      <c r="F53" s="951"/>
      <c r="G53" s="951"/>
      <c r="H53" s="951"/>
      <c r="I53" s="951"/>
      <c r="J53" s="959"/>
      <c r="K53" s="966">
        <v>2</v>
      </c>
      <c r="L53" s="974">
        <v>24</v>
      </c>
      <c r="M53" s="974">
        <v>24</v>
      </c>
      <c r="N53" s="974">
        <v>29</v>
      </c>
      <c r="O53" s="982">
        <v>41</v>
      </c>
      <c r="P53" s="762"/>
      <c r="Q53" s="762"/>
      <c r="R53" s="762"/>
      <c r="S53" s="762"/>
      <c r="T53" s="762"/>
      <c r="U53" s="762"/>
    </row>
    <row r="54" spans="1:21" ht="24" customHeight="1">
      <c r="A54" s="762"/>
      <c r="B54" s="924" t="s">
        <v>64</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7</v>
      </c>
      <c r="C55" s="937"/>
      <c r="D55" s="937"/>
      <c r="E55" s="937"/>
      <c r="F55" s="937"/>
      <c r="G55" s="937"/>
      <c r="H55" s="937"/>
      <c r="I55" s="937"/>
      <c r="J55" s="937"/>
      <c r="K55" s="967"/>
      <c r="L55" s="967"/>
      <c r="M55" s="967"/>
      <c r="N55" s="967"/>
      <c r="O55" s="983" t="s">
        <v>520</v>
      </c>
      <c r="P55" s="762"/>
      <c r="Q55" s="762"/>
      <c r="R55" s="762"/>
      <c r="S55" s="762"/>
      <c r="T55" s="762"/>
      <c r="U55" s="762"/>
    </row>
    <row r="56" spans="1:21" ht="31.5" customHeight="1">
      <c r="A56" s="762"/>
      <c r="B56" s="926"/>
      <c r="C56" s="938"/>
      <c r="D56" s="938"/>
      <c r="E56" s="952"/>
      <c r="F56" s="952"/>
      <c r="G56" s="952"/>
      <c r="H56" s="952"/>
      <c r="I56" s="952"/>
      <c r="J56" s="960" t="s">
        <v>16</v>
      </c>
      <c r="K56" s="968" t="s">
        <v>521</v>
      </c>
      <c r="L56" s="975" t="s">
        <v>522</v>
      </c>
      <c r="M56" s="975" t="s">
        <v>523</v>
      </c>
      <c r="N56" s="975" t="s">
        <v>524</v>
      </c>
      <c r="O56" s="984" t="s">
        <v>525</v>
      </c>
      <c r="P56" s="762"/>
      <c r="Q56" s="762"/>
      <c r="R56" s="762"/>
      <c r="S56" s="762"/>
      <c r="T56" s="762"/>
      <c r="U56" s="762"/>
    </row>
    <row r="57" spans="1:21" ht="31.5" customHeight="1">
      <c r="B57" s="927" t="s">
        <v>49</v>
      </c>
      <c r="C57" s="939"/>
      <c r="D57" s="945" t="s">
        <v>66</v>
      </c>
      <c r="E57" s="953"/>
      <c r="F57" s="953"/>
      <c r="G57" s="953"/>
      <c r="H57" s="953"/>
      <c r="I57" s="953"/>
      <c r="J57" s="961"/>
      <c r="K57" s="969" t="s">
        <v>201</v>
      </c>
      <c r="L57" s="976" t="s">
        <v>201</v>
      </c>
      <c r="M57" s="976" t="s">
        <v>201</v>
      </c>
      <c r="N57" s="976" t="s">
        <v>201</v>
      </c>
      <c r="O57" s="985" t="s">
        <v>201</v>
      </c>
    </row>
    <row r="58" spans="1:21" ht="31.5" customHeight="1">
      <c r="B58" s="928"/>
      <c r="C58" s="940"/>
      <c r="D58" s="946" t="s">
        <v>18</v>
      </c>
      <c r="E58" s="954"/>
      <c r="F58" s="954"/>
      <c r="G58" s="954"/>
      <c r="H58" s="954"/>
      <c r="I58" s="954"/>
      <c r="J58" s="962"/>
      <c r="K58" s="970" t="s">
        <v>201</v>
      </c>
      <c r="L58" s="977" t="s">
        <v>201</v>
      </c>
      <c r="M58" s="977" t="s">
        <v>201</v>
      </c>
      <c r="N58" s="977" t="s">
        <v>201</v>
      </c>
      <c r="O58" s="986" t="s">
        <v>201</v>
      </c>
    </row>
    <row r="59" spans="1:21" ht="24" customHeight="1">
      <c r="B59" s="929"/>
      <c r="C59" s="929"/>
      <c r="D59" s="947" t="s">
        <v>46</v>
      </c>
      <c r="E59" s="955"/>
      <c r="F59" s="955"/>
      <c r="G59" s="955"/>
      <c r="H59" s="955"/>
      <c r="I59" s="955"/>
      <c r="J59" s="955"/>
      <c r="K59" s="955"/>
      <c r="L59" s="955"/>
      <c r="M59" s="955"/>
      <c r="N59" s="955"/>
      <c r="O59" s="955"/>
    </row>
    <row r="60" spans="1:21" ht="24" customHeight="1">
      <c r="B60" s="930"/>
      <c r="C60" s="930"/>
      <c r="D60" s="947" t="s">
        <v>40</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BG429UeL9RSTyr6I58cuENeRseOHiuK/DfVZsifoXPPrdyabfZg+bBsDYWWvGGcnLzXiBkB+c/7xT9dam39U3A==" saltValue="qmuXdG4MG90/0hmToq/vj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A46" zoomScaleSheetLayoutView="100" workbookViewId="0"/>
  </sheetViews>
  <sheetFormatPr defaultColWidth="0" defaultRowHeight="13.5" customHeight="1" zeroHeight="1"/>
  <cols>
    <col min="1" max="1" width="6.6640625" style="369" customWidth="1"/>
    <col min="2" max="3" width="12.6640625" style="369" customWidth="1"/>
    <col min="4" max="4" width="11.6640625" style="369" customWidth="1"/>
    <col min="5" max="8" width="10.33203125" style="369" customWidth="1"/>
    <col min="9" max="13" width="16.33203125" style="369" customWidth="1"/>
    <col min="14" max="19" width="12.6640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22</v>
      </c>
    </row>
    <row r="40" spans="2:13" ht="27.75" customHeight="1">
      <c r="B40" s="918" t="s">
        <v>26</v>
      </c>
      <c r="C40" s="931"/>
      <c r="D40" s="931"/>
      <c r="E40" s="948"/>
      <c r="F40" s="948"/>
      <c r="G40" s="948"/>
      <c r="H40" s="956" t="s">
        <v>16</v>
      </c>
      <c r="I40" s="963" t="s">
        <v>324</v>
      </c>
      <c r="J40" s="971" t="s">
        <v>438</v>
      </c>
      <c r="K40" s="971" t="s">
        <v>351</v>
      </c>
      <c r="L40" s="971" t="s">
        <v>2</v>
      </c>
      <c r="M40" s="1003" t="s">
        <v>517</v>
      </c>
    </row>
    <row r="41" spans="2:13" ht="27.75" customHeight="1">
      <c r="B41" s="919" t="s">
        <v>35</v>
      </c>
      <c r="C41" s="932"/>
      <c r="D41" s="941"/>
      <c r="E41" s="992" t="s">
        <v>67</v>
      </c>
      <c r="F41" s="992"/>
      <c r="G41" s="992"/>
      <c r="H41" s="998"/>
      <c r="I41" s="964">
        <v>2643</v>
      </c>
      <c r="J41" s="972">
        <v>2540</v>
      </c>
      <c r="K41" s="972">
        <v>2446</v>
      </c>
      <c r="L41" s="972">
        <v>2328</v>
      </c>
      <c r="M41" s="980">
        <v>2889</v>
      </c>
    </row>
    <row r="42" spans="2:13" ht="27.75" customHeight="1">
      <c r="B42" s="920"/>
      <c r="C42" s="933"/>
      <c r="D42" s="942"/>
      <c r="E42" s="993" t="s">
        <v>63</v>
      </c>
      <c r="F42" s="993"/>
      <c r="G42" s="993"/>
      <c r="H42" s="999"/>
      <c r="I42" s="965" t="s">
        <v>201</v>
      </c>
      <c r="J42" s="973" t="s">
        <v>201</v>
      </c>
      <c r="K42" s="973" t="s">
        <v>201</v>
      </c>
      <c r="L42" s="973" t="s">
        <v>201</v>
      </c>
      <c r="M42" s="981" t="s">
        <v>201</v>
      </c>
    </row>
    <row r="43" spans="2:13" ht="27.75" customHeight="1">
      <c r="B43" s="920"/>
      <c r="C43" s="933"/>
      <c r="D43" s="942"/>
      <c r="E43" s="993" t="s">
        <v>69</v>
      </c>
      <c r="F43" s="993"/>
      <c r="G43" s="993"/>
      <c r="H43" s="999"/>
      <c r="I43" s="965">
        <v>423</v>
      </c>
      <c r="J43" s="973">
        <v>454</v>
      </c>
      <c r="K43" s="973">
        <v>467</v>
      </c>
      <c r="L43" s="973">
        <v>458</v>
      </c>
      <c r="M43" s="981">
        <v>431</v>
      </c>
    </row>
    <row r="44" spans="2:13" ht="27.75" customHeight="1">
      <c r="B44" s="920"/>
      <c r="C44" s="933"/>
      <c r="D44" s="942"/>
      <c r="E44" s="993" t="s">
        <v>71</v>
      </c>
      <c r="F44" s="993"/>
      <c r="G44" s="993"/>
      <c r="H44" s="999"/>
      <c r="I44" s="965">
        <v>105</v>
      </c>
      <c r="J44" s="973">
        <v>78</v>
      </c>
      <c r="K44" s="973">
        <v>51</v>
      </c>
      <c r="L44" s="973">
        <v>26</v>
      </c>
      <c r="M44" s="981">
        <v>8</v>
      </c>
    </row>
    <row r="45" spans="2:13" ht="27.75" customHeight="1">
      <c r="B45" s="920"/>
      <c r="C45" s="933"/>
      <c r="D45" s="942"/>
      <c r="E45" s="993" t="s">
        <v>73</v>
      </c>
      <c r="F45" s="993"/>
      <c r="G45" s="993"/>
      <c r="H45" s="999"/>
      <c r="I45" s="965">
        <v>289</v>
      </c>
      <c r="J45" s="973">
        <v>286</v>
      </c>
      <c r="K45" s="973">
        <v>273</v>
      </c>
      <c r="L45" s="973">
        <v>268</v>
      </c>
      <c r="M45" s="981">
        <v>265</v>
      </c>
    </row>
    <row r="46" spans="2:13" ht="27.75" customHeight="1">
      <c r="B46" s="920"/>
      <c r="C46" s="933"/>
      <c r="D46" s="943"/>
      <c r="E46" s="993" t="s">
        <v>72</v>
      </c>
      <c r="F46" s="993"/>
      <c r="G46" s="993"/>
      <c r="H46" s="999"/>
      <c r="I46" s="965" t="s">
        <v>201</v>
      </c>
      <c r="J46" s="973" t="s">
        <v>201</v>
      </c>
      <c r="K46" s="973" t="s">
        <v>201</v>
      </c>
      <c r="L46" s="973" t="s">
        <v>201</v>
      </c>
      <c r="M46" s="981" t="s">
        <v>201</v>
      </c>
    </row>
    <row r="47" spans="2:13" ht="27.75" customHeight="1">
      <c r="B47" s="920"/>
      <c r="C47" s="933"/>
      <c r="D47" s="990"/>
      <c r="E47" s="994" t="s">
        <v>76</v>
      </c>
      <c r="F47" s="997"/>
      <c r="G47" s="997"/>
      <c r="H47" s="1000"/>
      <c r="I47" s="965" t="s">
        <v>201</v>
      </c>
      <c r="J47" s="973" t="s">
        <v>201</v>
      </c>
      <c r="K47" s="973" t="s">
        <v>201</v>
      </c>
      <c r="L47" s="973" t="s">
        <v>201</v>
      </c>
      <c r="M47" s="981" t="s">
        <v>201</v>
      </c>
    </row>
    <row r="48" spans="2:13" ht="27.75" customHeight="1">
      <c r="B48" s="920"/>
      <c r="C48" s="933"/>
      <c r="D48" s="942"/>
      <c r="E48" s="993" t="s">
        <v>81</v>
      </c>
      <c r="F48" s="993"/>
      <c r="G48" s="993"/>
      <c r="H48" s="999"/>
      <c r="I48" s="965" t="s">
        <v>201</v>
      </c>
      <c r="J48" s="973" t="s">
        <v>201</v>
      </c>
      <c r="K48" s="973" t="s">
        <v>201</v>
      </c>
      <c r="L48" s="973" t="s">
        <v>201</v>
      </c>
      <c r="M48" s="981" t="s">
        <v>201</v>
      </c>
    </row>
    <row r="49" spans="2:13" ht="27.75" customHeight="1">
      <c r="B49" s="921"/>
      <c r="C49" s="934"/>
      <c r="D49" s="942"/>
      <c r="E49" s="993" t="s">
        <v>87</v>
      </c>
      <c r="F49" s="993"/>
      <c r="G49" s="993"/>
      <c r="H49" s="999"/>
      <c r="I49" s="965" t="s">
        <v>201</v>
      </c>
      <c r="J49" s="973" t="s">
        <v>201</v>
      </c>
      <c r="K49" s="973" t="s">
        <v>201</v>
      </c>
      <c r="L49" s="973" t="s">
        <v>201</v>
      </c>
      <c r="M49" s="981" t="s">
        <v>201</v>
      </c>
    </row>
    <row r="50" spans="2:13" ht="27.75" customHeight="1">
      <c r="B50" s="987" t="s">
        <v>89</v>
      </c>
      <c r="C50" s="989"/>
      <c r="D50" s="991"/>
      <c r="E50" s="993" t="s">
        <v>91</v>
      </c>
      <c r="F50" s="993"/>
      <c r="G50" s="993"/>
      <c r="H50" s="999"/>
      <c r="I50" s="965">
        <v>2242</v>
      </c>
      <c r="J50" s="973">
        <v>2397</v>
      </c>
      <c r="K50" s="973">
        <v>2589</v>
      </c>
      <c r="L50" s="973">
        <v>2599</v>
      </c>
      <c r="M50" s="981">
        <v>2687</v>
      </c>
    </row>
    <row r="51" spans="2:13" ht="27.75" customHeight="1">
      <c r="B51" s="920"/>
      <c r="C51" s="933"/>
      <c r="D51" s="942"/>
      <c r="E51" s="993" t="s">
        <v>94</v>
      </c>
      <c r="F51" s="993"/>
      <c r="G51" s="993"/>
      <c r="H51" s="999"/>
      <c r="I51" s="965">
        <v>84</v>
      </c>
      <c r="J51" s="973">
        <v>72</v>
      </c>
      <c r="K51" s="973">
        <v>61</v>
      </c>
      <c r="L51" s="973">
        <v>49</v>
      </c>
      <c r="M51" s="981">
        <v>37</v>
      </c>
    </row>
    <row r="52" spans="2:13" ht="27.75" customHeight="1">
      <c r="B52" s="921"/>
      <c r="C52" s="934"/>
      <c r="D52" s="942"/>
      <c r="E52" s="993" t="s">
        <v>43</v>
      </c>
      <c r="F52" s="993"/>
      <c r="G52" s="993"/>
      <c r="H52" s="999"/>
      <c r="I52" s="965">
        <v>2530</v>
      </c>
      <c r="J52" s="973">
        <v>2299</v>
      </c>
      <c r="K52" s="973">
        <v>2163</v>
      </c>
      <c r="L52" s="973">
        <v>2083</v>
      </c>
      <c r="M52" s="981">
        <v>2201</v>
      </c>
    </row>
    <row r="53" spans="2:13" ht="27.75" customHeight="1">
      <c r="B53" s="923" t="s">
        <v>53</v>
      </c>
      <c r="C53" s="936"/>
      <c r="D53" s="944"/>
      <c r="E53" s="995" t="s">
        <v>96</v>
      </c>
      <c r="F53" s="995"/>
      <c r="G53" s="995"/>
      <c r="H53" s="1001"/>
      <c r="I53" s="966">
        <v>-1396</v>
      </c>
      <c r="J53" s="974">
        <v>-1410</v>
      </c>
      <c r="K53" s="974">
        <v>-1575</v>
      </c>
      <c r="L53" s="974">
        <v>-1651</v>
      </c>
      <c r="M53" s="982">
        <v>-1331</v>
      </c>
    </row>
    <row r="54" spans="2:13" ht="27.75" customHeight="1">
      <c r="B54" s="988" t="s">
        <v>79</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sheetData>
  <sheetProtection algorithmName="SHA-512" hashValue="pmry9WBME37Y1ginlWMATVEaxArc86SBTd+6HdahUyASdEM0ipzEcwYzn9XaE837EhaSyMxJoJFJXfSyG7G6MQ==" saltValue="/JqO+dl1MNIlOp6+YLiQh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0:H70"/>
  <sheetViews>
    <sheetView showGridLines="0" topLeftCell="C1" zoomScale="85" zoomScaleNormal="85" zoomScaleSheetLayoutView="100" workbookViewId="0">
      <selection activeCell="G62" sqref="G62"/>
    </sheetView>
  </sheetViews>
  <sheetFormatPr defaultColWidth="0" defaultRowHeight="0" customHeight="1" zeroHeight="1"/>
  <cols>
    <col min="1" max="1" width="8.21875" style="369" customWidth="1"/>
    <col min="2" max="2" width="16.33203125" style="369" customWidth="1"/>
    <col min="3" max="5" width="26.21875" style="369" customWidth="1"/>
    <col min="6" max="8" width="24.21875" style="369" customWidth="1"/>
    <col min="9" max="14" width="26" style="369" customWidth="1"/>
    <col min="15" max="15" width="6.10937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s="369" customFormat="1" ht="16.5" customHeight="1"/>
    <row r="21" s="369" customFormat="1" ht="16.5" customHeight="1"/>
    <row r="22" s="369" customFormat="1" ht="16.5" customHeight="1"/>
    <row r="23" s="369" customFormat="1" ht="16.5" customHeight="1"/>
    <row r="24" s="369" customFormat="1" ht="16.5" customHeight="1"/>
    <row r="25" s="369" customFormat="1" ht="16.5" customHeight="1"/>
    <row r="26" s="369" customFormat="1" ht="16.5" customHeight="1"/>
    <row r="27" s="369" customFormat="1" ht="16.5" customHeight="1"/>
    <row r="28" s="369" customFormat="1" ht="16.5" customHeight="1"/>
    <row r="29" s="369" customFormat="1" ht="16.5" customHeight="1"/>
    <row r="30" s="369" customFormat="1" ht="16.5" customHeight="1"/>
    <row r="31" s="369" customFormat="1" ht="16.5" customHeight="1"/>
    <row r="32" s="369" customFormat="1" ht="16.5" customHeight="1"/>
    <row r="33" s="369" customFormat="1" ht="16.5" customHeight="1"/>
    <row r="34" s="369" customFormat="1" ht="16.5" customHeight="1"/>
    <row r="35" s="369" customFormat="1" ht="16.5" customHeight="1"/>
    <row r="36" s="369" customFormat="1" ht="16.5" customHeight="1"/>
    <row r="37" s="369" customFormat="1" ht="16.5" customHeight="1"/>
    <row r="38" s="369" customFormat="1" ht="16.5" customHeight="1"/>
    <row r="39" s="369" customFormat="1" ht="16.5" customHeight="1"/>
    <row r="40" s="369" customFormat="1" ht="16.5" customHeight="1"/>
    <row r="41" s="369" customFormat="1" ht="16.5" customHeight="1"/>
    <row r="42" s="369" customFormat="1" ht="16.5" customHeight="1"/>
    <row r="43" s="369" customFormat="1" ht="16.5" customHeight="1"/>
    <row r="44" s="369" customFormat="1" ht="16.5" customHeight="1"/>
    <row r="45" s="369" customFormat="1" ht="16.5" customHeight="1"/>
    <row r="46" s="369" customFormat="1" ht="16.5" customHeight="1"/>
    <row r="47" s="369" customFormat="1" ht="16.5" customHeight="1"/>
    <row r="48" s="369" customFormat="1"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0" t="s">
        <v>92</v>
      </c>
    </row>
    <row r="54" spans="2:8" ht="29.25" customHeight="1">
      <c r="B54" s="1004" t="s">
        <v>10</v>
      </c>
      <c r="C54" s="1010"/>
      <c r="D54" s="1010"/>
      <c r="E54" s="1017" t="s">
        <v>16</v>
      </c>
      <c r="F54" s="1023" t="s">
        <v>351</v>
      </c>
      <c r="G54" s="1023" t="s">
        <v>2</v>
      </c>
      <c r="H54" s="1031" t="s">
        <v>517</v>
      </c>
    </row>
    <row r="55" spans="2:8" ht="52.5" customHeight="1">
      <c r="B55" s="1005"/>
      <c r="C55" s="1011" t="s">
        <v>100</v>
      </c>
      <c r="D55" s="1011"/>
      <c r="E55" s="1018"/>
      <c r="F55" s="1024">
        <v>343</v>
      </c>
      <c r="G55" s="1024">
        <v>343</v>
      </c>
      <c r="H55" s="1032">
        <v>347</v>
      </c>
    </row>
    <row r="56" spans="2:8" ht="52.5" customHeight="1">
      <c r="B56" s="1006"/>
      <c r="C56" s="1012" t="s">
        <v>103</v>
      </c>
      <c r="D56" s="1012"/>
      <c r="E56" s="1019"/>
      <c r="F56" s="1025">
        <v>397</v>
      </c>
      <c r="G56" s="1025">
        <v>431</v>
      </c>
      <c r="H56" s="1033">
        <v>541</v>
      </c>
    </row>
    <row r="57" spans="2:8" ht="53.25" customHeight="1">
      <c r="B57" s="1006"/>
      <c r="C57" s="1013" t="s">
        <v>60</v>
      </c>
      <c r="D57" s="1013"/>
      <c r="E57" s="1020"/>
      <c r="F57" s="1026">
        <v>1623</v>
      </c>
      <c r="G57" s="1026">
        <v>1755</v>
      </c>
      <c r="H57" s="1034">
        <v>1700</v>
      </c>
    </row>
    <row r="58" spans="2:8" ht="45.75" customHeight="1">
      <c r="B58" s="1007"/>
      <c r="C58" s="1014" t="s">
        <v>265</v>
      </c>
      <c r="D58" s="1016"/>
      <c r="E58" s="1021"/>
      <c r="F58" s="1027">
        <v>703</v>
      </c>
      <c r="G58" s="1027">
        <v>676</v>
      </c>
      <c r="H58" s="1035">
        <v>656</v>
      </c>
    </row>
    <row r="59" spans="2:8" ht="45.75" customHeight="1">
      <c r="B59" s="1007"/>
      <c r="C59" s="1014" t="s">
        <v>526</v>
      </c>
      <c r="D59" s="1016"/>
      <c r="E59" s="1021"/>
      <c r="F59" s="1027">
        <v>315</v>
      </c>
      <c r="G59" s="1027">
        <v>314</v>
      </c>
      <c r="H59" s="1035">
        <v>465</v>
      </c>
    </row>
    <row r="60" spans="2:8" ht="45.75" customHeight="1">
      <c r="B60" s="1007"/>
      <c r="C60" s="1014" t="s">
        <v>527</v>
      </c>
      <c r="D60" s="1016"/>
      <c r="E60" s="1021"/>
      <c r="F60" s="1027">
        <v>230</v>
      </c>
      <c r="G60" s="1027">
        <v>401</v>
      </c>
      <c r="H60" s="1035">
        <v>300</v>
      </c>
    </row>
    <row r="61" spans="2:8" ht="45.75" customHeight="1">
      <c r="B61" s="1007"/>
      <c r="C61" s="1014" t="s">
        <v>529</v>
      </c>
      <c r="D61" s="1016"/>
      <c r="E61" s="1021"/>
      <c r="F61" s="1027">
        <v>126</v>
      </c>
      <c r="G61" s="1027">
        <v>121</v>
      </c>
      <c r="H61" s="1035">
        <v>104</v>
      </c>
    </row>
    <row r="62" spans="2:8" ht="45.75" customHeight="1">
      <c r="B62" s="1008"/>
      <c r="C62" s="1014" t="s">
        <v>528</v>
      </c>
      <c r="D62" s="1016"/>
      <c r="E62" s="1021"/>
      <c r="F62" s="1028">
        <v>122</v>
      </c>
      <c r="G62" s="1028">
        <v>118</v>
      </c>
      <c r="H62" s="1036">
        <v>85</v>
      </c>
    </row>
    <row r="63" spans="2:8" ht="52.5" customHeight="1">
      <c r="B63" s="1009"/>
      <c r="C63" s="1015" t="s">
        <v>108</v>
      </c>
      <c r="D63" s="1015"/>
      <c r="E63" s="1022"/>
      <c r="F63" s="1029">
        <v>2362</v>
      </c>
      <c r="G63" s="1029">
        <v>2529</v>
      </c>
      <c r="H63" s="1037">
        <v>2588</v>
      </c>
    </row>
    <row r="64" spans="2:8" ht="15" customHeight="1"/>
    <row r="65" s="369" customFormat="1" ht="0" hidden="1" customHeight="1"/>
    <row r="66" s="369" customFormat="1" ht="0" hidden="1" customHeight="1"/>
    <row r="67" s="369" customFormat="1" ht="0" hidden="1" customHeight="1"/>
    <row r="68" s="369" customFormat="1" ht="0" hidden="1" customHeight="1"/>
    <row r="69" s="369" customFormat="1" ht="0" hidden="1" customHeight="1"/>
    <row r="70" s="369" customFormat="1" ht="0" hidden="1" customHeight="1"/>
  </sheetData>
  <sheetProtection algorithmName="SHA-512" hashValue="eHrgLfXLyQO/NQx8ZGny7StVwKmjFyPWaZ1aWJVfRfvn0Yam43BBh2sY0fOeArD9iKWIquAW3ZuvOmItiKKVHQ==" saltValue="rpVKLqtM8F1zjGvIH8LQu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2"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38" customWidth="1"/>
    <col min="2" max="8" width="13.33203125" style="1038" customWidth="1"/>
    <col min="9" max="16384" width="11.109375" style="1038"/>
  </cols>
  <sheetData>
    <row r="1" spans="1:8">
      <c r="A1" s="779"/>
      <c r="B1" s="791"/>
      <c r="C1" s="795"/>
      <c r="D1" s="808"/>
      <c r="E1" s="820"/>
      <c r="F1" s="820"/>
      <c r="G1" s="820"/>
      <c r="H1" s="854"/>
    </row>
    <row r="2" spans="1:8">
      <c r="A2" s="780"/>
      <c r="B2" s="792"/>
      <c r="C2" s="1045"/>
      <c r="D2" s="809" t="s">
        <v>78</v>
      </c>
      <c r="E2" s="821"/>
      <c r="F2" s="1053" t="s">
        <v>516</v>
      </c>
      <c r="G2" s="845"/>
      <c r="H2" s="855"/>
    </row>
    <row r="3" spans="1:8">
      <c r="A3" s="809" t="s">
        <v>132</v>
      </c>
      <c r="B3" s="794"/>
      <c r="C3" s="1046"/>
      <c r="D3" s="1049">
        <v>147356</v>
      </c>
      <c r="E3" s="1051"/>
      <c r="F3" s="1054">
        <v>291945</v>
      </c>
      <c r="G3" s="1056"/>
      <c r="H3" s="1059"/>
    </row>
    <row r="4" spans="1:8">
      <c r="A4" s="781"/>
      <c r="B4" s="793"/>
      <c r="C4" s="1047"/>
      <c r="D4" s="1050">
        <v>55279</v>
      </c>
      <c r="E4" s="1052"/>
      <c r="F4" s="1055">
        <v>127651</v>
      </c>
      <c r="G4" s="1057"/>
      <c r="H4" s="1060"/>
    </row>
    <row r="5" spans="1:8">
      <c r="A5" s="809" t="s">
        <v>230</v>
      </c>
      <c r="B5" s="794"/>
      <c r="C5" s="1046"/>
      <c r="D5" s="1049">
        <v>117389</v>
      </c>
      <c r="E5" s="1051"/>
      <c r="F5" s="1054">
        <v>291173</v>
      </c>
      <c r="G5" s="1056"/>
      <c r="H5" s="1059"/>
    </row>
    <row r="6" spans="1:8">
      <c r="A6" s="781"/>
      <c r="B6" s="793"/>
      <c r="C6" s="1047"/>
      <c r="D6" s="1050">
        <v>80311</v>
      </c>
      <c r="E6" s="1052"/>
      <c r="F6" s="1055">
        <v>119071</v>
      </c>
      <c r="G6" s="1057"/>
      <c r="H6" s="1060"/>
    </row>
    <row r="7" spans="1:8">
      <c r="A7" s="809" t="s">
        <v>494</v>
      </c>
      <c r="B7" s="794"/>
      <c r="C7" s="1046"/>
      <c r="D7" s="1049">
        <v>65539</v>
      </c>
      <c r="E7" s="1051"/>
      <c r="F7" s="1054">
        <v>271581</v>
      </c>
      <c r="G7" s="1056"/>
      <c r="H7" s="1059"/>
    </row>
    <row r="8" spans="1:8">
      <c r="A8" s="781"/>
      <c r="B8" s="793"/>
      <c r="C8" s="1047"/>
      <c r="D8" s="1050">
        <v>38172</v>
      </c>
      <c r="E8" s="1052"/>
      <c r="F8" s="1055">
        <v>117844</v>
      </c>
      <c r="G8" s="1057"/>
      <c r="H8" s="1060"/>
    </row>
    <row r="9" spans="1:8">
      <c r="A9" s="809" t="s">
        <v>515</v>
      </c>
      <c r="B9" s="794"/>
      <c r="C9" s="1046"/>
      <c r="D9" s="1049">
        <v>99827</v>
      </c>
      <c r="E9" s="1051"/>
      <c r="F9" s="1054">
        <v>268375</v>
      </c>
      <c r="G9" s="1056"/>
      <c r="H9" s="1059"/>
    </row>
    <row r="10" spans="1:8">
      <c r="A10" s="781"/>
      <c r="B10" s="793"/>
      <c r="C10" s="1047"/>
      <c r="D10" s="1050">
        <v>43853</v>
      </c>
      <c r="E10" s="1052"/>
      <c r="F10" s="1055">
        <v>119602</v>
      </c>
      <c r="G10" s="1057"/>
      <c r="H10" s="1060"/>
    </row>
    <row r="11" spans="1:8">
      <c r="A11" s="809" t="s">
        <v>468</v>
      </c>
      <c r="B11" s="794"/>
      <c r="C11" s="1046"/>
      <c r="D11" s="1049">
        <v>442308</v>
      </c>
      <c r="E11" s="1051"/>
      <c r="F11" s="1054">
        <v>301035</v>
      </c>
      <c r="G11" s="1056"/>
      <c r="H11" s="1059"/>
    </row>
    <row r="12" spans="1:8">
      <c r="A12" s="781"/>
      <c r="B12" s="793"/>
      <c r="C12" s="1048"/>
      <c r="D12" s="1050">
        <v>307919</v>
      </c>
      <c r="E12" s="1052"/>
      <c r="F12" s="1055">
        <v>154376</v>
      </c>
      <c r="G12" s="1057"/>
      <c r="H12" s="1060"/>
    </row>
    <row r="13" spans="1:8">
      <c r="A13" s="809"/>
      <c r="B13" s="794"/>
      <c r="C13" s="1046"/>
      <c r="D13" s="1049">
        <v>174484</v>
      </c>
      <c r="E13" s="1051"/>
      <c r="F13" s="1054">
        <v>284822</v>
      </c>
      <c r="G13" s="1058"/>
      <c r="H13" s="1059"/>
    </row>
    <row r="14" spans="1:8">
      <c r="A14" s="781"/>
      <c r="B14" s="793"/>
      <c r="C14" s="1047"/>
      <c r="D14" s="1050">
        <v>105107</v>
      </c>
      <c r="E14" s="1052"/>
      <c r="F14" s="1055">
        <v>127709</v>
      </c>
      <c r="G14" s="1057"/>
      <c r="H14" s="1060"/>
    </row>
    <row r="17" spans="1:11">
      <c r="A17" s="1038" t="s">
        <v>23</v>
      </c>
    </row>
    <row r="18" spans="1:11">
      <c r="A18" s="1039"/>
      <c r="B18" s="1039" t="str">
        <f>実質収支比率等に係る経年分析!F$46</f>
        <v>H28</v>
      </c>
      <c r="C18" s="1039" t="str">
        <f>実質収支比率等に係る経年分析!G$46</f>
        <v>H29</v>
      </c>
      <c r="D18" s="1039" t="str">
        <f>実質収支比率等に係る経年分析!H$46</f>
        <v>H30</v>
      </c>
      <c r="E18" s="1039" t="str">
        <f>実質収支比率等に係る経年分析!I$46</f>
        <v>R01</v>
      </c>
      <c r="F18" s="1039" t="str">
        <f>実質収支比率等に係る経年分析!J$46</f>
        <v>R02</v>
      </c>
    </row>
    <row r="19" spans="1:11">
      <c r="A19" s="1039" t="s">
        <v>86</v>
      </c>
      <c r="B19" s="1039">
        <f>ROUND(VALUE(SUBSTITUTE(実質収支比率等に係る経年分析!F$48,"▲","-")),2)</f>
        <v>2.61</v>
      </c>
      <c r="C19" s="1039">
        <f>ROUND(VALUE(SUBSTITUTE(実質収支比率等に係る経年分析!G$48,"▲","-")),2)</f>
        <v>2.16</v>
      </c>
      <c r="D19" s="1039">
        <f>ROUND(VALUE(SUBSTITUTE(実質収支比率等に係る経年分析!H$48,"▲","-")),2)</f>
        <v>2.37</v>
      </c>
      <c r="E19" s="1039">
        <f>ROUND(VALUE(SUBSTITUTE(実質収支比率等に係る経年分析!I$48,"▲","-")),2)</f>
        <v>3.53</v>
      </c>
      <c r="F19" s="1039">
        <f>ROUND(VALUE(SUBSTITUTE(実質収支比率等に係る経年分析!J$48,"▲","-")),2)</f>
        <v>3.57</v>
      </c>
    </row>
    <row r="20" spans="1:11">
      <c r="A20" s="1039" t="s">
        <v>34</v>
      </c>
      <c r="B20" s="1039">
        <f>ROUND(VALUE(SUBSTITUTE(実質収支比率等に係る経年分析!F$47,"▲","-")),2)</f>
        <v>21.65</v>
      </c>
      <c r="C20" s="1039">
        <f>ROUND(VALUE(SUBSTITUTE(実質収支比率等に係る経年分析!G$47,"▲","-")),2)</f>
        <v>21.79</v>
      </c>
      <c r="D20" s="1039">
        <f>ROUND(VALUE(SUBSTITUTE(実質収支比率等に係る経年分析!H$47,"▲","-")),2)</f>
        <v>24.2</v>
      </c>
      <c r="E20" s="1039">
        <f>ROUND(VALUE(SUBSTITUTE(実質収支比率等に係る経年分析!I$47,"▲","-")),2)</f>
        <v>24.37</v>
      </c>
      <c r="F20" s="1039">
        <f>ROUND(VALUE(SUBSTITUTE(実質収支比率等に係る経年分析!J$47,"▲","-")),2)</f>
        <v>23.29</v>
      </c>
    </row>
    <row r="21" spans="1:11">
      <c r="A21" s="1039" t="s">
        <v>112</v>
      </c>
      <c r="B21" s="1039">
        <f>IF(ISNUMBER(VALUE(SUBSTITUTE(実質収支比率等に係る経年分析!F$49,"▲","-"))),ROUND(VALUE(SUBSTITUTE(実質収支比率等に係る経年分析!F$49,"▲","-")),2),NA())</f>
        <v>2.54</v>
      </c>
      <c r="C21" s="1039">
        <f>IF(ISNUMBER(VALUE(SUBSTITUTE(実質収支比率等に係る経年分析!G$49,"▲","-"))),ROUND(VALUE(SUBSTITUTE(実質収支比率等に係る経年分析!G$49,"▲","-")),2),NA())</f>
        <v>-0.46</v>
      </c>
      <c r="D21" s="1039">
        <f>IF(ISNUMBER(VALUE(SUBSTITUTE(実質収支比率等に係る経年分析!H$49,"▲","-"))),ROUND(VALUE(SUBSTITUTE(実質収支比率等に係る経年分析!H$49,"▲","-")),2),NA())</f>
        <v>2.31</v>
      </c>
      <c r="E21" s="1039">
        <f>IF(ISNUMBER(VALUE(SUBSTITUTE(実質収支比率等に係る経年分析!I$49,"▲","-"))),ROUND(VALUE(SUBSTITUTE(実質収支比率等に係る経年分析!I$49,"▲","-")),2),NA())</f>
        <v>1.1499999999999999</v>
      </c>
      <c r="F21" s="1039">
        <f>IF(ISNUMBER(VALUE(SUBSTITUTE(実質収支比率等に係る経年分析!J$49,"▲","-"))),ROUND(VALUE(SUBSTITUTE(実質収支比率等に係る経年分析!J$49,"▲","-")),2),NA())</f>
        <v>0.52</v>
      </c>
    </row>
    <row r="24" spans="1:11">
      <c r="A24" s="1038" t="s">
        <v>98</v>
      </c>
    </row>
    <row r="25" spans="1:11">
      <c r="A25" s="1040"/>
      <c r="B25" s="1040" t="str">
        <f>'連結実質赤字比率に係る赤字・黒字の構成分析'!F$33</f>
        <v>H28</v>
      </c>
      <c r="C25" s="1040"/>
      <c r="D25" s="1040" t="str">
        <f>'連結実質赤字比率に係る赤字・黒字の構成分析'!G$33</f>
        <v>H29</v>
      </c>
      <c r="E25" s="1040"/>
      <c r="F25" s="1040" t="str">
        <f>'連結実質赤字比率に係る赤字・黒字の構成分析'!H$33</f>
        <v>H30</v>
      </c>
      <c r="G25" s="1040"/>
      <c r="H25" s="1040" t="str">
        <f>'連結実質赤字比率に係る赤字・黒字の構成分析'!I$33</f>
        <v>R01</v>
      </c>
      <c r="I25" s="1040"/>
      <c r="J25" s="1040" t="str">
        <f>'連結実質赤字比率に係る赤字・黒字の構成分析'!J$33</f>
        <v>R02</v>
      </c>
      <c r="K25" s="1040"/>
    </row>
    <row r="26" spans="1:11">
      <c r="A26" s="1040"/>
      <c r="B26" s="1040" t="s">
        <v>113</v>
      </c>
      <c r="C26" s="1040" t="s">
        <v>58</v>
      </c>
      <c r="D26" s="1040" t="s">
        <v>113</v>
      </c>
      <c r="E26" s="1040" t="s">
        <v>58</v>
      </c>
      <c r="F26" s="1040" t="s">
        <v>113</v>
      </c>
      <c r="G26" s="1040" t="s">
        <v>58</v>
      </c>
      <c r="H26" s="1040" t="s">
        <v>113</v>
      </c>
      <c r="I26" s="1040" t="s">
        <v>58</v>
      </c>
      <c r="J26" s="1040" t="s">
        <v>113</v>
      </c>
      <c r="K26" s="1040" t="s">
        <v>58</v>
      </c>
    </row>
    <row r="27" spans="1:11">
      <c r="A27" s="1040" t="str">
        <f>IF('連結実質赤字比率に係る赤字・黒字の構成分析'!C$43="",NA(),'連結実質赤字比率に係る赤字・黒字の構成分析'!C$43)</f>
        <v>その他会計（黒字）</v>
      </c>
      <c r="B27" s="1040" t="e">
        <f>IF(ROUND(VALUE(SUBSTITUTE('連結実質赤字比率に係る赤字・黒字の構成分析'!F$43,"▲","-")),2)&lt;0,ABS(ROUND(VALUE(SUBSTITUTE('連結実質赤字比率に係る赤字・黒字の構成分析'!F$43,"▲","-")),2)),NA())</f>
        <v>#VALUE!</v>
      </c>
      <c r="C27" s="1040" t="e">
        <f>IF(ROUND(VALUE(SUBSTITUTE('連結実質赤字比率に係る赤字・黒字の構成分析'!F$43,"▲","-")),2)&gt;=0,ABS(ROUND(VALUE(SUBSTITUTE('連結実質赤字比率に係る赤字・黒字の構成分析'!F$43,"▲","-")),2)),NA())</f>
        <v>#VALUE!</v>
      </c>
      <c r="D27" s="1040" t="e">
        <f>IF(ROUND(VALUE(SUBSTITUTE('連結実質赤字比率に係る赤字・黒字の構成分析'!G$43,"▲","-")),2)&lt;0,ABS(ROUND(VALUE(SUBSTITUTE('連結実質赤字比率に係る赤字・黒字の構成分析'!G$43,"▲","-")),2)),NA())</f>
        <v>#VALUE!</v>
      </c>
      <c r="E27" s="1040" t="e">
        <f>IF(ROUND(VALUE(SUBSTITUTE('連結実質赤字比率に係る赤字・黒字の構成分析'!G$43,"▲","-")),2)&gt;=0,ABS(ROUND(VALUE(SUBSTITUTE('連結実質赤字比率に係る赤字・黒字の構成分析'!G$43,"▲","-")),2)),NA())</f>
        <v>#VALUE!</v>
      </c>
      <c r="F27" s="1040" t="e">
        <f>IF(ROUND(VALUE(SUBSTITUTE('連結実質赤字比率に係る赤字・黒字の構成分析'!H$43,"▲","-")),2)&lt;0,ABS(ROUND(VALUE(SUBSTITUTE('連結実質赤字比率に係る赤字・黒字の構成分析'!H$43,"▲","-")),2)),NA())</f>
        <v>#VALUE!</v>
      </c>
      <c r="G27" s="1040" t="e">
        <f>IF(ROUND(VALUE(SUBSTITUTE('連結実質赤字比率に係る赤字・黒字の構成分析'!H$43,"▲","-")),2)&gt;=0,ABS(ROUND(VALUE(SUBSTITUTE('連結実質赤字比率に係る赤字・黒字の構成分析'!H$43,"▲","-")),2)),NA())</f>
        <v>#VALUE!</v>
      </c>
      <c r="H27" s="1040" t="e">
        <f>IF(ROUND(VALUE(SUBSTITUTE('連結実質赤字比率に係る赤字・黒字の構成分析'!I$43,"▲","-")),2)&lt;0,ABS(ROUND(VALUE(SUBSTITUTE('連結実質赤字比率に係る赤字・黒字の構成分析'!I$43,"▲","-")),2)),NA())</f>
        <v>#VALUE!</v>
      </c>
      <c r="I27" s="1040" t="e">
        <f>IF(ROUND(VALUE(SUBSTITUTE('連結実質赤字比率に係る赤字・黒字の構成分析'!I$43,"▲","-")),2)&gt;=0,ABS(ROUND(VALUE(SUBSTITUTE('連結実質赤字比率に係る赤字・黒字の構成分析'!I$43,"▲","-")),2)),NA())</f>
        <v>#VALUE!</v>
      </c>
      <c r="J27" s="1040" t="e">
        <f>IF(ROUND(VALUE(SUBSTITUTE('連結実質赤字比率に係る赤字・黒字の構成分析'!J$43,"▲","-")),2)&lt;0,ABS(ROUND(VALUE(SUBSTITUTE('連結実質赤字比率に係る赤字・黒字の構成分析'!J$43,"▲","-")),2)),NA())</f>
        <v>#VALUE!</v>
      </c>
      <c r="K27" s="1040" t="e">
        <f>IF(ROUND(VALUE(SUBSTITUTE('連結実質赤字比率に係る赤字・黒字の構成分析'!J$43,"▲","-")),2)&gt;=0,ABS(ROUND(VALUE(SUBSTITUTE('連結実質赤字比率に係る赤字・黒字の構成分析'!J$43,"▲","-")),2)),NA())</f>
        <v>#VALUE!</v>
      </c>
    </row>
    <row r="28" spans="1:11">
      <c r="A28" s="1040" t="str">
        <f>IF('連結実質赤字比率に係る赤字・黒字の構成分析'!C$42="",NA(),'連結実質赤字比率に係る赤字・黒字の構成分析'!C$42)</f>
        <v>その他会計（赤字）</v>
      </c>
      <c r="B28" s="1040" t="e">
        <f>IF(ROUND(VALUE(SUBSTITUTE('連結実質赤字比率に係る赤字・黒字の構成分析'!F$42,"▲","-")),2)&lt;0,ABS(ROUND(VALUE(SUBSTITUTE('連結実質赤字比率に係る赤字・黒字の構成分析'!F$42,"▲","-")),2)),NA())</f>
        <v>#VALUE!</v>
      </c>
      <c r="C28" s="1040" t="e">
        <f>IF(ROUND(VALUE(SUBSTITUTE('連結実質赤字比率に係る赤字・黒字の構成分析'!F$42,"▲","-")),2)&gt;=0,ABS(ROUND(VALUE(SUBSTITUTE('連結実質赤字比率に係る赤字・黒字の構成分析'!F$42,"▲","-")),2)),NA())</f>
        <v>#VALUE!</v>
      </c>
      <c r="D28" s="1040" t="e">
        <f>IF(ROUND(VALUE(SUBSTITUTE('連結実質赤字比率に係る赤字・黒字の構成分析'!G$42,"▲","-")),2)&lt;0,ABS(ROUND(VALUE(SUBSTITUTE('連結実質赤字比率に係る赤字・黒字の構成分析'!G$42,"▲","-")),2)),NA())</f>
        <v>#VALUE!</v>
      </c>
      <c r="E28" s="1040" t="e">
        <f>IF(ROUND(VALUE(SUBSTITUTE('連結実質赤字比率に係る赤字・黒字の構成分析'!G$42,"▲","-")),2)&gt;=0,ABS(ROUND(VALUE(SUBSTITUTE('連結実質赤字比率に係る赤字・黒字の構成分析'!G$42,"▲","-")),2)),NA())</f>
        <v>#VALUE!</v>
      </c>
      <c r="F28" s="1040" t="e">
        <f>IF(ROUND(VALUE(SUBSTITUTE('連結実質赤字比率に係る赤字・黒字の構成分析'!H$42,"▲","-")),2)&lt;0,ABS(ROUND(VALUE(SUBSTITUTE('連結実質赤字比率に係る赤字・黒字の構成分析'!H$42,"▲","-")),2)),NA())</f>
        <v>#VALUE!</v>
      </c>
      <c r="G28" s="1040" t="e">
        <f>IF(ROUND(VALUE(SUBSTITUTE('連結実質赤字比率に係る赤字・黒字の構成分析'!H$42,"▲","-")),2)&gt;=0,ABS(ROUND(VALUE(SUBSTITUTE('連結実質赤字比率に係る赤字・黒字の構成分析'!H$42,"▲","-")),2)),NA())</f>
        <v>#VALUE!</v>
      </c>
      <c r="H28" s="1040" t="e">
        <f>IF(ROUND(VALUE(SUBSTITUTE('連結実質赤字比率に係る赤字・黒字の構成分析'!I$42,"▲","-")),2)&lt;0,ABS(ROUND(VALUE(SUBSTITUTE('連結実質赤字比率に係る赤字・黒字の構成分析'!I$42,"▲","-")),2)),NA())</f>
        <v>#VALUE!</v>
      </c>
      <c r="I28" s="1040" t="e">
        <f>IF(ROUND(VALUE(SUBSTITUTE('連結実質赤字比率に係る赤字・黒字の構成分析'!I$42,"▲","-")),2)&gt;=0,ABS(ROUND(VALUE(SUBSTITUTE('連結実質赤字比率に係る赤字・黒字の構成分析'!I$42,"▲","-")),2)),NA())</f>
        <v>#VALUE!</v>
      </c>
      <c r="J28" s="1040" t="e">
        <f>IF(ROUND(VALUE(SUBSTITUTE('連結実質赤字比率に係る赤字・黒字の構成分析'!J$42,"▲","-")),2)&lt;0,ABS(ROUND(VALUE(SUBSTITUTE('連結実質赤字比率に係る赤字・黒字の構成分析'!J$42,"▲","-")),2)),NA())</f>
        <v>#VALUE!</v>
      </c>
      <c r="K28" s="1040" t="e">
        <f>IF(ROUND(VALUE(SUBSTITUTE('連結実質赤字比率に係る赤字・黒字の構成分析'!J$42,"▲","-")),2)&gt;=0,ABS(ROUND(VALUE(SUBSTITUTE('連結実質赤字比率に係る赤字・黒字の構成分析'!J$42,"▲","-")),2)),NA())</f>
        <v>#VALUE!</v>
      </c>
    </row>
    <row r="29" spans="1:11">
      <c r="A29" s="1040" t="e">
        <f>IF('連結実質赤字比率に係る赤字・黒字の構成分析'!C$41="",NA(),'連結実質赤字比率に係る赤字・黒字の構成分析'!C$41)</f>
        <v>#N/A</v>
      </c>
      <c r="B29" s="1040" t="e">
        <f>IF(ROUND(VALUE(SUBSTITUTE('連結実質赤字比率に係る赤字・黒字の構成分析'!F$41,"▲","-")),2)&lt;0,ABS(ROUND(VALUE(SUBSTITUTE('連結実質赤字比率に係る赤字・黒字の構成分析'!F$41,"▲","-")),2)),NA())</f>
        <v>#VALUE!</v>
      </c>
      <c r="C29" s="1040" t="e">
        <f>IF(ROUND(VALUE(SUBSTITUTE('連結実質赤字比率に係る赤字・黒字の構成分析'!F$41,"▲","-")),2)&gt;=0,ABS(ROUND(VALUE(SUBSTITUTE('連結実質赤字比率に係る赤字・黒字の構成分析'!F$41,"▲","-")),2)),NA())</f>
        <v>#VALUE!</v>
      </c>
      <c r="D29" s="1040" t="e">
        <f>IF(ROUND(VALUE(SUBSTITUTE('連結実質赤字比率に係る赤字・黒字の構成分析'!G$41,"▲","-")),2)&lt;0,ABS(ROUND(VALUE(SUBSTITUTE('連結実質赤字比率に係る赤字・黒字の構成分析'!G$41,"▲","-")),2)),NA())</f>
        <v>#VALUE!</v>
      </c>
      <c r="E29" s="1040" t="e">
        <f>IF(ROUND(VALUE(SUBSTITUTE('連結実質赤字比率に係る赤字・黒字の構成分析'!G$41,"▲","-")),2)&gt;=0,ABS(ROUND(VALUE(SUBSTITUTE('連結実質赤字比率に係る赤字・黒字の構成分析'!G$41,"▲","-")),2)),NA())</f>
        <v>#VALUE!</v>
      </c>
      <c r="F29" s="1040" t="e">
        <f>IF(ROUND(VALUE(SUBSTITUTE('連結実質赤字比率に係る赤字・黒字の構成分析'!H$41,"▲","-")),2)&lt;0,ABS(ROUND(VALUE(SUBSTITUTE('連結実質赤字比率に係る赤字・黒字の構成分析'!H$41,"▲","-")),2)),NA())</f>
        <v>#VALUE!</v>
      </c>
      <c r="G29" s="1040" t="e">
        <f>IF(ROUND(VALUE(SUBSTITUTE('連結実質赤字比率に係る赤字・黒字の構成分析'!H$41,"▲","-")),2)&gt;=0,ABS(ROUND(VALUE(SUBSTITUTE('連結実質赤字比率に係る赤字・黒字の構成分析'!H$41,"▲","-")),2)),NA())</f>
        <v>#VALUE!</v>
      </c>
      <c r="H29" s="1040" t="e">
        <f>IF(ROUND(VALUE(SUBSTITUTE('連結実質赤字比率に係る赤字・黒字の構成分析'!I$41,"▲","-")),2)&lt;0,ABS(ROUND(VALUE(SUBSTITUTE('連結実質赤字比率に係る赤字・黒字の構成分析'!I$41,"▲","-")),2)),NA())</f>
        <v>#VALUE!</v>
      </c>
      <c r="I29" s="1040" t="e">
        <f>IF(ROUND(VALUE(SUBSTITUTE('連結実質赤字比率に係る赤字・黒字の構成分析'!I$41,"▲","-")),2)&gt;=0,ABS(ROUND(VALUE(SUBSTITUTE('連結実質赤字比率に係る赤字・黒字の構成分析'!I$41,"▲","-")),2)),NA())</f>
        <v>#VALUE!</v>
      </c>
      <c r="J29" s="1040" t="e">
        <f>IF(ROUND(VALUE(SUBSTITUTE('連結実質赤字比率に係る赤字・黒字の構成分析'!J$41,"▲","-")),2)&lt;0,ABS(ROUND(VALUE(SUBSTITUTE('連結実質赤字比率に係る赤字・黒字の構成分析'!J$41,"▲","-")),2)),NA())</f>
        <v>#VALUE!</v>
      </c>
      <c r="K29" s="1040" t="e">
        <f>IF(ROUND(VALUE(SUBSTITUTE('連結実質赤字比率に係る赤字・黒字の構成分析'!J$41,"▲","-")),2)&gt;=0,ABS(ROUND(VALUE(SUBSTITUTE('連結実質赤字比率に係る赤字・黒字の構成分析'!J$41,"▲","-")),2)),NA())</f>
        <v>#VALUE!</v>
      </c>
    </row>
    <row r="30" spans="1:11">
      <c r="A30" s="1040" t="e">
        <f>IF('連結実質赤字比率に係る赤字・黒字の構成分析'!C$40="",NA(),'連結実質赤字比率に係る赤字・黒字の構成分析'!C$40)</f>
        <v>#N/A</v>
      </c>
      <c r="B30" s="1040" t="e">
        <f>IF(ROUND(VALUE(SUBSTITUTE('連結実質赤字比率に係る赤字・黒字の構成分析'!F$40,"▲","-")),2)&lt;0,ABS(ROUND(VALUE(SUBSTITUTE('連結実質赤字比率に係る赤字・黒字の構成分析'!F$40,"▲","-")),2)),NA())</f>
        <v>#VALUE!</v>
      </c>
      <c r="C30" s="1040" t="e">
        <f>IF(ROUND(VALUE(SUBSTITUTE('連結実質赤字比率に係る赤字・黒字の構成分析'!F$40,"▲","-")),2)&gt;=0,ABS(ROUND(VALUE(SUBSTITUTE('連結実質赤字比率に係る赤字・黒字の構成分析'!F$40,"▲","-")),2)),NA())</f>
        <v>#VALUE!</v>
      </c>
      <c r="D30" s="1040" t="e">
        <f>IF(ROUND(VALUE(SUBSTITUTE('連結実質赤字比率に係る赤字・黒字の構成分析'!G$40,"▲","-")),2)&lt;0,ABS(ROUND(VALUE(SUBSTITUTE('連結実質赤字比率に係る赤字・黒字の構成分析'!G$40,"▲","-")),2)),NA())</f>
        <v>#VALUE!</v>
      </c>
      <c r="E30" s="1040" t="e">
        <f>IF(ROUND(VALUE(SUBSTITUTE('連結実質赤字比率に係る赤字・黒字の構成分析'!G$40,"▲","-")),2)&gt;=0,ABS(ROUND(VALUE(SUBSTITUTE('連結実質赤字比率に係る赤字・黒字の構成分析'!G$40,"▲","-")),2)),NA())</f>
        <v>#VALUE!</v>
      </c>
      <c r="F30" s="1040" t="e">
        <f>IF(ROUND(VALUE(SUBSTITUTE('連結実質赤字比率に係る赤字・黒字の構成分析'!H$40,"▲","-")),2)&lt;0,ABS(ROUND(VALUE(SUBSTITUTE('連結実質赤字比率に係る赤字・黒字の構成分析'!H$40,"▲","-")),2)),NA())</f>
        <v>#VALUE!</v>
      </c>
      <c r="G30" s="1040" t="e">
        <f>IF(ROUND(VALUE(SUBSTITUTE('連結実質赤字比率に係る赤字・黒字の構成分析'!H$40,"▲","-")),2)&gt;=0,ABS(ROUND(VALUE(SUBSTITUTE('連結実質赤字比率に係る赤字・黒字の構成分析'!H$40,"▲","-")),2)),NA())</f>
        <v>#VALUE!</v>
      </c>
      <c r="H30" s="1040" t="e">
        <f>IF(ROUND(VALUE(SUBSTITUTE('連結実質赤字比率に係る赤字・黒字の構成分析'!I$40,"▲","-")),2)&lt;0,ABS(ROUND(VALUE(SUBSTITUTE('連結実質赤字比率に係る赤字・黒字の構成分析'!I$40,"▲","-")),2)),NA())</f>
        <v>#VALUE!</v>
      </c>
      <c r="I30" s="1040" t="e">
        <f>IF(ROUND(VALUE(SUBSTITUTE('連結実質赤字比率に係る赤字・黒字の構成分析'!I$40,"▲","-")),2)&gt;=0,ABS(ROUND(VALUE(SUBSTITUTE('連結実質赤字比率に係る赤字・黒字の構成分析'!I$40,"▲","-")),2)),NA())</f>
        <v>#VALUE!</v>
      </c>
      <c r="J30" s="1040" t="e">
        <f>IF(ROUND(VALUE(SUBSTITUTE('連結実質赤字比率に係る赤字・黒字の構成分析'!J$40,"▲","-")),2)&lt;0,ABS(ROUND(VALUE(SUBSTITUTE('連結実質赤字比率に係る赤字・黒字の構成分析'!J$40,"▲","-")),2)),NA())</f>
        <v>#VALUE!</v>
      </c>
      <c r="K30" s="1040" t="e">
        <f>IF(ROUND(VALUE(SUBSTITUTE('連結実質赤字比率に係る赤字・黒字の構成分析'!J$40,"▲","-")),2)&gt;=0,ABS(ROUND(VALUE(SUBSTITUTE('連結実質赤字比率に係る赤字・黒字の構成分析'!J$40,"▲","-")),2)),NA())</f>
        <v>#VALUE!</v>
      </c>
    </row>
    <row r="31" spans="1:11">
      <c r="A31" s="1040" t="e">
        <f>IF('連結実質赤字比率に係る赤字・黒字の構成分析'!C$39="",NA(),'連結実質赤字比率に係る赤字・黒字の構成分析'!C$39)</f>
        <v>#N/A</v>
      </c>
      <c r="B31" s="1040" t="e">
        <f>IF(ROUND(VALUE(SUBSTITUTE('連結実質赤字比率に係る赤字・黒字の構成分析'!F$39,"▲","-")),2)&lt;0,ABS(ROUND(VALUE(SUBSTITUTE('連結実質赤字比率に係る赤字・黒字の構成分析'!F$39,"▲","-")),2)),NA())</f>
        <v>#VALUE!</v>
      </c>
      <c r="C31" s="1040" t="e">
        <f>IF(ROUND(VALUE(SUBSTITUTE('連結実質赤字比率に係る赤字・黒字の構成分析'!F$39,"▲","-")),2)&gt;=0,ABS(ROUND(VALUE(SUBSTITUTE('連結実質赤字比率に係る赤字・黒字の構成分析'!F$39,"▲","-")),2)),NA())</f>
        <v>#VALUE!</v>
      </c>
      <c r="D31" s="1040" t="e">
        <f>IF(ROUND(VALUE(SUBSTITUTE('連結実質赤字比率に係る赤字・黒字の構成分析'!G$39,"▲","-")),2)&lt;0,ABS(ROUND(VALUE(SUBSTITUTE('連結実質赤字比率に係る赤字・黒字の構成分析'!G$39,"▲","-")),2)),NA())</f>
        <v>#VALUE!</v>
      </c>
      <c r="E31" s="1040" t="e">
        <f>IF(ROUND(VALUE(SUBSTITUTE('連結実質赤字比率に係る赤字・黒字の構成分析'!G$39,"▲","-")),2)&gt;=0,ABS(ROUND(VALUE(SUBSTITUTE('連結実質赤字比率に係る赤字・黒字の構成分析'!G$39,"▲","-")),2)),NA())</f>
        <v>#VALUE!</v>
      </c>
      <c r="F31" s="1040" t="e">
        <f>IF(ROUND(VALUE(SUBSTITUTE('連結実質赤字比率に係る赤字・黒字の構成分析'!H$39,"▲","-")),2)&lt;0,ABS(ROUND(VALUE(SUBSTITUTE('連結実質赤字比率に係る赤字・黒字の構成分析'!H$39,"▲","-")),2)),NA())</f>
        <v>#VALUE!</v>
      </c>
      <c r="G31" s="1040" t="e">
        <f>IF(ROUND(VALUE(SUBSTITUTE('連結実質赤字比率に係る赤字・黒字の構成分析'!H$39,"▲","-")),2)&gt;=0,ABS(ROUND(VALUE(SUBSTITUTE('連結実質赤字比率に係る赤字・黒字の構成分析'!H$39,"▲","-")),2)),NA())</f>
        <v>#VALUE!</v>
      </c>
      <c r="H31" s="1040" t="e">
        <f>IF(ROUND(VALUE(SUBSTITUTE('連結実質赤字比率に係る赤字・黒字の構成分析'!I$39,"▲","-")),2)&lt;0,ABS(ROUND(VALUE(SUBSTITUTE('連結実質赤字比率に係る赤字・黒字の構成分析'!I$39,"▲","-")),2)),NA())</f>
        <v>#VALUE!</v>
      </c>
      <c r="I31" s="1040" t="e">
        <f>IF(ROUND(VALUE(SUBSTITUTE('連結実質赤字比率に係る赤字・黒字の構成分析'!I$39,"▲","-")),2)&gt;=0,ABS(ROUND(VALUE(SUBSTITUTE('連結実質赤字比率に係る赤字・黒字の構成分析'!I$39,"▲","-")),2)),NA())</f>
        <v>#VALUE!</v>
      </c>
      <c r="J31" s="1040" t="e">
        <f>IF(ROUND(VALUE(SUBSTITUTE('連結実質赤字比率に係る赤字・黒字の構成分析'!J$39,"▲","-")),2)&lt;0,ABS(ROUND(VALUE(SUBSTITUTE('連結実質赤字比率に係る赤字・黒字の構成分析'!J$39,"▲","-")),2)),NA())</f>
        <v>#VALUE!</v>
      </c>
      <c r="K31" s="1040" t="e">
        <f>IF(ROUND(VALUE(SUBSTITUTE('連結実質赤字比率に係る赤字・黒字の構成分析'!J$39,"▲","-")),2)&gt;=0,ABS(ROUND(VALUE(SUBSTITUTE('連結実質赤字比率に係る赤字・黒字の構成分析'!J$39,"▲","-")),2)),NA())</f>
        <v>#VALUE!</v>
      </c>
    </row>
    <row r="32" spans="1:11">
      <c r="A32" s="1040" t="e">
        <f>IF('連結実質赤字比率に係る赤字・黒字の構成分析'!C$38="",NA(),'連結実質赤字比率に係る赤字・黒字の構成分析'!C$38)</f>
        <v>#N/A</v>
      </c>
      <c r="B32" s="1040" t="e">
        <f>IF(ROUND(VALUE(SUBSTITUTE('連結実質赤字比率に係る赤字・黒字の構成分析'!F$38,"▲","-")),2)&lt;0,ABS(ROUND(VALUE(SUBSTITUTE('連結実質赤字比率に係る赤字・黒字の構成分析'!F$38,"▲","-")),2)),NA())</f>
        <v>#VALUE!</v>
      </c>
      <c r="C32" s="1040" t="e">
        <f>IF(ROUND(VALUE(SUBSTITUTE('連結実質赤字比率に係る赤字・黒字の構成分析'!F$38,"▲","-")),2)&gt;=0,ABS(ROUND(VALUE(SUBSTITUTE('連結実質赤字比率に係る赤字・黒字の構成分析'!F$38,"▲","-")),2)),NA())</f>
        <v>#VALUE!</v>
      </c>
      <c r="D32" s="1040" t="e">
        <f>IF(ROUND(VALUE(SUBSTITUTE('連結実質赤字比率に係る赤字・黒字の構成分析'!G$38,"▲","-")),2)&lt;0,ABS(ROUND(VALUE(SUBSTITUTE('連結実質赤字比率に係る赤字・黒字の構成分析'!G$38,"▲","-")),2)),NA())</f>
        <v>#VALUE!</v>
      </c>
      <c r="E32" s="1040" t="e">
        <f>IF(ROUND(VALUE(SUBSTITUTE('連結実質赤字比率に係る赤字・黒字の構成分析'!G$38,"▲","-")),2)&gt;=0,ABS(ROUND(VALUE(SUBSTITUTE('連結実質赤字比率に係る赤字・黒字の構成分析'!G$38,"▲","-")),2)),NA())</f>
        <v>#VALUE!</v>
      </c>
      <c r="F32" s="1040" t="e">
        <f>IF(ROUND(VALUE(SUBSTITUTE('連結実質赤字比率に係る赤字・黒字の構成分析'!H$38,"▲","-")),2)&lt;0,ABS(ROUND(VALUE(SUBSTITUTE('連結実質赤字比率に係る赤字・黒字の構成分析'!H$38,"▲","-")),2)),NA())</f>
        <v>#VALUE!</v>
      </c>
      <c r="G32" s="1040" t="e">
        <f>IF(ROUND(VALUE(SUBSTITUTE('連結実質赤字比率に係る赤字・黒字の構成分析'!H$38,"▲","-")),2)&gt;=0,ABS(ROUND(VALUE(SUBSTITUTE('連結実質赤字比率に係る赤字・黒字の構成分析'!H$38,"▲","-")),2)),NA())</f>
        <v>#VALUE!</v>
      </c>
      <c r="H32" s="1040" t="e">
        <f>IF(ROUND(VALUE(SUBSTITUTE('連結実質赤字比率に係る赤字・黒字の構成分析'!I$38,"▲","-")),2)&lt;0,ABS(ROUND(VALUE(SUBSTITUTE('連結実質赤字比率に係る赤字・黒字の構成分析'!I$38,"▲","-")),2)),NA())</f>
        <v>#VALUE!</v>
      </c>
      <c r="I32" s="1040" t="e">
        <f>IF(ROUND(VALUE(SUBSTITUTE('連結実質赤字比率に係る赤字・黒字の構成分析'!I$38,"▲","-")),2)&gt;=0,ABS(ROUND(VALUE(SUBSTITUTE('連結実質赤字比率に係る赤字・黒字の構成分析'!I$38,"▲","-")),2)),NA())</f>
        <v>#VALUE!</v>
      </c>
      <c r="J32" s="1040" t="e">
        <f>IF(ROUND(VALUE(SUBSTITUTE('連結実質赤字比率に係る赤字・黒字の構成分析'!J$38,"▲","-")),2)&lt;0,ABS(ROUND(VALUE(SUBSTITUTE('連結実質赤字比率に係る赤字・黒字の構成分析'!J$38,"▲","-")),2)),NA())</f>
        <v>#VALUE!</v>
      </c>
      <c r="K32" s="1040" t="e">
        <f>IF(ROUND(VALUE(SUBSTITUTE('連結実質赤字比率に係る赤字・黒字の構成分析'!J$38,"▲","-")),2)&gt;=0,ABS(ROUND(VALUE(SUBSTITUTE('連結実質赤字比率に係る赤字・黒字の構成分析'!J$38,"▲","-")),2)),NA())</f>
        <v>#VALUE!</v>
      </c>
    </row>
    <row r="33" spans="1:16">
      <c r="A33" s="1040" t="str">
        <f>IF('連結実質赤字比率に係る赤字・黒字の構成分析'!C$37="",NA(),'連結実質赤字比率に係る赤字・黒字の構成分析'!C$37)</f>
        <v>後期高齢者医療特別会計</v>
      </c>
      <c r="B33" s="1040" t="e">
        <f>IF(ROUND(VALUE(SUBSTITUTE('連結実質赤字比率に係る赤字・黒字の構成分析'!F$37,"▲","-")),2)&lt;0,ABS(ROUND(VALUE(SUBSTITUTE('連結実質赤字比率に係る赤字・黒字の構成分析'!F$37,"▲","-")),2)),NA())</f>
        <v>#N/A</v>
      </c>
      <c r="C33" s="1040">
        <f>IF(ROUND(VALUE(SUBSTITUTE('連結実質赤字比率に係る赤字・黒字の構成分析'!F$37,"▲","-")),2)&gt;=0,ABS(ROUND(VALUE(SUBSTITUTE('連結実質赤字比率に係る赤字・黒字の構成分析'!F$37,"▲","-")),2)),NA())</f>
        <v>3.e-002</v>
      </c>
      <c r="D33" s="1040" t="e">
        <f>IF(ROUND(VALUE(SUBSTITUTE('連結実質赤字比率に係る赤字・黒字の構成分析'!G$37,"▲","-")),2)&lt;0,ABS(ROUND(VALUE(SUBSTITUTE('連結実質赤字比率に係る赤字・黒字の構成分析'!G$37,"▲","-")),2)),NA())</f>
        <v>#N/A</v>
      </c>
      <c r="E33" s="1040">
        <f>IF(ROUND(VALUE(SUBSTITUTE('連結実質赤字比率に係る赤字・黒字の構成分析'!G$37,"▲","-")),2)&gt;=0,ABS(ROUND(VALUE(SUBSTITUTE('連結実質赤字比率に係る赤字・黒字の構成分析'!G$37,"▲","-")),2)),NA())</f>
        <v>0</v>
      </c>
      <c r="F33" s="1040" t="e">
        <f>IF(ROUND(VALUE(SUBSTITUTE('連結実質赤字比率に係る赤字・黒字の構成分析'!H$37,"▲","-")),2)&lt;0,ABS(ROUND(VALUE(SUBSTITUTE('連結実質赤字比率に係る赤字・黒字の構成分析'!H$37,"▲","-")),2)),NA())</f>
        <v>#N/A</v>
      </c>
      <c r="G33" s="1040">
        <f>IF(ROUND(VALUE(SUBSTITUTE('連結実質赤字比率に係る赤字・黒字の構成分析'!H$37,"▲","-")),2)&gt;=0,ABS(ROUND(VALUE(SUBSTITUTE('連結実質赤字比率に係る赤字・黒字の構成分析'!H$37,"▲","-")),2)),NA())</f>
        <v>2.e-002</v>
      </c>
      <c r="H33" s="1040" t="e">
        <f>IF(ROUND(VALUE(SUBSTITUTE('連結実質赤字比率に係る赤字・黒字の構成分析'!I$37,"▲","-")),2)&lt;0,ABS(ROUND(VALUE(SUBSTITUTE('連結実質赤字比率に係る赤字・黒字の構成分析'!I$37,"▲","-")),2)),NA())</f>
        <v>#N/A</v>
      </c>
      <c r="I33" s="1040">
        <f>IF(ROUND(VALUE(SUBSTITUTE('連結実質赤字比率に係る赤字・黒字の構成分析'!I$37,"▲","-")),2)&gt;=0,ABS(ROUND(VALUE(SUBSTITUTE('連結実質赤字比率に係る赤字・黒字の構成分析'!I$37,"▲","-")),2)),NA())</f>
        <v>4.e-002</v>
      </c>
      <c r="J33" s="1040" t="e">
        <f>IF(ROUND(VALUE(SUBSTITUTE('連結実質赤字比率に係る赤字・黒字の構成分析'!J$37,"▲","-")),2)&lt;0,ABS(ROUND(VALUE(SUBSTITUTE('連結実質赤字比率に係る赤字・黒字の構成分析'!J$37,"▲","-")),2)),NA())</f>
        <v>#N/A</v>
      </c>
      <c r="K33" s="1040">
        <f>IF(ROUND(VALUE(SUBSTITUTE('連結実質赤字比率に係る赤字・黒字の構成分析'!J$37,"▲","-")),2)&gt;=0,ABS(ROUND(VALUE(SUBSTITUTE('連結実質赤字比率に係る赤字・黒字の構成分析'!J$37,"▲","-")),2)),NA())</f>
        <v>0</v>
      </c>
    </row>
    <row r="34" spans="1:16">
      <c r="A34" s="1040" t="str">
        <f>IF('連結実質赤字比率に係る赤字・黒字の構成分析'!C$36="",NA(),'連結実質赤字比率に係る赤字・黒字の構成分析'!C$36)</f>
        <v>国民健康保険特別会計</v>
      </c>
      <c r="B34" s="1040" t="e">
        <f>IF(ROUND(VALUE(SUBSTITUTE('連結実質赤字比率に係る赤字・黒字の構成分析'!F$36,"▲","-")),2)&lt;0,ABS(ROUND(VALUE(SUBSTITUTE('連結実質赤字比率に係る赤字・黒字の構成分析'!F$36,"▲","-")),2)),NA())</f>
        <v>#N/A</v>
      </c>
      <c r="C34" s="1040">
        <f>IF(ROUND(VALUE(SUBSTITUTE('連結実質赤字比率に係る赤字・黒字の構成分析'!F$36,"▲","-")),2)&gt;=0,ABS(ROUND(VALUE(SUBSTITUTE('連結実質赤字比率に係る赤字・黒字の構成分析'!F$36,"▲","-")),2)),NA())</f>
        <v>0.15</v>
      </c>
      <c r="D34" s="1040" t="e">
        <f>IF(ROUND(VALUE(SUBSTITUTE('連結実質赤字比率に係る赤字・黒字の構成分析'!G$36,"▲","-")),2)&lt;0,ABS(ROUND(VALUE(SUBSTITUTE('連結実質赤字比率に係る赤字・黒字の構成分析'!G$36,"▲","-")),2)),NA())</f>
        <v>#N/A</v>
      </c>
      <c r="E34" s="1040">
        <f>IF(ROUND(VALUE(SUBSTITUTE('連結実質赤字比率に係る赤字・黒字の構成分析'!G$36,"▲","-")),2)&gt;=0,ABS(ROUND(VALUE(SUBSTITUTE('連結実質赤字比率に係る赤字・黒字の構成分析'!G$36,"▲","-")),2)),NA())</f>
        <v>2.13</v>
      </c>
      <c r="F34" s="1040" t="e">
        <f>IF(ROUND(VALUE(SUBSTITUTE('連結実質赤字比率に係る赤字・黒字の構成分析'!H$36,"▲","-")),2)&lt;0,ABS(ROUND(VALUE(SUBSTITUTE('連結実質赤字比率に係る赤字・黒字の構成分析'!H$36,"▲","-")),2)),NA())</f>
        <v>#N/A</v>
      </c>
      <c r="G34" s="1040">
        <f>IF(ROUND(VALUE(SUBSTITUTE('連結実質赤字比率に係る赤字・黒字の構成分析'!H$36,"▲","-")),2)&gt;=0,ABS(ROUND(VALUE(SUBSTITUTE('連結実質赤字比率に係る赤字・黒字の構成分析'!H$36,"▲","-")),2)),NA())</f>
        <v>0.44</v>
      </c>
      <c r="H34" s="1040" t="e">
        <f>IF(ROUND(VALUE(SUBSTITUTE('連結実質赤字比率に係る赤字・黒字の構成分析'!I$36,"▲","-")),2)&lt;0,ABS(ROUND(VALUE(SUBSTITUTE('連結実質赤字比率に係る赤字・黒字の構成分析'!I$36,"▲","-")),2)),NA())</f>
        <v>#N/A</v>
      </c>
      <c r="I34" s="1040">
        <f>IF(ROUND(VALUE(SUBSTITUTE('連結実質赤字比率に係る赤字・黒字の構成分析'!I$36,"▲","-")),2)&gt;=0,ABS(ROUND(VALUE(SUBSTITUTE('連結実質赤字比率に係る赤字・黒字の構成分析'!I$36,"▲","-")),2)),NA())</f>
        <v>0.15</v>
      </c>
      <c r="J34" s="1040" t="e">
        <f>IF(ROUND(VALUE(SUBSTITUTE('連結実質赤字比率に係る赤字・黒字の構成分析'!J$36,"▲","-")),2)&lt;0,ABS(ROUND(VALUE(SUBSTITUTE('連結実質赤字比率に係る赤字・黒字の構成分析'!J$36,"▲","-")),2)),NA())</f>
        <v>#N/A</v>
      </c>
      <c r="K34" s="1040">
        <f>IF(ROUND(VALUE(SUBSTITUTE('連結実質赤字比率に係る赤字・黒字の構成分析'!J$36,"▲","-")),2)&gt;=0,ABS(ROUND(VALUE(SUBSTITUTE('連結実質赤字比率に係る赤字・黒字の構成分析'!J$36,"▲","-")),2)),NA())</f>
        <v>2.e-002</v>
      </c>
    </row>
    <row r="35" spans="1:16">
      <c r="A35" s="1040" t="str">
        <f>IF('連結実質赤字比率に係る赤字・黒字の構成分析'!C$35="",NA(),'連結実質赤字比率に係る赤字・黒字の構成分析'!C$35)</f>
        <v>簡易水道事業特別会計</v>
      </c>
      <c r="B35" s="1040" t="e">
        <f>IF(ROUND(VALUE(SUBSTITUTE('連結実質赤字比率に係る赤字・黒字の構成分析'!F$35,"▲","-")),2)&lt;0,ABS(ROUND(VALUE(SUBSTITUTE('連結実質赤字比率に係る赤字・黒字の構成分析'!F$35,"▲","-")),2)),NA())</f>
        <v>#N/A</v>
      </c>
      <c r="C35" s="1040">
        <f>IF(ROUND(VALUE(SUBSTITUTE('連結実質赤字比率に係る赤字・黒字の構成分析'!F$35,"▲","-")),2)&gt;=0,ABS(ROUND(VALUE(SUBSTITUTE('連結実質赤字比率に係る赤字・黒字の構成分析'!F$35,"▲","-")),2)),NA())</f>
        <v>2.e-002</v>
      </c>
      <c r="D35" s="1040" t="e">
        <f>IF(ROUND(VALUE(SUBSTITUTE('連結実質赤字比率に係る赤字・黒字の構成分析'!G$35,"▲","-")),2)&lt;0,ABS(ROUND(VALUE(SUBSTITUTE('連結実質赤字比率に係る赤字・黒字の構成分析'!G$35,"▲","-")),2)),NA())</f>
        <v>#N/A</v>
      </c>
      <c r="E35" s="1040">
        <f>IF(ROUND(VALUE(SUBSTITUTE('連結実質赤字比率に係る赤字・黒字の構成分析'!G$35,"▲","-")),2)&gt;=0,ABS(ROUND(VALUE(SUBSTITUTE('連結実質赤字比率に係る赤字・黒字の構成分析'!G$35,"▲","-")),2)),NA())</f>
        <v>3.e-002</v>
      </c>
      <c r="F35" s="1040" t="e">
        <f>IF(ROUND(VALUE(SUBSTITUTE('連結実質赤字比率に係る赤字・黒字の構成分析'!H$35,"▲","-")),2)&lt;0,ABS(ROUND(VALUE(SUBSTITUTE('連結実質赤字比率に係る赤字・黒字の構成分析'!H$35,"▲","-")),2)),NA())</f>
        <v>#N/A</v>
      </c>
      <c r="G35" s="1040">
        <f>IF(ROUND(VALUE(SUBSTITUTE('連結実質赤字比率に係る赤字・黒字の構成分析'!H$35,"▲","-")),2)&gt;=0,ABS(ROUND(VALUE(SUBSTITUTE('連結実質赤字比率に係る赤字・黒字の構成分析'!H$35,"▲","-")),2)),NA())</f>
        <v>4.e-002</v>
      </c>
      <c r="H35" s="1040" t="e">
        <f>IF(ROUND(VALUE(SUBSTITUTE('連結実質赤字比率に係る赤字・黒字の構成分析'!I$35,"▲","-")),2)&lt;0,ABS(ROUND(VALUE(SUBSTITUTE('連結実質赤字比率に係る赤字・黒字の構成分析'!I$35,"▲","-")),2)),NA())</f>
        <v>#N/A</v>
      </c>
      <c r="I35" s="1040">
        <f>IF(ROUND(VALUE(SUBSTITUTE('連結実質赤字比率に係る赤字・黒字の構成分析'!I$35,"▲","-")),2)&gt;=0,ABS(ROUND(VALUE(SUBSTITUTE('連結実質赤字比率に係る赤字・黒字の構成分析'!I$35,"▲","-")),2)),NA())</f>
        <v>6.e-002</v>
      </c>
      <c r="J35" s="1040" t="e">
        <f>IF(ROUND(VALUE(SUBSTITUTE('連結実質赤字比率に係る赤字・黒字の構成分析'!J$35,"▲","-")),2)&lt;0,ABS(ROUND(VALUE(SUBSTITUTE('連結実質赤字比率に係る赤字・黒字の構成分析'!J$35,"▲","-")),2)),NA())</f>
        <v>#N/A</v>
      </c>
      <c r="K35" s="1040">
        <f>IF(ROUND(VALUE(SUBSTITUTE('連結実質赤字比率に係る赤字・黒字の構成分析'!J$35,"▲","-")),2)&gt;=0,ABS(ROUND(VALUE(SUBSTITUTE('連結実質赤字比率に係る赤字・黒字の構成分析'!J$35,"▲","-")),2)),NA())</f>
        <v>5.e-002</v>
      </c>
    </row>
    <row r="36" spans="1:16">
      <c r="A36" s="1040" t="str">
        <f>IF('連結実質赤字比率に係る赤字・黒字の構成分析'!C$34="",NA(),'連結実質赤字比率に係る赤字・黒字の構成分析'!C$34)</f>
        <v>一般会計</v>
      </c>
      <c r="B36" s="1040" t="e">
        <f>IF(ROUND(VALUE(SUBSTITUTE('連結実質赤字比率に係る赤字・黒字の構成分析'!F$34,"▲","-")),2)&lt;0,ABS(ROUND(VALUE(SUBSTITUTE('連結実質赤字比率に係る赤字・黒字の構成分析'!F$34,"▲","-")),2)),NA())</f>
        <v>#N/A</v>
      </c>
      <c r="C36" s="1040">
        <f>IF(ROUND(VALUE(SUBSTITUTE('連結実質赤字比率に係る赤字・黒字の構成分析'!F$34,"▲","-")),2)&gt;=0,ABS(ROUND(VALUE(SUBSTITUTE('連結実質赤字比率に係る赤字・黒字の構成分析'!F$34,"▲","-")),2)),NA())</f>
        <v>2.61</v>
      </c>
      <c r="D36" s="1040" t="e">
        <f>IF(ROUND(VALUE(SUBSTITUTE('連結実質赤字比率に係る赤字・黒字の構成分析'!G$34,"▲","-")),2)&lt;0,ABS(ROUND(VALUE(SUBSTITUTE('連結実質赤字比率に係る赤字・黒字の構成分析'!G$34,"▲","-")),2)),NA())</f>
        <v>#N/A</v>
      </c>
      <c r="E36" s="1040">
        <f>IF(ROUND(VALUE(SUBSTITUTE('連結実質赤字比率に係る赤字・黒字の構成分析'!G$34,"▲","-")),2)&gt;=0,ABS(ROUND(VALUE(SUBSTITUTE('連結実質赤字比率に係る赤字・黒字の構成分析'!G$34,"▲","-")),2)),NA())</f>
        <v>2.16</v>
      </c>
      <c r="F36" s="1040" t="e">
        <f>IF(ROUND(VALUE(SUBSTITUTE('連結実質赤字比率に係る赤字・黒字の構成分析'!H$34,"▲","-")),2)&lt;0,ABS(ROUND(VALUE(SUBSTITUTE('連結実質赤字比率に係る赤字・黒字の構成分析'!H$34,"▲","-")),2)),NA())</f>
        <v>#N/A</v>
      </c>
      <c r="G36" s="1040">
        <f>IF(ROUND(VALUE(SUBSTITUTE('連結実質赤字比率に係る赤字・黒字の構成分析'!H$34,"▲","-")),2)&gt;=0,ABS(ROUND(VALUE(SUBSTITUTE('連結実質赤字比率に係る赤字・黒字の構成分析'!H$34,"▲","-")),2)),NA())</f>
        <v>2.37</v>
      </c>
      <c r="H36" s="1040" t="e">
        <f>IF(ROUND(VALUE(SUBSTITUTE('連結実質赤字比率に係る赤字・黒字の構成分析'!I$34,"▲","-")),2)&lt;0,ABS(ROUND(VALUE(SUBSTITUTE('連結実質赤字比率に係る赤字・黒字の構成分析'!I$34,"▲","-")),2)),NA())</f>
        <v>#N/A</v>
      </c>
      <c r="I36" s="1040">
        <f>IF(ROUND(VALUE(SUBSTITUTE('連結実質赤字比率に係る赤字・黒字の構成分析'!I$34,"▲","-")),2)&gt;=0,ABS(ROUND(VALUE(SUBSTITUTE('連結実質赤字比率に係る赤字・黒字の構成分析'!I$34,"▲","-")),2)),NA())</f>
        <v>3.52</v>
      </c>
      <c r="J36" s="1040" t="e">
        <f>IF(ROUND(VALUE(SUBSTITUTE('連結実質赤字比率に係る赤字・黒字の構成分析'!J$34,"▲","-")),2)&lt;0,ABS(ROUND(VALUE(SUBSTITUTE('連結実質赤字比率に係る赤字・黒字の構成分析'!J$34,"▲","-")),2)),NA())</f>
        <v>#N/A</v>
      </c>
      <c r="K36" s="1040">
        <f>IF(ROUND(VALUE(SUBSTITUTE('連結実質赤字比率に係る赤字・黒字の構成分析'!J$34,"▲","-")),2)&gt;=0,ABS(ROUND(VALUE(SUBSTITUTE('連結実質赤字比率に係る赤字・黒字の構成分析'!J$34,"▲","-")),2)),NA())</f>
        <v>3.57</v>
      </c>
    </row>
    <row r="39" spans="1:16">
      <c r="A39" s="1038" t="s">
        <v>12</v>
      </c>
    </row>
    <row r="40" spans="1:16">
      <c r="A40" s="1041"/>
      <c r="B40" s="1041" t="str">
        <f>'実質公債費比率（分子）の構造'!K$44</f>
        <v>H28</v>
      </c>
      <c r="C40" s="1041"/>
      <c r="D40" s="1041"/>
      <c r="E40" s="1041" t="str">
        <f>'実質公債費比率（分子）の構造'!L$44</f>
        <v>H29</v>
      </c>
      <c r="F40" s="1041"/>
      <c r="G40" s="1041"/>
      <c r="H40" s="1041" t="str">
        <f>'実質公債費比率（分子）の構造'!M$44</f>
        <v>H30</v>
      </c>
      <c r="I40" s="1041"/>
      <c r="J40" s="1041"/>
      <c r="K40" s="1041" t="str">
        <f>'実質公債費比率（分子）の構造'!N$44</f>
        <v>R01</v>
      </c>
      <c r="L40" s="1041"/>
      <c r="M40" s="1041"/>
      <c r="N40" s="1041" t="str">
        <f>'実質公債費比率（分子）の構造'!O$44</f>
        <v>R02</v>
      </c>
      <c r="O40" s="1041"/>
      <c r="P40" s="1041"/>
    </row>
    <row r="41" spans="1:16">
      <c r="A41" s="1041"/>
      <c r="B41" s="1041" t="s">
        <v>114</v>
      </c>
      <c r="C41" s="1041"/>
      <c r="D41" s="1041" t="s">
        <v>116</v>
      </c>
      <c r="E41" s="1041" t="s">
        <v>114</v>
      </c>
      <c r="F41" s="1041"/>
      <c r="G41" s="1041" t="s">
        <v>116</v>
      </c>
      <c r="H41" s="1041" t="s">
        <v>114</v>
      </c>
      <c r="I41" s="1041"/>
      <c r="J41" s="1041" t="s">
        <v>116</v>
      </c>
      <c r="K41" s="1041" t="s">
        <v>114</v>
      </c>
      <c r="L41" s="1041"/>
      <c r="M41" s="1041" t="s">
        <v>116</v>
      </c>
      <c r="N41" s="1041" t="s">
        <v>114</v>
      </c>
      <c r="O41" s="1041"/>
      <c r="P41" s="1041" t="s">
        <v>116</v>
      </c>
    </row>
    <row r="42" spans="1:16">
      <c r="A42" s="1041" t="s">
        <v>119</v>
      </c>
      <c r="B42" s="1041"/>
      <c r="C42" s="1041"/>
      <c r="D42" s="1041">
        <f>'実質公債費比率（分子）の構造'!K$52</f>
        <v>327</v>
      </c>
      <c r="E42" s="1041"/>
      <c r="F42" s="1041"/>
      <c r="G42" s="1041">
        <f>'実質公債費比率（分子）の構造'!L$52</f>
        <v>333</v>
      </c>
      <c r="H42" s="1041"/>
      <c r="I42" s="1041"/>
      <c r="J42" s="1041">
        <f>'実質公債費比率（分子）の構造'!M$52</f>
        <v>318</v>
      </c>
      <c r="K42" s="1041"/>
      <c r="L42" s="1041"/>
      <c r="M42" s="1041">
        <f>'実質公債費比率（分子）の構造'!N$52</f>
        <v>323</v>
      </c>
      <c r="N42" s="1041"/>
      <c r="O42" s="1041"/>
      <c r="P42" s="1041">
        <f>'実質公債費比率（分子）の構造'!O$52</f>
        <v>307</v>
      </c>
    </row>
    <row r="43" spans="1:16">
      <c r="A43" s="1041" t="s">
        <v>48</v>
      </c>
      <c r="B43" s="1041" t="str">
        <f>'実質公債費比率（分子）の構造'!K$51</f>
        <v>-</v>
      </c>
      <c r="C43" s="1041"/>
      <c r="D43" s="1041"/>
      <c r="E43" s="1041" t="str">
        <f>'実質公債費比率（分子）の構造'!L$51</f>
        <v>-</v>
      </c>
      <c r="F43" s="1041"/>
      <c r="G43" s="1041"/>
      <c r="H43" s="1041" t="str">
        <f>'実質公債費比率（分子）の構造'!M$51</f>
        <v>-</v>
      </c>
      <c r="I43" s="1041"/>
      <c r="J43" s="1041"/>
      <c r="K43" s="1041" t="str">
        <f>'実質公債費比率（分子）の構造'!N$51</f>
        <v>-</v>
      </c>
      <c r="L43" s="1041"/>
      <c r="M43" s="1041"/>
      <c r="N43" s="1041" t="str">
        <f>'実質公債費比率（分子）の構造'!O$51</f>
        <v>-</v>
      </c>
      <c r="O43" s="1041"/>
      <c r="P43" s="1041"/>
    </row>
    <row r="44" spans="1:16">
      <c r="A44" s="1041" t="s">
        <v>41</v>
      </c>
      <c r="B44" s="1041" t="str">
        <f>'実質公債費比率（分子）の構造'!K$50</f>
        <v>-</v>
      </c>
      <c r="C44" s="1041"/>
      <c r="D44" s="1041"/>
      <c r="E44" s="1041" t="str">
        <f>'実質公債費比率（分子）の構造'!L$50</f>
        <v>-</v>
      </c>
      <c r="F44" s="1041"/>
      <c r="G44" s="1041"/>
      <c r="H44" s="1041" t="str">
        <f>'実質公債費比率（分子）の構造'!M$50</f>
        <v>-</v>
      </c>
      <c r="I44" s="1041"/>
      <c r="J44" s="1041"/>
      <c r="K44" s="1041" t="str">
        <f>'実質公債費比率（分子）の構造'!N$50</f>
        <v>-</v>
      </c>
      <c r="L44" s="1041"/>
      <c r="M44" s="1041"/>
      <c r="N44" s="1041" t="str">
        <f>'実質公債費比率（分子）の構造'!O$50</f>
        <v>-</v>
      </c>
      <c r="O44" s="1041"/>
      <c r="P44" s="1041"/>
    </row>
    <row r="45" spans="1:16">
      <c r="A45" s="1041" t="s">
        <v>0</v>
      </c>
      <c r="B45" s="1041">
        <f>'実質公債費比率（分子）の構造'!K$49</f>
        <v>28</v>
      </c>
      <c r="C45" s="1041"/>
      <c r="D45" s="1041"/>
      <c r="E45" s="1041">
        <f>'実質公債費比率（分子）の構造'!L$49</f>
        <v>28</v>
      </c>
      <c r="F45" s="1041"/>
      <c r="G45" s="1041"/>
      <c r="H45" s="1041">
        <f>'実質公債費比率（分子）の構造'!M$49</f>
        <v>28</v>
      </c>
      <c r="I45" s="1041"/>
      <c r="J45" s="1041"/>
      <c r="K45" s="1041">
        <f>'実質公債費比率（分子）の構造'!N$49</f>
        <v>26</v>
      </c>
      <c r="L45" s="1041"/>
      <c r="M45" s="1041"/>
      <c r="N45" s="1041">
        <f>'実質公債費比率（分子）の構造'!O$49</f>
        <v>18</v>
      </c>
      <c r="O45" s="1041"/>
      <c r="P45" s="1041"/>
    </row>
    <row r="46" spans="1:16">
      <c r="A46" s="1041" t="s">
        <v>39</v>
      </c>
      <c r="B46" s="1041">
        <f>'実質公債費比率（分子）の構造'!K$48</f>
        <v>31</v>
      </c>
      <c r="C46" s="1041"/>
      <c r="D46" s="1041"/>
      <c r="E46" s="1041">
        <f>'実質公債費比率（分子）の構造'!L$48</f>
        <v>36</v>
      </c>
      <c r="F46" s="1041"/>
      <c r="G46" s="1041"/>
      <c r="H46" s="1041">
        <f>'実質公債費比率（分子）の構造'!M$48</f>
        <v>24</v>
      </c>
      <c r="I46" s="1041"/>
      <c r="J46" s="1041"/>
      <c r="K46" s="1041">
        <f>'実質公債費比率（分子）の構造'!N$48</f>
        <v>28</v>
      </c>
      <c r="L46" s="1041"/>
      <c r="M46" s="1041"/>
      <c r="N46" s="1041">
        <f>'実質公債費比率（分子）の構造'!O$48</f>
        <v>28</v>
      </c>
      <c r="O46" s="1041"/>
      <c r="P46" s="1041"/>
    </row>
    <row r="47" spans="1:16">
      <c r="A47" s="1041" t="s">
        <v>33</v>
      </c>
      <c r="B47" s="1041" t="str">
        <f>'実質公債費比率（分子）の構造'!K$47</f>
        <v>-</v>
      </c>
      <c r="C47" s="1041"/>
      <c r="D47" s="1041"/>
      <c r="E47" s="1041" t="str">
        <f>'実質公債費比率（分子）の構造'!L$47</f>
        <v>-</v>
      </c>
      <c r="F47" s="1041"/>
      <c r="G47" s="1041"/>
      <c r="H47" s="1041" t="str">
        <f>'実質公債費比率（分子）の構造'!M$47</f>
        <v>-</v>
      </c>
      <c r="I47" s="1041"/>
      <c r="J47" s="1041"/>
      <c r="K47" s="1041" t="str">
        <f>'実質公債費比率（分子）の構造'!N$47</f>
        <v>-</v>
      </c>
      <c r="L47" s="1041"/>
      <c r="M47" s="1041"/>
      <c r="N47" s="1041" t="str">
        <f>'実質公債費比率（分子）の構造'!O$47</f>
        <v>-</v>
      </c>
      <c r="O47" s="1041"/>
      <c r="P47" s="1041"/>
    </row>
    <row r="48" spans="1:16">
      <c r="A48" s="1041" t="s">
        <v>28</v>
      </c>
      <c r="B48" s="1041" t="str">
        <f>'実質公債費比率（分子）の構造'!K$46</f>
        <v>-</v>
      </c>
      <c r="C48" s="1041"/>
      <c r="D48" s="1041"/>
      <c r="E48" s="1041" t="str">
        <f>'実質公債費比率（分子）の構造'!L$46</f>
        <v>-</v>
      </c>
      <c r="F48" s="1041"/>
      <c r="G48" s="1041"/>
      <c r="H48" s="1041" t="str">
        <f>'実質公債費比率（分子）の構造'!M$46</f>
        <v>-</v>
      </c>
      <c r="I48" s="1041"/>
      <c r="J48" s="1041"/>
      <c r="K48" s="1041" t="str">
        <f>'実質公債費比率（分子）の構造'!N$46</f>
        <v>-</v>
      </c>
      <c r="L48" s="1041"/>
      <c r="M48" s="1041"/>
      <c r="N48" s="1041" t="str">
        <f>'実質公債費比率（分子）の構造'!O$46</f>
        <v>-</v>
      </c>
      <c r="O48" s="1041"/>
      <c r="P48" s="1041"/>
    </row>
    <row r="49" spans="1:16">
      <c r="A49" s="1041" t="s">
        <v>25</v>
      </c>
      <c r="B49" s="1041">
        <f>'実質公債費比率（分子）の構造'!K$45</f>
        <v>270</v>
      </c>
      <c r="C49" s="1041"/>
      <c r="D49" s="1041"/>
      <c r="E49" s="1041">
        <f>'実質公債費比率（分子）の構造'!L$45</f>
        <v>293</v>
      </c>
      <c r="F49" s="1041"/>
      <c r="G49" s="1041"/>
      <c r="H49" s="1041">
        <f>'実質公債費比率（分子）の構造'!M$45</f>
        <v>290</v>
      </c>
      <c r="I49" s="1041"/>
      <c r="J49" s="1041"/>
      <c r="K49" s="1041">
        <f>'実質公債費比率（分子）の構造'!N$45</f>
        <v>298</v>
      </c>
      <c r="L49" s="1041"/>
      <c r="M49" s="1041"/>
      <c r="N49" s="1041">
        <f>'実質公債費比率（分子）の構造'!O$45</f>
        <v>302</v>
      </c>
      <c r="O49" s="1041"/>
      <c r="P49" s="1041"/>
    </row>
    <row r="50" spans="1:16">
      <c r="A50" s="1041" t="s">
        <v>56</v>
      </c>
      <c r="B50" s="1041" t="e">
        <f>NA()</f>
        <v>#N/A</v>
      </c>
      <c r="C50" s="1041">
        <f>IF(ISNUMBER('実質公債費比率（分子）の構造'!K$53),'実質公債費比率（分子）の構造'!K$53,NA())</f>
        <v>2</v>
      </c>
      <c r="D50" s="1041" t="e">
        <f>NA()</f>
        <v>#N/A</v>
      </c>
      <c r="E50" s="1041" t="e">
        <f>NA()</f>
        <v>#N/A</v>
      </c>
      <c r="F50" s="1041">
        <f>IF(ISNUMBER('実質公債費比率（分子）の構造'!L$53),'実質公債費比率（分子）の構造'!L$53,NA())</f>
        <v>24</v>
      </c>
      <c r="G50" s="1041" t="e">
        <f>NA()</f>
        <v>#N/A</v>
      </c>
      <c r="H50" s="1041" t="e">
        <f>NA()</f>
        <v>#N/A</v>
      </c>
      <c r="I50" s="1041">
        <f>IF(ISNUMBER('実質公債費比率（分子）の構造'!M$53),'実質公債費比率（分子）の構造'!M$53,NA())</f>
        <v>24</v>
      </c>
      <c r="J50" s="1041" t="e">
        <f>NA()</f>
        <v>#N/A</v>
      </c>
      <c r="K50" s="1041" t="e">
        <f>NA()</f>
        <v>#N/A</v>
      </c>
      <c r="L50" s="1041">
        <f>IF(ISNUMBER('実質公債費比率（分子）の構造'!N$53),'実質公債費比率（分子）の構造'!N$53,NA())</f>
        <v>29</v>
      </c>
      <c r="M50" s="1041" t="e">
        <f>NA()</f>
        <v>#N/A</v>
      </c>
      <c r="N50" s="1041" t="e">
        <f>NA()</f>
        <v>#N/A</v>
      </c>
      <c r="O50" s="1041">
        <f>IF(ISNUMBER('実質公債費比率（分子）の構造'!O$53),'実質公債費比率（分子）の構造'!O$53,NA())</f>
        <v>41</v>
      </c>
      <c r="P50" s="1041" t="e">
        <f>NA()</f>
        <v>#N/A</v>
      </c>
    </row>
    <row r="53" spans="1:16">
      <c r="A53" s="1038" t="s">
        <v>120</v>
      </c>
    </row>
    <row r="54" spans="1:16">
      <c r="A54" s="1040"/>
      <c r="B54" s="1040" t="str">
        <f>'将来負担比率（分子）の構造'!I$40</f>
        <v>H28</v>
      </c>
      <c r="C54" s="1040"/>
      <c r="D54" s="1040"/>
      <c r="E54" s="1040" t="str">
        <f>'将来負担比率（分子）の構造'!J$40</f>
        <v>H29</v>
      </c>
      <c r="F54" s="1040"/>
      <c r="G54" s="1040"/>
      <c r="H54" s="1040" t="str">
        <f>'将来負担比率（分子）の構造'!K$40</f>
        <v>H30</v>
      </c>
      <c r="I54" s="1040"/>
      <c r="J54" s="1040"/>
      <c r="K54" s="1040" t="str">
        <f>'将来負担比率（分子）の構造'!L$40</f>
        <v>R01</v>
      </c>
      <c r="L54" s="1040"/>
      <c r="M54" s="1040"/>
      <c r="N54" s="1040" t="str">
        <f>'将来負担比率（分子）の構造'!M$40</f>
        <v>R02</v>
      </c>
      <c r="O54" s="1040"/>
      <c r="P54" s="1040"/>
    </row>
    <row r="55" spans="1:16">
      <c r="A55" s="1040"/>
      <c r="B55" s="1040" t="s">
        <v>105</v>
      </c>
      <c r="C55" s="1040"/>
      <c r="D55" s="1040" t="s">
        <v>124</v>
      </c>
      <c r="E55" s="1040" t="s">
        <v>105</v>
      </c>
      <c r="F55" s="1040"/>
      <c r="G55" s="1040" t="s">
        <v>124</v>
      </c>
      <c r="H55" s="1040" t="s">
        <v>105</v>
      </c>
      <c r="I55" s="1040"/>
      <c r="J55" s="1040" t="s">
        <v>124</v>
      </c>
      <c r="K55" s="1040" t="s">
        <v>105</v>
      </c>
      <c r="L55" s="1040"/>
      <c r="M55" s="1040" t="s">
        <v>124</v>
      </c>
      <c r="N55" s="1040" t="s">
        <v>105</v>
      </c>
      <c r="O55" s="1040"/>
      <c r="P55" s="1040" t="s">
        <v>124</v>
      </c>
    </row>
    <row r="56" spans="1:16">
      <c r="A56" s="1040" t="s">
        <v>43</v>
      </c>
      <c r="B56" s="1040"/>
      <c r="C56" s="1040"/>
      <c r="D56" s="1040">
        <f>'将来負担比率（分子）の構造'!I$52</f>
        <v>2530</v>
      </c>
      <c r="E56" s="1040"/>
      <c r="F56" s="1040"/>
      <c r="G56" s="1040">
        <f>'将来負担比率（分子）の構造'!J$52</f>
        <v>2299</v>
      </c>
      <c r="H56" s="1040"/>
      <c r="I56" s="1040"/>
      <c r="J56" s="1040">
        <f>'将来負担比率（分子）の構造'!K$52</f>
        <v>2163</v>
      </c>
      <c r="K56" s="1040"/>
      <c r="L56" s="1040"/>
      <c r="M56" s="1040">
        <f>'将来負担比率（分子）の構造'!L$52</f>
        <v>2083</v>
      </c>
      <c r="N56" s="1040"/>
      <c r="O56" s="1040"/>
      <c r="P56" s="1040">
        <f>'将来負担比率（分子）の構造'!M$52</f>
        <v>2201</v>
      </c>
    </row>
    <row r="57" spans="1:16">
      <c r="A57" s="1040" t="s">
        <v>94</v>
      </c>
      <c r="B57" s="1040"/>
      <c r="C57" s="1040"/>
      <c r="D57" s="1040">
        <f>'将来負担比率（分子）の構造'!I$51</f>
        <v>84</v>
      </c>
      <c r="E57" s="1040"/>
      <c r="F57" s="1040"/>
      <c r="G57" s="1040">
        <f>'将来負担比率（分子）の構造'!J$51</f>
        <v>72</v>
      </c>
      <c r="H57" s="1040"/>
      <c r="I57" s="1040"/>
      <c r="J57" s="1040">
        <f>'将来負担比率（分子）の構造'!K$51</f>
        <v>61</v>
      </c>
      <c r="K57" s="1040"/>
      <c r="L57" s="1040"/>
      <c r="M57" s="1040">
        <f>'将来負担比率（分子）の構造'!L$51</f>
        <v>49</v>
      </c>
      <c r="N57" s="1040"/>
      <c r="O57" s="1040"/>
      <c r="P57" s="1040">
        <f>'将来負担比率（分子）の構造'!M$51</f>
        <v>37</v>
      </c>
    </row>
    <row r="58" spans="1:16">
      <c r="A58" s="1040" t="s">
        <v>91</v>
      </c>
      <c r="B58" s="1040"/>
      <c r="C58" s="1040"/>
      <c r="D58" s="1040">
        <f>'将来負担比率（分子）の構造'!I$50</f>
        <v>2242</v>
      </c>
      <c r="E58" s="1040"/>
      <c r="F58" s="1040"/>
      <c r="G58" s="1040">
        <f>'将来負担比率（分子）の構造'!J$50</f>
        <v>2397</v>
      </c>
      <c r="H58" s="1040"/>
      <c r="I58" s="1040"/>
      <c r="J58" s="1040">
        <f>'将来負担比率（分子）の構造'!K$50</f>
        <v>2589</v>
      </c>
      <c r="K58" s="1040"/>
      <c r="L58" s="1040"/>
      <c r="M58" s="1040">
        <f>'将来負担比率（分子）の構造'!L$50</f>
        <v>2599</v>
      </c>
      <c r="N58" s="1040"/>
      <c r="O58" s="1040"/>
      <c r="P58" s="1040">
        <f>'将来負担比率（分子）の構造'!M$50</f>
        <v>2687</v>
      </c>
    </row>
    <row r="59" spans="1:16">
      <c r="A59" s="1040" t="s">
        <v>87</v>
      </c>
      <c r="B59" s="1040" t="str">
        <f>'将来負担比率（分子）の構造'!I$49</f>
        <v>-</v>
      </c>
      <c r="C59" s="1040"/>
      <c r="D59" s="1040"/>
      <c r="E59" s="1040" t="str">
        <f>'将来負担比率（分子）の構造'!J$49</f>
        <v>-</v>
      </c>
      <c r="F59" s="1040"/>
      <c r="G59" s="1040"/>
      <c r="H59" s="1040" t="str">
        <f>'将来負担比率（分子）の構造'!K$49</f>
        <v>-</v>
      </c>
      <c r="I59" s="1040"/>
      <c r="J59" s="1040"/>
      <c r="K59" s="1040" t="str">
        <f>'将来負担比率（分子）の構造'!L$49</f>
        <v>-</v>
      </c>
      <c r="L59" s="1040"/>
      <c r="M59" s="1040"/>
      <c r="N59" s="1040" t="str">
        <f>'将来負担比率（分子）の構造'!M$49</f>
        <v>-</v>
      </c>
      <c r="O59" s="1040"/>
      <c r="P59" s="1040"/>
    </row>
    <row r="60" spans="1:16">
      <c r="A60" s="1040" t="s">
        <v>81</v>
      </c>
      <c r="B60" s="1040" t="str">
        <f>'将来負担比率（分子）の構造'!I$48</f>
        <v>-</v>
      </c>
      <c r="C60" s="1040"/>
      <c r="D60" s="1040"/>
      <c r="E60" s="1040" t="str">
        <f>'将来負担比率（分子）の構造'!J$48</f>
        <v>-</v>
      </c>
      <c r="F60" s="1040"/>
      <c r="G60" s="1040"/>
      <c r="H60" s="1040" t="str">
        <f>'将来負担比率（分子）の構造'!K$48</f>
        <v>-</v>
      </c>
      <c r="I60" s="1040"/>
      <c r="J60" s="1040"/>
      <c r="K60" s="1040" t="str">
        <f>'将来負担比率（分子）の構造'!L$48</f>
        <v>-</v>
      </c>
      <c r="L60" s="1040"/>
      <c r="M60" s="1040"/>
      <c r="N60" s="1040" t="str">
        <f>'将来負担比率（分子）の構造'!M$48</f>
        <v>-</v>
      </c>
      <c r="O60" s="1040"/>
      <c r="P60" s="1040"/>
    </row>
    <row r="61" spans="1:16">
      <c r="A61" s="1040" t="s">
        <v>72</v>
      </c>
      <c r="B61" s="1040" t="str">
        <f>'将来負担比率（分子）の構造'!I$46</f>
        <v>-</v>
      </c>
      <c r="C61" s="1040"/>
      <c r="D61" s="1040"/>
      <c r="E61" s="1040" t="str">
        <f>'将来負担比率（分子）の構造'!J$46</f>
        <v>-</v>
      </c>
      <c r="F61" s="1040"/>
      <c r="G61" s="1040"/>
      <c r="H61" s="1040" t="str">
        <f>'将来負担比率（分子）の構造'!K$46</f>
        <v>-</v>
      </c>
      <c r="I61" s="1040"/>
      <c r="J61" s="1040"/>
      <c r="K61" s="1040" t="str">
        <f>'将来負担比率（分子）の構造'!L$46</f>
        <v>-</v>
      </c>
      <c r="L61" s="1040"/>
      <c r="M61" s="1040"/>
      <c r="N61" s="1040" t="str">
        <f>'将来負担比率（分子）の構造'!M$46</f>
        <v>-</v>
      </c>
      <c r="O61" s="1040"/>
      <c r="P61" s="1040"/>
    </row>
    <row r="62" spans="1:16">
      <c r="A62" s="1040" t="s">
        <v>73</v>
      </c>
      <c r="B62" s="1040">
        <f>'将来負担比率（分子）の構造'!I$45</f>
        <v>289</v>
      </c>
      <c r="C62" s="1040"/>
      <c r="D62" s="1040"/>
      <c r="E62" s="1040">
        <f>'将来負担比率（分子）の構造'!J$45</f>
        <v>286</v>
      </c>
      <c r="F62" s="1040"/>
      <c r="G62" s="1040"/>
      <c r="H62" s="1040">
        <f>'将来負担比率（分子）の構造'!K$45</f>
        <v>273</v>
      </c>
      <c r="I62" s="1040"/>
      <c r="J62" s="1040"/>
      <c r="K62" s="1040">
        <f>'将来負担比率（分子）の構造'!L$45</f>
        <v>268</v>
      </c>
      <c r="L62" s="1040"/>
      <c r="M62" s="1040"/>
      <c r="N62" s="1040">
        <f>'将来負担比率（分子）の構造'!M$45</f>
        <v>265</v>
      </c>
      <c r="O62" s="1040"/>
      <c r="P62" s="1040"/>
    </row>
    <row r="63" spans="1:16">
      <c r="A63" s="1040" t="s">
        <v>71</v>
      </c>
      <c r="B63" s="1040">
        <f>'将来負担比率（分子）の構造'!I$44</f>
        <v>105</v>
      </c>
      <c r="C63" s="1040"/>
      <c r="D63" s="1040"/>
      <c r="E63" s="1040">
        <f>'将来負担比率（分子）の構造'!J$44</f>
        <v>78</v>
      </c>
      <c r="F63" s="1040"/>
      <c r="G63" s="1040"/>
      <c r="H63" s="1040">
        <f>'将来負担比率（分子）の構造'!K$44</f>
        <v>51</v>
      </c>
      <c r="I63" s="1040"/>
      <c r="J63" s="1040"/>
      <c r="K63" s="1040">
        <f>'将来負担比率（分子）の構造'!L$44</f>
        <v>26</v>
      </c>
      <c r="L63" s="1040"/>
      <c r="M63" s="1040"/>
      <c r="N63" s="1040">
        <f>'将来負担比率（分子）の構造'!M$44</f>
        <v>8</v>
      </c>
      <c r="O63" s="1040"/>
      <c r="P63" s="1040"/>
    </row>
    <row r="64" spans="1:16">
      <c r="A64" s="1040" t="s">
        <v>69</v>
      </c>
      <c r="B64" s="1040">
        <f>'将来負担比率（分子）の構造'!I$43</f>
        <v>423</v>
      </c>
      <c r="C64" s="1040"/>
      <c r="D64" s="1040"/>
      <c r="E64" s="1040">
        <f>'将来負担比率（分子）の構造'!J$43</f>
        <v>454</v>
      </c>
      <c r="F64" s="1040"/>
      <c r="G64" s="1040"/>
      <c r="H64" s="1040">
        <f>'将来負担比率（分子）の構造'!K$43</f>
        <v>467</v>
      </c>
      <c r="I64" s="1040"/>
      <c r="J64" s="1040"/>
      <c r="K64" s="1040">
        <f>'将来負担比率（分子）の構造'!L$43</f>
        <v>458</v>
      </c>
      <c r="L64" s="1040"/>
      <c r="M64" s="1040"/>
      <c r="N64" s="1040">
        <f>'将来負担比率（分子）の構造'!M$43</f>
        <v>431</v>
      </c>
      <c r="O64" s="1040"/>
      <c r="P64" s="1040"/>
    </row>
    <row r="65" spans="1:16">
      <c r="A65" s="1040" t="s">
        <v>63</v>
      </c>
      <c r="B65" s="1040" t="str">
        <f>'将来負担比率（分子）の構造'!I$42</f>
        <v>-</v>
      </c>
      <c r="C65" s="1040"/>
      <c r="D65" s="1040"/>
      <c r="E65" s="1040" t="str">
        <f>'将来負担比率（分子）の構造'!J$42</f>
        <v>-</v>
      </c>
      <c r="F65" s="1040"/>
      <c r="G65" s="1040"/>
      <c r="H65" s="1040" t="str">
        <f>'将来負担比率（分子）の構造'!K$42</f>
        <v>-</v>
      </c>
      <c r="I65" s="1040"/>
      <c r="J65" s="1040"/>
      <c r="K65" s="1040" t="str">
        <f>'将来負担比率（分子）の構造'!L$42</f>
        <v>-</v>
      </c>
      <c r="L65" s="1040"/>
      <c r="M65" s="1040"/>
      <c r="N65" s="1040" t="str">
        <f>'将来負担比率（分子）の構造'!M$42</f>
        <v>-</v>
      </c>
      <c r="O65" s="1040"/>
      <c r="P65" s="1040"/>
    </row>
    <row r="66" spans="1:16">
      <c r="A66" s="1040" t="s">
        <v>67</v>
      </c>
      <c r="B66" s="1040">
        <f>'将来負担比率（分子）の構造'!I$41</f>
        <v>2643</v>
      </c>
      <c r="C66" s="1040"/>
      <c r="D66" s="1040"/>
      <c r="E66" s="1040">
        <f>'将来負担比率（分子）の構造'!J$41</f>
        <v>2540</v>
      </c>
      <c r="F66" s="1040"/>
      <c r="G66" s="1040"/>
      <c r="H66" s="1040">
        <f>'将来負担比率（分子）の構造'!K$41</f>
        <v>2446</v>
      </c>
      <c r="I66" s="1040"/>
      <c r="J66" s="1040"/>
      <c r="K66" s="1040">
        <f>'将来負担比率（分子）の構造'!L$41</f>
        <v>2328</v>
      </c>
      <c r="L66" s="1040"/>
      <c r="M66" s="1040"/>
      <c r="N66" s="1040">
        <f>'将来負担比率（分子）の構造'!M$41</f>
        <v>2889</v>
      </c>
      <c r="O66" s="1040"/>
      <c r="P66" s="1040"/>
    </row>
    <row r="67" spans="1:16">
      <c r="A67" s="1040" t="s">
        <v>96</v>
      </c>
      <c r="B67" s="1040" t="e">
        <f>NA()</f>
        <v>#N/A</v>
      </c>
      <c r="C67" s="1040">
        <f>IF(ISNUMBER('将来負担比率（分子）の構造'!I$53),IF('将来負担比率（分子）の構造'!I$53&lt;0,0,'将来負担比率（分子）の構造'!I$53),NA())</f>
        <v>0</v>
      </c>
      <c r="D67" s="1040" t="e">
        <f>NA()</f>
        <v>#N/A</v>
      </c>
      <c r="E67" s="1040" t="e">
        <f>NA()</f>
        <v>#N/A</v>
      </c>
      <c r="F67" s="1040">
        <f>IF(ISNUMBER('将来負担比率（分子）の構造'!J$53),IF('将来負担比率（分子）の構造'!J$53&lt;0,0,'将来負担比率（分子）の構造'!J$53),NA())</f>
        <v>0</v>
      </c>
      <c r="G67" s="1040" t="e">
        <f>NA()</f>
        <v>#N/A</v>
      </c>
      <c r="H67" s="1040" t="e">
        <f>NA()</f>
        <v>#N/A</v>
      </c>
      <c r="I67" s="1040">
        <f>IF(ISNUMBER('将来負担比率（分子）の構造'!K$53),IF('将来負担比率（分子）の構造'!K$53&lt;0,0,'将来負担比率（分子）の構造'!K$53),NA())</f>
        <v>0</v>
      </c>
      <c r="J67" s="1040" t="e">
        <f>NA()</f>
        <v>#N/A</v>
      </c>
      <c r="K67" s="1040" t="e">
        <f>NA()</f>
        <v>#N/A</v>
      </c>
      <c r="L67" s="1040">
        <f>IF(ISNUMBER('将来負担比率（分子）の構造'!L$53),IF('将来負担比率（分子）の構造'!L$53&lt;0,0,'将来負担比率（分子）の構造'!L$53),NA())</f>
        <v>0</v>
      </c>
      <c r="M67" s="1040" t="e">
        <f>NA()</f>
        <v>#N/A</v>
      </c>
      <c r="N67" s="1040" t="e">
        <f>NA()</f>
        <v>#N/A</v>
      </c>
      <c r="O67" s="1040">
        <f>IF(ISNUMBER('将来負担比率（分子）の構造'!M$53),IF('将来負担比率（分子）の構造'!M$53&lt;0,0,'将来負担比率（分子）の構造'!M$53),NA())</f>
        <v>0</v>
      </c>
      <c r="P67" s="1040" t="e">
        <f>NA()</f>
        <v>#N/A</v>
      </c>
    </row>
    <row r="70" spans="1:16">
      <c r="A70" s="1043" t="s">
        <v>125</v>
      </c>
      <c r="B70" s="1043"/>
      <c r="C70" s="1043"/>
      <c r="D70" s="1043"/>
      <c r="E70" s="1043"/>
      <c r="F70" s="1043"/>
    </row>
    <row r="71" spans="1:16">
      <c r="A71" s="1042"/>
      <c r="B71" s="1042" t="str">
        <f>基金残高に係る経年分析!F54</f>
        <v>H30</v>
      </c>
      <c r="C71" s="1042" t="str">
        <f>基金残高に係る経年分析!G54</f>
        <v>R01</v>
      </c>
      <c r="D71" s="1042" t="str">
        <f>基金残高に係る経年分析!H54</f>
        <v>R02</v>
      </c>
    </row>
    <row r="72" spans="1:16">
      <c r="A72" s="1042" t="s">
        <v>126</v>
      </c>
      <c r="B72" s="1044">
        <f>基金残高に係る経年分析!F55</f>
        <v>343</v>
      </c>
      <c r="C72" s="1044">
        <f>基金残高に係る経年分析!G55</f>
        <v>343</v>
      </c>
      <c r="D72" s="1044">
        <f>基金残高に係る経年分析!H55</f>
        <v>347</v>
      </c>
    </row>
    <row r="73" spans="1:16">
      <c r="A73" s="1042" t="s">
        <v>127</v>
      </c>
      <c r="B73" s="1044">
        <f>基金残高に係る経年分析!F56</f>
        <v>397</v>
      </c>
      <c r="C73" s="1044">
        <f>基金残高に係る経年分析!G56</f>
        <v>431</v>
      </c>
      <c r="D73" s="1044">
        <f>基金残高に係る経年分析!H56</f>
        <v>541</v>
      </c>
    </row>
    <row r="74" spans="1:16">
      <c r="A74" s="1042" t="s">
        <v>130</v>
      </c>
      <c r="B74" s="1044">
        <f>基金残高に係る経年分析!F57</f>
        <v>1623</v>
      </c>
      <c r="C74" s="1044">
        <f>基金残高に係る経年分析!G57</f>
        <v>1755</v>
      </c>
      <c r="D74" s="1044">
        <f>基金残高に係る経年分析!H57</f>
        <v>1700</v>
      </c>
    </row>
  </sheetData>
  <sheetProtection algorithmName="SHA-512" hashValue="GkRSCgpkWx7ybJ0EduwGZJ7FtqgEmKXUvsiZ+fApp4TlFGyBU3QLBojzHMfwRERyHxdXe1EhiWUQvmyfj3su4A==" saltValue="AsMUYYVN5IS0YM4jjV6bgA=="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9"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285</v>
      </c>
      <c r="DI1" s="350"/>
      <c r="DJ1" s="350"/>
      <c r="DK1" s="350"/>
      <c r="DL1" s="350"/>
      <c r="DM1" s="350"/>
      <c r="DN1" s="357"/>
      <c r="DO1" s="1"/>
      <c r="DP1" s="349" t="s">
        <v>295</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298</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299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303</v>
      </c>
      <c r="S4" s="139"/>
      <c r="T4" s="139"/>
      <c r="U4" s="139"/>
      <c r="V4" s="139"/>
      <c r="W4" s="139"/>
      <c r="X4" s="139"/>
      <c r="Y4" s="144"/>
      <c r="Z4" s="183" t="s">
        <v>306</v>
      </c>
      <c r="AA4" s="139"/>
      <c r="AB4" s="139"/>
      <c r="AC4" s="144"/>
      <c r="AD4" s="183" t="s">
        <v>254</v>
      </c>
      <c r="AE4" s="139"/>
      <c r="AF4" s="139"/>
      <c r="AG4" s="139"/>
      <c r="AH4" s="139"/>
      <c r="AI4" s="139"/>
      <c r="AJ4" s="139"/>
      <c r="AK4" s="144"/>
      <c r="AL4" s="183" t="s">
        <v>306</v>
      </c>
      <c r="AM4" s="139"/>
      <c r="AN4" s="139"/>
      <c r="AO4" s="144"/>
      <c r="AP4" s="302" t="s">
        <v>309</v>
      </c>
      <c r="AQ4" s="302"/>
      <c r="AR4" s="302"/>
      <c r="AS4" s="302"/>
      <c r="AT4" s="302"/>
      <c r="AU4" s="302"/>
      <c r="AV4" s="302"/>
      <c r="AW4" s="302"/>
      <c r="AX4" s="302"/>
      <c r="AY4" s="302"/>
      <c r="AZ4" s="302"/>
      <c r="BA4" s="302"/>
      <c r="BB4" s="302"/>
      <c r="BC4" s="302"/>
      <c r="BD4" s="302"/>
      <c r="BE4" s="302"/>
      <c r="BF4" s="302"/>
      <c r="BG4" s="302" t="s">
        <v>287</v>
      </c>
      <c r="BH4" s="302"/>
      <c r="BI4" s="302"/>
      <c r="BJ4" s="302"/>
      <c r="BK4" s="302"/>
      <c r="BL4" s="302"/>
      <c r="BM4" s="302"/>
      <c r="BN4" s="302"/>
      <c r="BO4" s="302" t="s">
        <v>306</v>
      </c>
      <c r="BP4" s="302"/>
      <c r="BQ4" s="302"/>
      <c r="BR4" s="302"/>
      <c r="BS4" s="302" t="s">
        <v>310</v>
      </c>
      <c r="BT4" s="302"/>
      <c r="BU4" s="302"/>
      <c r="BV4" s="302"/>
      <c r="BW4" s="302"/>
      <c r="BX4" s="302"/>
      <c r="BY4" s="302"/>
      <c r="BZ4" s="302"/>
      <c r="CA4" s="302"/>
      <c r="CB4" s="302"/>
      <c r="CD4" s="183" t="s">
        <v>311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305</v>
      </c>
      <c r="C5" s="269"/>
      <c r="D5" s="269"/>
      <c r="E5" s="269"/>
      <c r="F5" s="269"/>
      <c r="G5" s="269"/>
      <c r="H5" s="269"/>
      <c r="I5" s="269"/>
      <c r="J5" s="269"/>
      <c r="K5" s="269"/>
      <c r="L5" s="269"/>
      <c r="M5" s="269"/>
      <c r="N5" s="269"/>
      <c r="O5" s="269"/>
      <c r="P5" s="269"/>
      <c r="Q5" s="272"/>
      <c r="R5" s="277">
        <v>257680</v>
      </c>
      <c r="S5" s="280"/>
      <c r="T5" s="280"/>
      <c r="U5" s="280"/>
      <c r="V5" s="280"/>
      <c r="W5" s="280"/>
      <c r="X5" s="280"/>
      <c r="Y5" s="282"/>
      <c r="Z5" s="285">
        <v>6.1</v>
      </c>
      <c r="AA5" s="285"/>
      <c r="AB5" s="285"/>
      <c r="AC5" s="285"/>
      <c r="AD5" s="290">
        <v>257680</v>
      </c>
      <c r="AE5" s="290"/>
      <c r="AF5" s="290"/>
      <c r="AG5" s="290"/>
      <c r="AH5" s="290"/>
      <c r="AI5" s="290"/>
      <c r="AJ5" s="290"/>
      <c r="AK5" s="290"/>
      <c r="AL5" s="295">
        <v>17.899999999999999</v>
      </c>
      <c r="AM5" s="297"/>
      <c r="AN5" s="297"/>
      <c r="AO5" s="299"/>
      <c r="AP5" s="262" t="s">
        <v>312</v>
      </c>
      <c r="AQ5" s="269"/>
      <c r="AR5" s="269"/>
      <c r="AS5" s="269"/>
      <c r="AT5" s="269"/>
      <c r="AU5" s="269"/>
      <c r="AV5" s="269"/>
      <c r="AW5" s="269"/>
      <c r="AX5" s="269"/>
      <c r="AY5" s="269"/>
      <c r="AZ5" s="269"/>
      <c r="BA5" s="269"/>
      <c r="BB5" s="269"/>
      <c r="BC5" s="269"/>
      <c r="BD5" s="269"/>
      <c r="BE5" s="269"/>
      <c r="BF5" s="272"/>
      <c r="BG5" s="278">
        <v>257680</v>
      </c>
      <c r="BH5" s="219"/>
      <c r="BI5" s="219"/>
      <c r="BJ5" s="219"/>
      <c r="BK5" s="219"/>
      <c r="BL5" s="219"/>
      <c r="BM5" s="219"/>
      <c r="BN5" s="283"/>
      <c r="BO5" s="286">
        <v>100</v>
      </c>
      <c r="BP5" s="286"/>
      <c r="BQ5" s="286"/>
      <c r="BR5" s="286"/>
      <c r="BS5" s="291" t="s">
        <v>201</v>
      </c>
      <c r="BT5" s="291"/>
      <c r="BU5" s="291"/>
      <c r="BV5" s="291"/>
      <c r="BW5" s="291"/>
      <c r="BX5" s="291"/>
      <c r="BY5" s="291"/>
      <c r="BZ5" s="291"/>
      <c r="CA5" s="291"/>
      <c r="CB5" s="332"/>
      <c r="CD5" s="183" t="s">
        <v>309</v>
      </c>
      <c r="CE5" s="139"/>
      <c r="CF5" s="139"/>
      <c r="CG5" s="139"/>
      <c r="CH5" s="139"/>
      <c r="CI5" s="139"/>
      <c r="CJ5" s="139"/>
      <c r="CK5" s="139"/>
      <c r="CL5" s="139"/>
      <c r="CM5" s="139"/>
      <c r="CN5" s="139"/>
      <c r="CO5" s="139"/>
      <c r="CP5" s="139"/>
      <c r="CQ5" s="144"/>
      <c r="CR5" s="183" t="s">
        <v>315</v>
      </c>
      <c r="CS5" s="139"/>
      <c r="CT5" s="139"/>
      <c r="CU5" s="139"/>
      <c r="CV5" s="139"/>
      <c r="CW5" s="139"/>
      <c r="CX5" s="139"/>
      <c r="CY5" s="144"/>
      <c r="CZ5" s="183" t="s">
        <v>306</v>
      </c>
      <c r="DA5" s="139"/>
      <c r="DB5" s="139"/>
      <c r="DC5" s="144"/>
      <c r="DD5" s="183" t="s">
        <v>316</v>
      </c>
      <c r="DE5" s="139"/>
      <c r="DF5" s="139"/>
      <c r="DG5" s="139"/>
      <c r="DH5" s="139"/>
      <c r="DI5" s="139"/>
      <c r="DJ5" s="139"/>
      <c r="DK5" s="139"/>
      <c r="DL5" s="139"/>
      <c r="DM5" s="139"/>
      <c r="DN5" s="139"/>
      <c r="DO5" s="139"/>
      <c r="DP5" s="144"/>
      <c r="DQ5" s="183" t="s">
        <v>318</v>
      </c>
      <c r="DR5" s="139"/>
      <c r="DS5" s="139"/>
      <c r="DT5" s="139"/>
      <c r="DU5" s="139"/>
      <c r="DV5" s="139"/>
      <c r="DW5" s="139"/>
      <c r="DX5" s="139"/>
      <c r="DY5" s="139"/>
      <c r="DZ5" s="139"/>
      <c r="EA5" s="139"/>
      <c r="EB5" s="139"/>
      <c r="EC5" s="144"/>
    </row>
    <row r="6" spans="2:143" ht="11.25" customHeight="1">
      <c r="B6" s="263" t="s">
        <v>319</v>
      </c>
      <c r="C6" s="36"/>
      <c r="D6" s="36"/>
      <c r="E6" s="36"/>
      <c r="F6" s="36"/>
      <c r="G6" s="36"/>
      <c r="H6" s="36"/>
      <c r="I6" s="36"/>
      <c r="J6" s="36"/>
      <c r="K6" s="36"/>
      <c r="L6" s="36"/>
      <c r="M6" s="36"/>
      <c r="N6" s="36"/>
      <c r="O6" s="36"/>
      <c r="P6" s="36"/>
      <c r="Q6" s="273"/>
      <c r="R6" s="278">
        <v>14401</v>
      </c>
      <c r="S6" s="219"/>
      <c r="T6" s="219"/>
      <c r="U6" s="219"/>
      <c r="V6" s="219"/>
      <c r="W6" s="219"/>
      <c r="X6" s="219"/>
      <c r="Y6" s="283"/>
      <c r="Z6" s="286">
        <v>0.3</v>
      </c>
      <c r="AA6" s="286"/>
      <c r="AB6" s="286"/>
      <c r="AC6" s="286"/>
      <c r="AD6" s="291">
        <v>14401</v>
      </c>
      <c r="AE6" s="291"/>
      <c r="AF6" s="291"/>
      <c r="AG6" s="291"/>
      <c r="AH6" s="291"/>
      <c r="AI6" s="291"/>
      <c r="AJ6" s="291"/>
      <c r="AK6" s="291"/>
      <c r="AL6" s="287">
        <v>1</v>
      </c>
      <c r="AM6" s="240"/>
      <c r="AN6" s="240"/>
      <c r="AO6" s="300"/>
      <c r="AP6" s="263" t="s">
        <v>104</v>
      </c>
      <c r="AQ6" s="36"/>
      <c r="AR6" s="36"/>
      <c r="AS6" s="36"/>
      <c r="AT6" s="36"/>
      <c r="AU6" s="36"/>
      <c r="AV6" s="36"/>
      <c r="AW6" s="36"/>
      <c r="AX6" s="36"/>
      <c r="AY6" s="36"/>
      <c r="AZ6" s="36"/>
      <c r="BA6" s="36"/>
      <c r="BB6" s="36"/>
      <c r="BC6" s="36"/>
      <c r="BD6" s="36"/>
      <c r="BE6" s="36"/>
      <c r="BF6" s="273"/>
      <c r="BG6" s="278">
        <v>257680</v>
      </c>
      <c r="BH6" s="219"/>
      <c r="BI6" s="219"/>
      <c r="BJ6" s="219"/>
      <c r="BK6" s="219"/>
      <c r="BL6" s="219"/>
      <c r="BM6" s="219"/>
      <c r="BN6" s="283"/>
      <c r="BO6" s="286">
        <v>100</v>
      </c>
      <c r="BP6" s="286"/>
      <c r="BQ6" s="286"/>
      <c r="BR6" s="286"/>
      <c r="BS6" s="291" t="s">
        <v>201</v>
      </c>
      <c r="BT6" s="291"/>
      <c r="BU6" s="291"/>
      <c r="BV6" s="291"/>
      <c r="BW6" s="291"/>
      <c r="BX6" s="291"/>
      <c r="BY6" s="291"/>
      <c r="BZ6" s="291"/>
      <c r="CA6" s="291"/>
      <c r="CB6" s="332"/>
      <c r="CD6" s="262" t="s">
        <v>320</v>
      </c>
      <c r="CE6" s="269"/>
      <c r="CF6" s="269"/>
      <c r="CG6" s="269"/>
      <c r="CH6" s="269"/>
      <c r="CI6" s="269"/>
      <c r="CJ6" s="269"/>
      <c r="CK6" s="269"/>
      <c r="CL6" s="269"/>
      <c r="CM6" s="269"/>
      <c r="CN6" s="269"/>
      <c r="CO6" s="269"/>
      <c r="CP6" s="269"/>
      <c r="CQ6" s="272"/>
      <c r="CR6" s="278">
        <v>45697</v>
      </c>
      <c r="CS6" s="219"/>
      <c r="CT6" s="219"/>
      <c r="CU6" s="219"/>
      <c r="CV6" s="219"/>
      <c r="CW6" s="219"/>
      <c r="CX6" s="219"/>
      <c r="CY6" s="283"/>
      <c r="CZ6" s="295">
        <v>1.1000000000000001</v>
      </c>
      <c r="DA6" s="297"/>
      <c r="DB6" s="297"/>
      <c r="DC6" s="343"/>
      <c r="DD6" s="292" t="s">
        <v>201</v>
      </c>
      <c r="DE6" s="219"/>
      <c r="DF6" s="219"/>
      <c r="DG6" s="219"/>
      <c r="DH6" s="219"/>
      <c r="DI6" s="219"/>
      <c r="DJ6" s="219"/>
      <c r="DK6" s="219"/>
      <c r="DL6" s="219"/>
      <c r="DM6" s="219"/>
      <c r="DN6" s="219"/>
      <c r="DO6" s="219"/>
      <c r="DP6" s="283"/>
      <c r="DQ6" s="292">
        <v>45697</v>
      </c>
      <c r="DR6" s="219"/>
      <c r="DS6" s="219"/>
      <c r="DT6" s="219"/>
      <c r="DU6" s="219"/>
      <c r="DV6" s="219"/>
      <c r="DW6" s="219"/>
      <c r="DX6" s="219"/>
      <c r="DY6" s="219"/>
      <c r="DZ6" s="219"/>
      <c r="EA6" s="219"/>
      <c r="EB6" s="219"/>
      <c r="EC6" s="333"/>
    </row>
    <row r="7" spans="2:143" ht="11.25" customHeight="1">
      <c r="B7" s="263" t="s">
        <v>44</v>
      </c>
      <c r="C7" s="36"/>
      <c r="D7" s="36"/>
      <c r="E7" s="36"/>
      <c r="F7" s="36"/>
      <c r="G7" s="36"/>
      <c r="H7" s="36"/>
      <c r="I7" s="36"/>
      <c r="J7" s="36"/>
      <c r="K7" s="36"/>
      <c r="L7" s="36"/>
      <c r="M7" s="36"/>
      <c r="N7" s="36"/>
      <c r="O7" s="36"/>
      <c r="P7" s="36"/>
      <c r="Q7" s="273"/>
      <c r="R7" s="278">
        <v>505</v>
      </c>
      <c r="S7" s="219"/>
      <c r="T7" s="219"/>
      <c r="U7" s="219"/>
      <c r="V7" s="219"/>
      <c r="W7" s="219"/>
      <c r="X7" s="219"/>
      <c r="Y7" s="283"/>
      <c r="Z7" s="286">
        <v>0</v>
      </c>
      <c r="AA7" s="286"/>
      <c r="AB7" s="286"/>
      <c r="AC7" s="286"/>
      <c r="AD7" s="291">
        <v>505</v>
      </c>
      <c r="AE7" s="291"/>
      <c r="AF7" s="291"/>
      <c r="AG7" s="291"/>
      <c r="AH7" s="291"/>
      <c r="AI7" s="291"/>
      <c r="AJ7" s="291"/>
      <c r="AK7" s="291"/>
      <c r="AL7" s="287">
        <v>0</v>
      </c>
      <c r="AM7" s="240"/>
      <c r="AN7" s="240"/>
      <c r="AO7" s="300"/>
      <c r="AP7" s="263" t="s">
        <v>321</v>
      </c>
      <c r="AQ7" s="36"/>
      <c r="AR7" s="36"/>
      <c r="AS7" s="36"/>
      <c r="AT7" s="36"/>
      <c r="AU7" s="36"/>
      <c r="AV7" s="36"/>
      <c r="AW7" s="36"/>
      <c r="AX7" s="36"/>
      <c r="AY7" s="36"/>
      <c r="AZ7" s="36"/>
      <c r="BA7" s="36"/>
      <c r="BB7" s="36"/>
      <c r="BC7" s="36"/>
      <c r="BD7" s="36"/>
      <c r="BE7" s="36"/>
      <c r="BF7" s="273"/>
      <c r="BG7" s="278">
        <v>103184</v>
      </c>
      <c r="BH7" s="219"/>
      <c r="BI7" s="219"/>
      <c r="BJ7" s="219"/>
      <c r="BK7" s="219"/>
      <c r="BL7" s="219"/>
      <c r="BM7" s="219"/>
      <c r="BN7" s="283"/>
      <c r="BO7" s="286">
        <v>40</v>
      </c>
      <c r="BP7" s="286"/>
      <c r="BQ7" s="286"/>
      <c r="BR7" s="286"/>
      <c r="BS7" s="291" t="s">
        <v>201</v>
      </c>
      <c r="BT7" s="291"/>
      <c r="BU7" s="291"/>
      <c r="BV7" s="291"/>
      <c r="BW7" s="291"/>
      <c r="BX7" s="291"/>
      <c r="BY7" s="291"/>
      <c r="BZ7" s="291"/>
      <c r="CA7" s="291"/>
      <c r="CB7" s="332"/>
      <c r="CD7" s="263" t="s">
        <v>323</v>
      </c>
      <c r="CE7" s="36"/>
      <c r="CF7" s="36"/>
      <c r="CG7" s="36"/>
      <c r="CH7" s="36"/>
      <c r="CI7" s="36"/>
      <c r="CJ7" s="36"/>
      <c r="CK7" s="36"/>
      <c r="CL7" s="36"/>
      <c r="CM7" s="36"/>
      <c r="CN7" s="36"/>
      <c r="CO7" s="36"/>
      <c r="CP7" s="36"/>
      <c r="CQ7" s="273"/>
      <c r="CR7" s="278">
        <v>1580253</v>
      </c>
      <c r="CS7" s="219"/>
      <c r="CT7" s="219"/>
      <c r="CU7" s="219"/>
      <c r="CV7" s="219"/>
      <c r="CW7" s="219"/>
      <c r="CX7" s="219"/>
      <c r="CY7" s="283"/>
      <c r="CZ7" s="286">
        <v>38.5</v>
      </c>
      <c r="DA7" s="286"/>
      <c r="DB7" s="286"/>
      <c r="DC7" s="286"/>
      <c r="DD7" s="292">
        <v>243690</v>
      </c>
      <c r="DE7" s="219"/>
      <c r="DF7" s="219"/>
      <c r="DG7" s="219"/>
      <c r="DH7" s="219"/>
      <c r="DI7" s="219"/>
      <c r="DJ7" s="219"/>
      <c r="DK7" s="219"/>
      <c r="DL7" s="219"/>
      <c r="DM7" s="219"/>
      <c r="DN7" s="219"/>
      <c r="DO7" s="219"/>
      <c r="DP7" s="283"/>
      <c r="DQ7" s="292">
        <v>507266</v>
      </c>
      <c r="DR7" s="219"/>
      <c r="DS7" s="219"/>
      <c r="DT7" s="219"/>
      <c r="DU7" s="219"/>
      <c r="DV7" s="219"/>
      <c r="DW7" s="219"/>
      <c r="DX7" s="219"/>
      <c r="DY7" s="219"/>
      <c r="DZ7" s="219"/>
      <c r="EA7" s="219"/>
      <c r="EB7" s="219"/>
      <c r="EC7" s="333"/>
    </row>
    <row r="8" spans="2:143" ht="11.25" customHeight="1">
      <c r="B8" s="263" t="s">
        <v>325</v>
      </c>
      <c r="C8" s="36"/>
      <c r="D8" s="36"/>
      <c r="E8" s="36"/>
      <c r="F8" s="36"/>
      <c r="G8" s="36"/>
      <c r="H8" s="36"/>
      <c r="I8" s="36"/>
      <c r="J8" s="36"/>
      <c r="K8" s="36"/>
      <c r="L8" s="36"/>
      <c r="M8" s="36"/>
      <c r="N8" s="36"/>
      <c r="O8" s="36"/>
      <c r="P8" s="36"/>
      <c r="Q8" s="273"/>
      <c r="R8" s="278">
        <v>842</v>
      </c>
      <c r="S8" s="219"/>
      <c r="T8" s="219"/>
      <c r="U8" s="219"/>
      <c r="V8" s="219"/>
      <c r="W8" s="219"/>
      <c r="X8" s="219"/>
      <c r="Y8" s="283"/>
      <c r="Z8" s="286">
        <v>0</v>
      </c>
      <c r="AA8" s="286"/>
      <c r="AB8" s="286"/>
      <c r="AC8" s="286"/>
      <c r="AD8" s="291">
        <v>842</v>
      </c>
      <c r="AE8" s="291"/>
      <c r="AF8" s="291"/>
      <c r="AG8" s="291"/>
      <c r="AH8" s="291"/>
      <c r="AI8" s="291"/>
      <c r="AJ8" s="291"/>
      <c r="AK8" s="291"/>
      <c r="AL8" s="287">
        <v>0.1</v>
      </c>
      <c r="AM8" s="240"/>
      <c r="AN8" s="240"/>
      <c r="AO8" s="300"/>
      <c r="AP8" s="263" t="s">
        <v>106</v>
      </c>
      <c r="AQ8" s="36"/>
      <c r="AR8" s="36"/>
      <c r="AS8" s="36"/>
      <c r="AT8" s="36"/>
      <c r="AU8" s="36"/>
      <c r="AV8" s="36"/>
      <c r="AW8" s="36"/>
      <c r="AX8" s="36"/>
      <c r="AY8" s="36"/>
      <c r="AZ8" s="36"/>
      <c r="BA8" s="36"/>
      <c r="BB8" s="36"/>
      <c r="BC8" s="36"/>
      <c r="BD8" s="36"/>
      <c r="BE8" s="36"/>
      <c r="BF8" s="273"/>
      <c r="BG8" s="278">
        <v>4233</v>
      </c>
      <c r="BH8" s="219"/>
      <c r="BI8" s="219"/>
      <c r="BJ8" s="219"/>
      <c r="BK8" s="219"/>
      <c r="BL8" s="219"/>
      <c r="BM8" s="219"/>
      <c r="BN8" s="283"/>
      <c r="BO8" s="286">
        <v>1.6</v>
      </c>
      <c r="BP8" s="286"/>
      <c r="BQ8" s="286"/>
      <c r="BR8" s="286"/>
      <c r="BS8" s="292" t="s">
        <v>201</v>
      </c>
      <c r="BT8" s="219"/>
      <c r="BU8" s="219"/>
      <c r="BV8" s="219"/>
      <c r="BW8" s="219"/>
      <c r="BX8" s="219"/>
      <c r="BY8" s="219"/>
      <c r="BZ8" s="219"/>
      <c r="CA8" s="219"/>
      <c r="CB8" s="333"/>
      <c r="CD8" s="263" t="s">
        <v>328</v>
      </c>
      <c r="CE8" s="36"/>
      <c r="CF8" s="36"/>
      <c r="CG8" s="36"/>
      <c r="CH8" s="36"/>
      <c r="CI8" s="36"/>
      <c r="CJ8" s="36"/>
      <c r="CK8" s="36"/>
      <c r="CL8" s="36"/>
      <c r="CM8" s="36"/>
      <c r="CN8" s="36"/>
      <c r="CO8" s="36"/>
      <c r="CP8" s="36"/>
      <c r="CQ8" s="273"/>
      <c r="CR8" s="278">
        <v>459453</v>
      </c>
      <c r="CS8" s="219"/>
      <c r="CT8" s="219"/>
      <c r="CU8" s="219"/>
      <c r="CV8" s="219"/>
      <c r="CW8" s="219"/>
      <c r="CX8" s="219"/>
      <c r="CY8" s="283"/>
      <c r="CZ8" s="286">
        <v>11.2</v>
      </c>
      <c r="DA8" s="286"/>
      <c r="DB8" s="286"/>
      <c r="DC8" s="286"/>
      <c r="DD8" s="292">
        <v>8917</v>
      </c>
      <c r="DE8" s="219"/>
      <c r="DF8" s="219"/>
      <c r="DG8" s="219"/>
      <c r="DH8" s="219"/>
      <c r="DI8" s="219"/>
      <c r="DJ8" s="219"/>
      <c r="DK8" s="219"/>
      <c r="DL8" s="219"/>
      <c r="DM8" s="219"/>
      <c r="DN8" s="219"/>
      <c r="DO8" s="219"/>
      <c r="DP8" s="283"/>
      <c r="DQ8" s="292">
        <v>310275</v>
      </c>
      <c r="DR8" s="219"/>
      <c r="DS8" s="219"/>
      <c r="DT8" s="219"/>
      <c r="DU8" s="219"/>
      <c r="DV8" s="219"/>
      <c r="DW8" s="219"/>
      <c r="DX8" s="219"/>
      <c r="DY8" s="219"/>
      <c r="DZ8" s="219"/>
      <c r="EA8" s="219"/>
      <c r="EB8" s="219"/>
      <c r="EC8" s="333"/>
    </row>
    <row r="9" spans="2:143" ht="11.25" customHeight="1">
      <c r="B9" s="263" t="s">
        <v>327</v>
      </c>
      <c r="C9" s="36"/>
      <c r="D9" s="36"/>
      <c r="E9" s="36"/>
      <c r="F9" s="36"/>
      <c r="G9" s="36"/>
      <c r="H9" s="36"/>
      <c r="I9" s="36"/>
      <c r="J9" s="36"/>
      <c r="K9" s="36"/>
      <c r="L9" s="36"/>
      <c r="M9" s="36"/>
      <c r="N9" s="36"/>
      <c r="O9" s="36"/>
      <c r="P9" s="36"/>
      <c r="Q9" s="273"/>
      <c r="R9" s="278">
        <v>1044</v>
      </c>
      <c r="S9" s="219"/>
      <c r="T9" s="219"/>
      <c r="U9" s="219"/>
      <c r="V9" s="219"/>
      <c r="W9" s="219"/>
      <c r="X9" s="219"/>
      <c r="Y9" s="283"/>
      <c r="Z9" s="286">
        <v>0</v>
      </c>
      <c r="AA9" s="286"/>
      <c r="AB9" s="286"/>
      <c r="AC9" s="286"/>
      <c r="AD9" s="291">
        <v>1044</v>
      </c>
      <c r="AE9" s="291"/>
      <c r="AF9" s="291"/>
      <c r="AG9" s="291"/>
      <c r="AH9" s="291"/>
      <c r="AI9" s="291"/>
      <c r="AJ9" s="291"/>
      <c r="AK9" s="291"/>
      <c r="AL9" s="287">
        <v>0.1</v>
      </c>
      <c r="AM9" s="240"/>
      <c r="AN9" s="240"/>
      <c r="AO9" s="300"/>
      <c r="AP9" s="263" t="s">
        <v>329</v>
      </c>
      <c r="AQ9" s="36"/>
      <c r="AR9" s="36"/>
      <c r="AS9" s="36"/>
      <c r="AT9" s="36"/>
      <c r="AU9" s="36"/>
      <c r="AV9" s="36"/>
      <c r="AW9" s="36"/>
      <c r="AX9" s="36"/>
      <c r="AY9" s="36"/>
      <c r="AZ9" s="36"/>
      <c r="BA9" s="36"/>
      <c r="BB9" s="36"/>
      <c r="BC9" s="36"/>
      <c r="BD9" s="36"/>
      <c r="BE9" s="36"/>
      <c r="BF9" s="273"/>
      <c r="BG9" s="278">
        <v>87100</v>
      </c>
      <c r="BH9" s="219"/>
      <c r="BI9" s="219"/>
      <c r="BJ9" s="219"/>
      <c r="BK9" s="219"/>
      <c r="BL9" s="219"/>
      <c r="BM9" s="219"/>
      <c r="BN9" s="283"/>
      <c r="BO9" s="286">
        <v>33.799999999999997</v>
      </c>
      <c r="BP9" s="286"/>
      <c r="BQ9" s="286"/>
      <c r="BR9" s="286"/>
      <c r="BS9" s="292" t="s">
        <v>201</v>
      </c>
      <c r="BT9" s="219"/>
      <c r="BU9" s="219"/>
      <c r="BV9" s="219"/>
      <c r="BW9" s="219"/>
      <c r="BX9" s="219"/>
      <c r="BY9" s="219"/>
      <c r="BZ9" s="219"/>
      <c r="CA9" s="219"/>
      <c r="CB9" s="333"/>
      <c r="CD9" s="263" t="s">
        <v>332</v>
      </c>
      <c r="CE9" s="36"/>
      <c r="CF9" s="36"/>
      <c r="CG9" s="36"/>
      <c r="CH9" s="36"/>
      <c r="CI9" s="36"/>
      <c r="CJ9" s="36"/>
      <c r="CK9" s="36"/>
      <c r="CL9" s="36"/>
      <c r="CM9" s="36"/>
      <c r="CN9" s="36"/>
      <c r="CO9" s="36"/>
      <c r="CP9" s="36"/>
      <c r="CQ9" s="273"/>
      <c r="CR9" s="278">
        <v>216639</v>
      </c>
      <c r="CS9" s="219"/>
      <c r="CT9" s="219"/>
      <c r="CU9" s="219"/>
      <c r="CV9" s="219"/>
      <c r="CW9" s="219"/>
      <c r="CX9" s="219"/>
      <c r="CY9" s="283"/>
      <c r="CZ9" s="286">
        <v>5.3</v>
      </c>
      <c r="DA9" s="286"/>
      <c r="DB9" s="286"/>
      <c r="DC9" s="286"/>
      <c r="DD9" s="292">
        <v>9203</v>
      </c>
      <c r="DE9" s="219"/>
      <c r="DF9" s="219"/>
      <c r="DG9" s="219"/>
      <c r="DH9" s="219"/>
      <c r="DI9" s="219"/>
      <c r="DJ9" s="219"/>
      <c r="DK9" s="219"/>
      <c r="DL9" s="219"/>
      <c r="DM9" s="219"/>
      <c r="DN9" s="219"/>
      <c r="DO9" s="219"/>
      <c r="DP9" s="283"/>
      <c r="DQ9" s="292">
        <v>186425</v>
      </c>
      <c r="DR9" s="219"/>
      <c r="DS9" s="219"/>
      <c r="DT9" s="219"/>
      <c r="DU9" s="219"/>
      <c r="DV9" s="219"/>
      <c r="DW9" s="219"/>
      <c r="DX9" s="219"/>
      <c r="DY9" s="219"/>
      <c r="DZ9" s="219"/>
      <c r="EA9" s="219"/>
      <c r="EB9" s="219"/>
      <c r="EC9" s="333"/>
    </row>
    <row r="10" spans="2:143" ht="11.25" customHeight="1">
      <c r="B10" s="263" t="s">
        <v>128</v>
      </c>
      <c r="C10" s="36"/>
      <c r="D10" s="36"/>
      <c r="E10" s="36"/>
      <c r="F10" s="36"/>
      <c r="G10" s="36"/>
      <c r="H10" s="36"/>
      <c r="I10" s="36"/>
      <c r="J10" s="36"/>
      <c r="K10" s="36"/>
      <c r="L10" s="36"/>
      <c r="M10" s="36"/>
      <c r="N10" s="36"/>
      <c r="O10" s="36"/>
      <c r="P10" s="36"/>
      <c r="Q10" s="273"/>
      <c r="R10" s="278" t="s">
        <v>201</v>
      </c>
      <c r="S10" s="219"/>
      <c r="T10" s="219"/>
      <c r="U10" s="219"/>
      <c r="V10" s="219"/>
      <c r="W10" s="219"/>
      <c r="X10" s="219"/>
      <c r="Y10" s="283"/>
      <c r="Z10" s="286" t="s">
        <v>201</v>
      </c>
      <c r="AA10" s="286"/>
      <c r="AB10" s="286"/>
      <c r="AC10" s="286"/>
      <c r="AD10" s="291" t="s">
        <v>201</v>
      </c>
      <c r="AE10" s="291"/>
      <c r="AF10" s="291"/>
      <c r="AG10" s="291"/>
      <c r="AH10" s="291"/>
      <c r="AI10" s="291"/>
      <c r="AJ10" s="291"/>
      <c r="AK10" s="291"/>
      <c r="AL10" s="287" t="s">
        <v>201</v>
      </c>
      <c r="AM10" s="240"/>
      <c r="AN10" s="240"/>
      <c r="AO10" s="300"/>
      <c r="AP10" s="263" t="s">
        <v>192</v>
      </c>
      <c r="AQ10" s="36"/>
      <c r="AR10" s="36"/>
      <c r="AS10" s="36"/>
      <c r="AT10" s="36"/>
      <c r="AU10" s="36"/>
      <c r="AV10" s="36"/>
      <c r="AW10" s="36"/>
      <c r="AX10" s="36"/>
      <c r="AY10" s="36"/>
      <c r="AZ10" s="36"/>
      <c r="BA10" s="36"/>
      <c r="BB10" s="36"/>
      <c r="BC10" s="36"/>
      <c r="BD10" s="36"/>
      <c r="BE10" s="36"/>
      <c r="BF10" s="273"/>
      <c r="BG10" s="278">
        <v>6760</v>
      </c>
      <c r="BH10" s="219"/>
      <c r="BI10" s="219"/>
      <c r="BJ10" s="219"/>
      <c r="BK10" s="219"/>
      <c r="BL10" s="219"/>
      <c r="BM10" s="219"/>
      <c r="BN10" s="283"/>
      <c r="BO10" s="286">
        <v>2.6</v>
      </c>
      <c r="BP10" s="286"/>
      <c r="BQ10" s="286"/>
      <c r="BR10" s="286"/>
      <c r="BS10" s="292" t="s">
        <v>201</v>
      </c>
      <c r="BT10" s="219"/>
      <c r="BU10" s="219"/>
      <c r="BV10" s="219"/>
      <c r="BW10" s="219"/>
      <c r="BX10" s="219"/>
      <c r="BY10" s="219"/>
      <c r="BZ10" s="219"/>
      <c r="CA10" s="219"/>
      <c r="CB10" s="333"/>
      <c r="CD10" s="263" t="s">
        <v>45</v>
      </c>
      <c r="CE10" s="36"/>
      <c r="CF10" s="36"/>
      <c r="CG10" s="36"/>
      <c r="CH10" s="36"/>
      <c r="CI10" s="36"/>
      <c r="CJ10" s="36"/>
      <c r="CK10" s="36"/>
      <c r="CL10" s="36"/>
      <c r="CM10" s="36"/>
      <c r="CN10" s="36"/>
      <c r="CO10" s="36"/>
      <c r="CP10" s="36"/>
      <c r="CQ10" s="273"/>
      <c r="CR10" s="278" t="s">
        <v>201</v>
      </c>
      <c r="CS10" s="219"/>
      <c r="CT10" s="219"/>
      <c r="CU10" s="219"/>
      <c r="CV10" s="219"/>
      <c r="CW10" s="219"/>
      <c r="CX10" s="219"/>
      <c r="CY10" s="283"/>
      <c r="CZ10" s="286" t="s">
        <v>201</v>
      </c>
      <c r="DA10" s="286"/>
      <c r="DB10" s="286"/>
      <c r="DC10" s="286"/>
      <c r="DD10" s="292" t="s">
        <v>201</v>
      </c>
      <c r="DE10" s="219"/>
      <c r="DF10" s="219"/>
      <c r="DG10" s="219"/>
      <c r="DH10" s="219"/>
      <c r="DI10" s="219"/>
      <c r="DJ10" s="219"/>
      <c r="DK10" s="219"/>
      <c r="DL10" s="219"/>
      <c r="DM10" s="219"/>
      <c r="DN10" s="219"/>
      <c r="DO10" s="219"/>
      <c r="DP10" s="283"/>
      <c r="DQ10" s="292" t="s">
        <v>201</v>
      </c>
      <c r="DR10" s="219"/>
      <c r="DS10" s="219"/>
      <c r="DT10" s="219"/>
      <c r="DU10" s="219"/>
      <c r="DV10" s="219"/>
      <c r="DW10" s="219"/>
      <c r="DX10" s="219"/>
      <c r="DY10" s="219"/>
      <c r="DZ10" s="219"/>
      <c r="EA10" s="219"/>
      <c r="EB10" s="219"/>
      <c r="EC10" s="333"/>
    </row>
    <row r="11" spans="2:143" ht="11.25" customHeight="1">
      <c r="B11" s="263" t="s">
        <v>102</v>
      </c>
      <c r="C11" s="36"/>
      <c r="D11" s="36"/>
      <c r="E11" s="36"/>
      <c r="F11" s="36"/>
      <c r="G11" s="36"/>
      <c r="H11" s="36"/>
      <c r="I11" s="36"/>
      <c r="J11" s="36"/>
      <c r="K11" s="36"/>
      <c r="L11" s="36"/>
      <c r="M11" s="36"/>
      <c r="N11" s="36"/>
      <c r="O11" s="36"/>
      <c r="P11" s="36"/>
      <c r="Q11" s="273"/>
      <c r="R11" s="278">
        <v>59461</v>
      </c>
      <c r="S11" s="219"/>
      <c r="T11" s="219"/>
      <c r="U11" s="219"/>
      <c r="V11" s="219"/>
      <c r="W11" s="219"/>
      <c r="X11" s="219"/>
      <c r="Y11" s="283"/>
      <c r="Z11" s="287">
        <v>1.4</v>
      </c>
      <c r="AA11" s="240"/>
      <c r="AB11" s="240"/>
      <c r="AC11" s="289"/>
      <c r="AD11" s="292">
        <v>59461</v>
      </c>
      <c r="AE11" s="219"/>
      <c r="AF11" s="219"/>
      <c r="AG11" s="219"/>
      <c r="AH11" s="219"/>
      <c r="AI11" s="219"/>
      <c r="AJ11" s="219"/>
      <c r="AK11" s="283"/>
      <c r="AL11" s="287">
        <v>4.0999999999999996</v>
      </c>
      <c r="AM11" s="240"/>
      <c r="AN11" s="240"/>
      <c r="AO11" s="300"/>
      <c r="AP11" s="263" t="s">
        <v>334</v>
      </c>
      <c r="AQ11" s="36"/>
      <c r="AR11" s="36"/>
      <c r="AS11" s="36"/>
      <c r="AT11" s="36"/>
      <c r="AU11" s="36"/>
      <c r="AV11" s="36"/>
      <c r="AW11" s="36"/>
      <c r="AX11" s="36"/>
      <c r="AY11" s="36"/>
      <c r="AZ11" s="36"/>
      <c r="BA11" s="36"/>
      <c r="BB11" s="36"/>
      <c r="BC11" s="36"/>
      <c r="BD11" s="36"/>
      <c r="BE11" s="36"/>
      <c r="BF11" s="273"/>
      <c r="BG11" s="278">
        <v>5091</v>
      </c>
      <c r="BH11" s="219"/>
      <c r="BI11" s="219"/>
      <c r="BJ11" s="219"/>
      <c r="BK11" s="219"/>
      <c r="BL11" s="219"/>
      <c r="BM11" s="219"/>
      <c r="BN11" s="283"/>
      <c r="BO11" s="286">
        <v>2</v>
      </c>
      <c r="BP11" s="286"/>
      <c r="BQ11" s="286"/>
      <c r="BR11" s="286"/>
      <c r="BS11" s="292" t="s">
        <v>201</v>
      </c>
      <c r="BT11" s="219"/>
      <c r="BU11" s="219"/>
      <c r="BV11" s="219"/>
      <c r="BW11" s="219"/>
      <c r="BX11" s="219"/>
      <c r="BY11" s="219"/>
      <c r="BZ11" s="219"/>
      <c r="CA11" s="219"/>
      <c r="CB11" s="333"/>
      <c r="CD11" s="263" t="s">
        <v>337</v>
      </c>
      <c r="CE11" s="36"/>
      <c r="CF11" s="36"/>
      <c r="CG11" s="36"/>
      <c r="CH11" s="36"/>
      <c r="CI11" s="36"/>
      <c r="CJ11" s="36"/>
      <c r="CK11" s="36"/>
      <c r="CL11" s="36"/>
      <c r="CM11" s="36"/>
      <c r="CN11" s="36"/>
      <c r="CO11" s="36"/>
      <c r="CP11" s="36"/>
      <c r="CQ11" s="273"/>
      <c r="CR11" s="278">
        <v>170806</v>
      </c>
      <c r="CS11" s="219"/>
      <c r="CT11" s="219"/>
      <c r="CU11" s="219"/>
      <c r="CV11" s="219"/>
      <c r="CW11" s="219"/>
      <c r="CX11" s="219"/>
      <c r="CY11" s="283"/>
      <c r="CZ11" s="286">
        <v>4.2</v>
      </c>
      <c r="DA11" s="286"/>
      <c r="DB11" s="286"/>
      <c r="DC11" s="286"/>
      <c r="DD11" s="292">
        <v>54297</v>
      </c>
      <c r="DE11" s="219"/>
      <c r="DF11" s="219"/>
      <c r="DG11" s="219"/>
      <c r="DH11" s="219"/>
      <c r="DI11" s="219"/>
      <c r="DJ11" s="219"/>
      <c r="DK11" s="219"/>
      <c r="DL11" s="219"/>
      <c r="DM11" s="219"/>
      <c r="DN11" s="219"/>
      <c r="DO11" s="219"/>
      <c r="DP11" s="283"/>
      <c r="DQ11" s="292">
        <v>41342</v>
      </c>
      <c r="DR11" s="219"/>
      <c r="DS11" s="219"/>
      <c r="DT11" s="219"/>
      <c r="DU11" s="219"/>
      <c r="DV11" s="219"/>
      <c r="DW11" s="219"/>
      <c r="DX11" s="219"/>
      <c r="DY11" s="219"/>
      <c r="DZ11" s="219"/>
      <c r="EA11" s="219"/>
      <c r="EB11" s="219"/>
      <c r="EC11" s="333"/>
    </row>
    <row r="12" spans="2:143" ht="11.25" customHeight="1">
      <c r="B12" s="263" t="s">
        <v>144</v>
      </c>
      <c r="C12" s="36"/>
      <c r="D12" s="36"/>
      <c r="E12" s="36"/>
      <c r="F12" s="36"/>
      <c r="G12" s="36"/>
      <c r="H12" s="36"/>
      <c r="I12" s="36"/>
      <c r="J12" s="36"/>
      <c r="K12" s="36"/>
      <c r="L12" s="36"/>
      <c r="M12" s="36"/>
      <c r="N12" s="36"/>
      <c r="O12" s="36"/>
      <c r="P12" s="36"/>
      <c r="Q12" s="273"/>
      <c r="R12" s="278" t="s">
        <v>201</v>
      </c>
      <c r="S12" s="219"/>
      <c r="T12" s="219"/>
      <c r="U12" s="219"/>
      <c r="V12" s="219"/>
      <c r="W12" s="219"/>
      <c r="X12" s="219"/>
      <c r="Y12" s="283"/>
      <c r="Z12" s="286" t="s">
        <v>201</v>
      </c>
      <c r="AA12" s="286"/>
      <c r="AB12" s="286"/>
      <c r="AC12" s="286"/>
      <c r="AD12" s="291" t="s">
        <v>201</v>
      </c>
      <c r="AE12" s="291"/>
      <c r="AF12" s="291"/>
      <c r="AG12" s="291"/>
      <c r="AH12" s="291"/>
      <c r="AI12" s="291"/>
      <c r="AJ12" s="291"/>
      <c r="AK12" s="291"/>
      <c r="AL12" s="287" t="s">
        <v>201</v>
      </c>
      <c r="AM12" s="240"/>
      <c r="AN12" s="240"/>
      <c r="AO12" s="300"/>
      <c r="AP12" s="263" t="s">
        <v>338</v>
      </c>
      <c r="AQ12" s="36"/>
      <c r="AR12" s="36"/>
      <c r="AS12" s="36"/>
      <c r="AT12" s="36"/>
      <c r="AU12" s="36"/>
      <c r="AV12" s="36"/>
      <c r="AW12" s="36"/>
      <c r="AX12" s="36"/>
      <c r="AY12" s="36"/>
      <c r="AZ12" s="36"/>
      <c r="BA12" s="36"/>
      <c r="BB12" s="36"/>
      <c r="BC12" s="36"/>
      <c r="BD12" s="36"/>
      <c r="BE12" s="36"/>
      <c r="BF12" s="273"/>
      <c r="BG12" s="278">
        <v>114731</v>
      </c>
      <c r="BH12" s="219"/>
      <c r="BI12" s="219"/>
      <c r="BJ12" s="219"/>
      <c r="BK12" s="219"/>
      <c r="BL12" s="219"/>
      <c r="BM12" s="219"/>
      <c r="BN12" s="283"/>
      <c r="BO12" s="286">
        <v>44.5</v>
      </c>
      <c r="BP12" s="286"/>
      <c r="BQ12" s="286"/>
      <c r="BR12" s="286"/>
      <c r="BS12" s="292" t="s">
        <v>201</v>
      </c>
      <c r="BT12" s="219"/>
      <c r="BU12" s="219"/>
      <c r="BV12" s="219"/>
      <c r="BW12" s="219"/>
      <c r="BX12" s="219"/>
      <c r="BY12" s="219"/>
      <c r="BZ12" s="219"/>
      <c r="CA12" s="219"/>
      <c r="CB12" s="333"/>
      <c r="CD12" s="263" t="s">
        <v>88</v>
      </c>
      <c r="CE12" s="36"/>
      <c r="CF12" s="36"/>
      <c r="CG12" s="36"/>
      <c r="CH12" s="36"/>
      <c r="CI12" s="36"/>
      <c r="CJ12" s="36"/>
      <c r="CK12" s="36"/>
      <c r="CL12" s="36"/>
      <c r="CM12" s="36"/>
      <c r="CN12" s="36"/>
      <c r="CO12" s="36"/>
      <c r="CP12" s="36"/>
      <c r="CQ12" s="273"/>
      <c r="CR12" s="278">
        <v>102992</v>
      </c>
      <c r="CS12" s="219"/>
      <c r="CT12" s="219"/>
      <c r="CU12" s="219"/>
      <c r="CV12" s="219"/>
      <c r="CW12" s="219"/>
      <c r="CX12" s="219"/>
      <c r="CY12" s="283"/>
      <c r="CZ12" s="286">
        <v>2.5</v>
      </c>
      <c r="DA12" s="286"/>
      <c r="DB12" s="286"/>
      <c r="DC12" s="286"/>
      <c r="DD12" s="292" t="s">
        <v>201</v>
      </c>
      <c r="DE12" s="219"/>
      <c r="DF12" s="219"/>
      <c r="DG12" s="219"/>
      <c r="DH12" s="219"/>
      <c r="DI12" s="219"/>
      <c r="DJ12" s="219"/>
      <c r="DK12" s="219"/>
      <c r="DL12" s="219"/>
      <c r="DM12" s="219"/>
      <c r="DN12" s="219"/>
      <c r="DO12" s="219"/>
      <c r="DP12" s="283"/>
      <c r="DQ12" s="292">
        <v>63949</v>
      </c>
      <c r="DR12" s="219"/>
      <c r="DS12" s="219"/>
      <c r="DT12" s="219"/>
      <c r="DU12" s="219"/>
      <c r="DV12" s="219"/>
      <c r="DW12" s="219"/>
      <c r="DX12" s="219"/>
      <c r="DY12" s="219"/>
      <c r="DZ12" s="219"/>
      <c r="EA12" s="219"/>
      <c r="EB12" s="219"/>
      <c r="EC12" s="333"/>
    </row>
    <row r="13" spans="2:143" ht="11.25" customHeight="1">
      <c r="B13" s="263" t="s">
        <v>339</v>
      </c>
      <c r="C13" s="36"/>
      <c r="D13" s="36"/>
      <c r="E13" s="36"/>
      <c r="F13" s="36"/>
      <c r="G13" s="36"/>
      <c r="H13" s="36"/>
      <c r="I13" s="36"/>
      <c r="J13" s="36"/>
      <c r="K13" s="36"/>
      <c r="L13" s="36"/>
      <c r="M13" s="36"/>
      <c r="N13" s="36"/>
      <c r="O13" s="36"/>
      <c r="P13" s="36"/>
      <c r="Q13" s="273"/>
      <c r="R13" s="278" t="s">
        <v>201</v>
      </c>
      <c r="S13" s="219"/>
      <c r="T13" s="219"/>
      <c r="U13" s="219"/>
      <c r="V13" s="219"/>
      <c r="W13" s="219"/>
      <c r="X13" s="219"/>
      <c r="Y13" s="283"/>
      <c r="Z13" s="286" t="s">
        <v>201</v>
      </c>
      <c r="AA13" s="286"/>
      <c r="AB13" s="286"/>
      <c r="AC13" s="286"/>
      <c r="AD13" s="291" t="s">
        <v>201</v>
      </c>
      <c r="AE13" s="291"/>
      <c r="AF13" s="291"/>
      <c r="AG13" s="291"/>
      <c r="AH13" s="291"/>
      <c r="AI13" s="291"/>
      <c r="AJ13" s="291"/>
      <c r="AK13" s="291"/>
      <c r="AL13" s="287" t="s">
        <v>201</v>
      </c>
      <c r="AM13" s="240"/>
      <c r="AN13" s="240"/>
      <c r="AO13" s="300"/>
      <c r="AP13" s="263" t="s">
        <v>341</v>
      </c>
      <c r="AQ13" s="36"/>
      <c r="AR13" s="36"/>
      <c r="AS13" s="36"/>
      <c r="AT13" s="36"/>
      <c r="AU13" s="36"/>
      <c r="AV13" s="36"/>
      <c r="AW13" s="36"/>
      <c r="AX13" s="36"/>
      <c r="AY13" s="36"/>
      <c r="AZ13" s="36"/>
      <c r="BA13" s="36"/>
      <c r="BB13" s="36"/>
      <c r="BC13" s="36"/>
      <c r="BD13" s="36"/>
      <c r="BE13" s="36"/>
      <c r="BF13" s="273"/>
      <c r="BG13" s="278">
        <v>113712</v>
      </c>
      <c r="BH13" s="219"/>
      <c r="BI13" s="219"/>
      <c r="BJ13" s="219"/>
      <c r="BK13" s="219"/>
      <c r="BL13" s="219"/>
      <c r="BM13" s="219"/>
      <c r="BN13" s="283"/>
      <c r="BO13" s="286">
        <v>44.1</v>
      </c>
      <c r="BP13" s="286"/>
      <c r="BQ13" s="286"/>
      <c r="BR13" s="286"/>
      <c r="BS13" s="292" t="s">
        <v>201</v>
      </c>
      <c r="BT13" s="219"/>
      <c r="BU13" s="219"/>
      <c r="BV13" s="219"/>
      <c r="BW13" s="219"/>
      <c r="BX13" s="219"/>
      <c r="BY13" s="219"/>
      <c r="BZ13" s="219"/>
      <c r="CA13" s="219"/>
      <c r="CB13" s="333"/>
      <c r="CD13" s="263" t="s">
        <v>342</v>
      </c>
      <c r="CE13" s="36"/>
      <c r="CF13" s="36"/>
      <c r="CG13" s="36"/>
      <c r="CH13" s="36"/>
      <c r="CI13" s="36"/>
      <c r="CJ13" s="36"/>
      <c r="CK13" s="36"/>
      <c r="CL13" s="36"/>
      <c r="CM13" s="36"/>
      <c r="CN13" s="36"/>
      <c r="CO13" s="36"/>
      <c r="CP13" s="36"/>
      <c r="CQ13" s="273"/>
      <c r="CR13" s="278">
        <v>236996</v>
      </c>
      <c r="CS13" s="219"/>
      <c r="CT13" s="219"/>
      <c r="CU13" s="219"/>
      <c r="CV13" s="219"/>
      <c r="CW13" s="219"/>
      <c r="CX13" s="219"/>
      <c r="CY13" s="283"/>
      <c r="CZ13" s="286">
        <v>5.8</v>
      </c>
      <c r="DA13" s="286"/>
      <c r="DB13" s="286"/>
      <c r="DC13" s="286"/>
      <c r="DD13" s="292">
        <v>215393</v>
      </c>
      <c r="DE13" s="219"/>
      <c r="DF13" s="219"/>
      <c r="DG13" s="219"/>
      <c r="DH13" s="219"/>
      <c r="DI13" s="219"/>
      <c r="DJ13" s="219"/>
      <c r="DK13" s="219"/>
      <c r="DL13" s="219"/>
      <c r="DM13" s="219"/>
      <c r="DN13" s="219"/>
      <c r="DO13" s="219"/>
      <c r="DP13" s="283"/>
      <c r="DQ13" s="292">
        <v>39825</v>
      </c>
      <c r="DR13" s="219"/>
      <c r="DS13" s="219"/>
      <c r="DT13" s="219"/>
      <c r="DU13" s="219"/>
      <c r="DV13" s="219"/>
      <c r="DW13" s="219"/>
      <c r="DX13" s="219"/>
      <c r="DY13" s="219"/>
      <c r="DZ13" s="219"/>
      <c r="EA13" s="219"/>
      <c r="EB13" s="219"/>
      <c r="EC13" s="333"/>
    </row>
    <row r="14" spans="2:143" ht="11.25" customHeight="1">
      <c r="B14" s="263" t="s">
        <v>344</v>
      </c>
      <c r="C14" s="36"/>
      <c r="D14" s="36"/>
      <c r="E14" s="36"/>
      <c r="F14" s="36"/>
      <c r="G14" s="36"/>
      <c r="H14" s="36"/>
      <c r="I14" s="36"/>
      <c r="J14" s="36"/>
      <c r="K14" s="36"/>
      <c r="L14" s="36"/>
      <c r="M14" s="36"/>
      <c r="N14" s="36"/>
      <c r="O14" s="36"/>
      <c r="P14" s="36"/>
      <c r="Q14" s="273"/>
      <c r="R14" s="278" t="s">
        <v>201</v>
      </c>
      <c r="S14" s="219"/>
      <c r="T14" s="219"/>
      <c r="U14" s="219"/>
      <c r="V14" s="219"/>
      <c r="W14" s="219"/>
      <c r="X14" s="219"/>
      <c r="Y14" s="283"/>
      <c r="Z14" s="286" t="s">
        <v>201</v>
      </c>
      <c r="AA14" s="286"/>
      <c r="AB14" s="286"/>
      <c r="AC14" s="286"/>
      <c r="AD14" s="291" t="s">
        <v>201</v>
      </c>
      <c r="AE14" s="291"/>
      <c r="AF14" s="291"/>
      <c r="AG14" s="291"/>
      <c r="AH14" s="291"/>
      <c r="AI14" s="291"/>
      <c r="AJ14" s="291"/>
      <c r="AK14" s="291"/>
      <c r="AL14" s="287" t="s">
        <v>201</v>
      </c>
      <c r="AM14" s="240"/>
      <c r="AN14" s="240"/>
      <c r="AO14" s="300"/>
      <c r="AP14" s="263" t="s">
        <v>219</v>
      </c>
      <c r="AQ14" s="36"/>
      <c r="AR14" s="36"/>
      <c r="AS14" s="36"/>
      <c r="AT14" s="36"/>
      <c r="AU14" s="36"/>
      <c r="AV14" s="36"/>
      <c r="AW14" s="36"/>
      <c r="AX14" s="36"/>
      <c r="AY14" s="36"/>
      <c r="AZ14" s="36"/>
      <c r="BA14" s="36"/>
      <c r="BB14" s="36"/>
      <c r="BC14" s="36"/>
      <c r="BD14" s="36"/>
      <c r="BE14" s="36"/>
      <c r="BF14" s="273"/>
      <c r="BG14" s="278">
        <v>12133</v>
      </c>
      <c r="BH14" s="219"/>
      <c r="BI14" s="219"/>
      <c r="BJ14" s="219"/>
      <c r="BK14" s="219"/>
      <c r="BL14" s="219"/>
      <c r="BM14" s="219"/>
      <c r="BN14" s="283"/>
      <c r="BO14" s="286">
        <v>4.7</v>
      </c>
      <c r="BP14" s="286"/>
      <c r="BQ14" s="286"/>
      <c r="BR14" s="286"/>
      <c r="BS14" s="292" t="s">
        <v>201</v>
      </c>
      <c r="BT14" s="219"/>
      <c r="BU14" s="219"/>
      <c r="BV14" s="219"/>
      <c r="BW14" s="219"/>
      <c r="BX14" s="219"/>
      <c r="BY14" s="219"/>
      <c r="BZ14" s="219"/>
      <c r="CA14" s="219"/>
      <c r="CB14" s="333"/>
      <c r="CD14" s="263" t="s">
        <v>345</v>
      </c>
      <c r="CE14" s="36"/>
      <c r="CF14" s="36"/>
      <c r="CG14" s="36"/>
      <c r="CH14" s="36"/>
      <c r="CI14" s="36"/>
      <c r="CJ14" s="36"/>
      <c r="CK14" s="36"/>
      <c r="CL14" s="36"/>
      <c r="CM14" s="36"/>
      <c r="CN14" s="36"/>
      <c r="CO14" s="36"/>
      <c r="CP14" s="36"/>
      <c r="CQ14" s="273"/>
      <c r="CR14" s="278">
        <v>86598</v>
      </c>
      <c r="CS14" s="219"/>
      <c r="CT14" s="219"/>
      <c r="CU14" s="219"/>
      <c r="CV14" s="219"/>
      <c r="CW14" s="219"/>
      <c r="CX14" s="219"/>
      <c r="CY14" s="283"/>
      <c r="CZ14" s="286">
        <v>2.1</v>
      </c>
      <c r="DA14" s="286"/>
      <c r="DB14" s="286"/>
      <c r="DC14" s="286"/>
      <c r="DD14" s="292">
        <v>3944</v>
      </c>
      <c r="DE14" s="219"/>
      <c r="DF14" s="219"/>
      <c r="DG14" s="219"/>
      <c r="DH14" s="219"/>
      <c r="DI14" s="219"/>
      <c r="DJ14" s="219"/>
      <c r="DK14" s="219"/>
      <c r="DL14" s="219"/>
      <c r="DM14" s="219"/>
      <c r="DN14" s="219"/>
      <c r="DO14" s="219"/>
      <c r="DP14" s="283"/>
      <c r="DQ14" s="292">
        <v>82698</v>
      </c>
      <c r="DR14" s="219"/>
      <c r="DS14" s="219"/>
      <c r="DT14" s="219"/>
      <c r="DU14" s="219"/>
      <c r="DV14" s="219"/>
      <c r="DW14" s="219"/>
      <c r="DX14" s="219"/>
      <c r="DY14" s="219"/>
      <c r="DZ14" s="219"/>
      <c r="EA14" s="219"/>
      <c r="EB14" s="219"/>
      <c r="EC14" s="333"/>
    </row>
    <row r="15" spans="2:143" ht="11.25" customHeight="1">
      <c r="B15" s="263" t="s">
        <v>313</v>
      </c>
      <c r="C15" s="36"/>
      <c r="D15" s="36"/>
      <c r="E15" s="36"/>
      <c r="F15" s="36"/>
      <c r="G15" s="36"/>
      <c r="H15" s="36"/>
      <c r="I15" s="36"/>
      <c r="J15" s="36"/>
      <c r="K15" s="36"/>
      <c r="L15" s="36"/>
      <c r="M15" s="36"/>
      <c r="N15" s="36"/>
      <c r="O15" s="36"/>
      <c r="P15" s="36"/>
      <c r="Q15" s="273"/>
      <c r="R15" s="278" t="s">
        <v>201</v>
      </c>
      <c r="S15" s="219"/>
      <c r="T15" s="219"/>
      <c r="U15" s="219"/>
      <c r="V15" s="219"/>
      <c r="W15" s="219"/>
      <c r="X15" s="219"/>
      <c r="Y15" s="283"/>
      <c r="Z15" s="286" t="s">
        <v>201</v>
      </c>
      <c r="AA15" s="286"/>
      <c r="AB15" s="286"/>
      <c r="AC15" s="286"/>
      <c r="AD15" s="291" t="s">
        <v>201</v>
      </c>
      <c r="AE15" s="291"/>
      <c r="AF15" s="291"/>
      <c r="AG15" s="291"/>
      <c r="AH15" s="291"/>
      <c r="AI15" s="291"/>
      <c r="AJ15" s="291"/>
      <c r="AK15" s="291"/>
      <c r="AL15" s="287" t="s">
        <v>201</v>
      </c>
      <c r="AM15" s="240"/>
      <c r="AN15" s="240"/>
      <c r="AO15" s="300"/>
      <c r="AP15" s="263" t="s">
        <v>138</v>
      </c>
      <c r="AQ15" s="36"/>
      <c r="AR15" s="36"/>
      <c r="AS15" s="36"/>
      <c r="AT15" s="36"/>
      <c r="AU15" s="36"/>
      <c r="AV15" s="36"/>
      <c r="AW15" s="36"/>
      <c r="AX15" s="36"/>
      <c r="AY15" s="36"/>
      <c r="AZ15" s="36"/>
      <c r="BA15" s="36"/>
      <c r="BB15" s="36"/>
      <c r="BC15" s="36"/>
      <c r="BD15" s="36"/>
      <c r="BE15" s="36"/>
      <c r="BF15" s="273"/>
      <c r="BG15" s="278">
        <v>27632</v>
      </c>
      <c r="BH15" s="219"/>
      <c r="BI15" s="219"/>
      <c r="BJ15" s="219"/>
      <c r="BK15" s="219"/>
      <c r="BL15" s="219"/>
      <c r="BM15" s="219"/>
      <c r="BN15" s="283"/>
      <c r="BO15" s="286">
        <v>10.7</v>
      </c>
      <c r="BP15" s="286"/>
      <c r="BQ15" s="286"/>
      <c r="BR15" s="286"/>
      <c r="BS15" s="292" t="s">
        <v>201</v>
      </c>
      <c r="BT15" s="219"/>
      <c r="BU15" s="219"/>
      <c r="BV15" s="219"/>
      <c r="BW15" s="219"/>
      <c r="BX15" s="219"/>
      <c r="BY15" s="219"/>
      <c r="BZ15" s="219"/>
      <c r="CA15" s="219"/>
      <c r="CB15" s="333"/>
      <c r="CD15" s="263" t="s">
        <v>346</v>
      </c>
      <c r="CE15" s="36"/>
      <c r="CF15" s="36"/>
      <c r="CG15" s="36"/>
      <c r="CH15" s="36"/>
      <c r="CI15" s="36"/>
      <c r="CJ15" s="36"/>
      <c r="CK15" s="36"/>
      <c r="CL15" s="36"/>
      <c r="CM15" s="36"/>
      <c r="CN15" s="36"/>
      <c r="CO15" s="36"/>
      <c r="CP15" s="36"/>
      <c r="CQ15" s="273"/>
      <c r="CR15" s="278">
        <v>896003</v>
      </c>
      <c r="CS15" s="219"/>
      <c r="CT15" s="219"/>
      <c r="CU15" s="219"/>
      <c r="CV15" s="219"/>
      <c r="CW15" s="219"/>
      <c r="CX15" s="219"/>
      <c r="CY15" s="283"/>
      <c r="CZ15" s="286">
        <v>21.9</v>
      </c>
      <c r="DA15" s="286"/>
      <c r="DB15" s="286"/>
      <c r="DC15" s="286"/>
      <c r="DD15" s="292">
        <v>617211</v>
      </c>
      <c r="DE15" s="219"/>
      <c r="DF15" s="219"/>
      <c r="DG15" s="219"/>
      <c r="DH15" s="219"/>
      <c r="DI15" s="219"/>
      <c r="DJ15" s="219"/>
      <c r="DK15" s="219"/>
      <c r="DL15" s="219"/>
      <c r="DM15" s="219"/>
      <c r="DN15" s="219"/>
      <c r="DO15" s="219"/>
      <c r="DP15" s="283"/>
      <c r="DQ15" s="292">
        <v>230490</v>
      </c>
      <c r="DR15" s="219"/>
      <c r="DS15" s="219"/>
      <c r="DT15" s="219"/>
      <c r="DU15" s="219"/>
      <c r="DV15" s="219"/>
      <c r="DW15" s="219"/>
      <c r="DX15" s="219"/>
      <c r="DY15" s="219"/>
      <c r="DZ15" s="219"/>
      <c r="EA15" s="219"/>
      <c r="EB15" s="219"/>
      <c r="EC15" s="333"/>
    </row>
    <row r="16" spans="2:143" ht="11.25" customHeight="1">
      <c r="B16" s="263" t="s">
        <v>347</v>
      </c>
      <c r="C16" s="36"/>
      <c r="D16" s="36"/>
      <c r="E16" s="36"/>
      <c r="F16" s="36"/>
      <c r="G16" s="36"/>
      <c r="H16" s="36"/>
      <c r="I16" s="36"/>
      <c r="J16" s="36"/>
      <c r="K16" s="36"/>
      <c r="L16" s="36"/>
      <c r="M16" s="36"/>
      <c r="N16" s="36"/>
      <c r="O16" s="36"/>
      <c r="P16" s="36"/>
      <c r="Q16" s="273"/>
      <c r="R16" s="278">
        <v>757</v>
      </c>
      <c r="S16" s="219"/>
      <c r="T16" s="219"/>
      <c r="U16" s="219"/>
      <c r="V16" s="219"/>
      <c r="W16" s="219"/>
      <c r="X16" s="219"/>
      <c r="Y16" s="283"/>
      <c r="Z16" s="286">
        <v>0</v>
      </c>
      <c r="AA16" s="286"/>
      <c r="AB16" s="286"/>
      <c r="AC16" s="286"/>
      <c r="AD16" s="291">
        <v>757</v>
      </c>
      <c r="AE16" s="291"/>
      <c r="AF16" s="291"/>
      <c r="AG16" s="291"/>
      <c r="AH16" s="291"/>
      <c r="AI16" s="291"/>
      <c r="AJ16" s="291"/>
      <c r="AK16" s="291"/>
      <c r="AL16" s="287">
        <v>0.1</v>
      </c>
      <c r="AM16" s="240"/>
      <c r="AN16" s="240"/>
      <c r="AO16" s="300"/>
      <c r="AP16" s="263" t="s">
        <v>348</v>
      </c>
      <c r="AQ16" s="36"/>
      <c r="AR16" s="36"/>
      <c r="AS16" s="36"/>
      <c r="AT16" s="36"/>
      <c r="AU16" s="36"/>
      <c r="AV16" s="36"/>
      <c r="AW16" s="36"/>
      <c r="AX16" s="36"/>
      <c r="AY16" s="36"/>
      <c r="AZ16" s="36"/>
      <c r="BA16" s="36"/>
      <c r="BB16" s="36"/>
      <c r="BC16" s="36"/>
      <c r="BD16" s="36"/>
      <c r="BE16" s="36"/>
      <c r="BF16" s="273"/>
      <c r="BG16" s="278" t="s">
        <v>201</v>
      </c>
      <c r="BH16" s="219"/>
      <c r="BI16" s="219"/>
      <c r="BJ16" s="219"/>
      <c r="BK16" s="219"/>
      <c r="BL16" s="219"/>
      <c r="BM16" s="219"/>
      <c r="BN16" s="283"/>
      <c r="BO16" s="286" t="s">
        <v>201</v>
      </c>
      <c r="BP16" s="286"/>
      <c r="BQ16" s="286"/>
      <c r="BR16" s="286"/>
      <c r="BS16" s="292" t="s">
        <v>201</v>
      </c>
      <c r="BT16" s="219"/>
      <c r="BU16" s="219"/>
      <c r="BV16" s="219"/>
      <c r="BW16" s="219"/>
      <c r="BX16" s="219"/>
      <c r="BY16" s="219"/>
      <c r="BZ16" s="219"/>
      <c r="CA16" s="219"/>
      <c r="CB16" s="333"/>
      <c r="CD16" s="263" t="s">
        <v>349</v>
      </c>
      <c r="CE16" s="36"/>
      <c r="CF16" s="36"/>
      <c r="CG16" s="36"/>
      <c r="CH16" s="36"/>
      <c r="CI16" s="36"/>
      <c r="CJ16" s="36"/>
      <c r="CK16" s="36"/>
      <c r="CL16" s="36"/>
      <c r="CM16" s="36"/>
      <c r="CN16" s="36"/>
      <c r="CO16" s="36"/>
      <c r="CP16" s="36"/>
      <c r="CQ16" s="273"/>
      <c r="CR16" s="278">
        <v>1862</v>
      </c>
      <c r="CS16" s="219"/>
      <c r="CT16" s="219"/>
      <c r="CU16" s="219"/>
      <c r="CV16" s="219"/>
      <c r="CW16" s="219"/>
      <c r="CX16" s="219"/>
      <c r="CY16" s="283"/>
      <c r="CZ16" s="286">
        <v>0</v>
      </c>
      <c r="DA16" s="286"/>
      <c r="DB16" s="286"/>
      <c r="DC16" s="286"/>
      <c r="DD16" s="292" t="s">
        <v>201</v>
      </c>
      <c r="DE16" s="219"/>
      <c r="DF16" s="219"/>
      <c r="DG16" s="219"/>
      <c r="DH16" s="219"/>
      <c r="DI16" s="219"/>
      <c r="DJ16" s="219"/>
      <c r="DK16" s="219"/>
      <c r="DL16" s="219"/>
      <c r="DM16" s="219"/>
      <c r="DN16" s="219"/>
      <c r="DO16" s="219"/>
      <c r="DP16" s="283"/>
      <c r="DQ16" s="292">
        <v>30</v>
      </c>
      <c r="DR16" s="219"/>
      <c r="DS16" s="219"/>
      <c r="DT16" s="219"/>
      <c r="DU16" s="219"/>
      <c r="DV16" s="219"/>
      <c r="DW16" s="219"/>
      <c r="DX16" s="219"/>
      <c r="DY16" s="219"/>
      <c r="DZ16" s="219"/>
      <c r="EA16" s="219"/>
      <c r="EB16" s="219"/>
      <c r="EC16" s="333"/>
    </row>
    <row r="17" spans="2:133" ht="11.25" customHeight="1">
      <c r="B17" s="263" t="s">
        <v>350</v>
      </c>
      <c r="C17" s="36"/>
      <c r="D17" s="36"/>
      <c r="E17" s="36"/>
      <c r="F17" s="36"/>
      <c r="G17" s="36"/>
      <c r="H17" s="36"/>
      <c r="I17" s="36"/>
      <c r="J17" s="36"/>
      <c r="K17" s="36"/>
      <c r="L17" s="36"/>
      <c r="M17" s="36"/>
      <c r="N17" s="36"/>
      <c r="O17" s="36"/>
      <c r="P17" s="36"/>
      <c r="Q17" s="273"/>
      <c r="R17" s="278">
        <v>1041</v>
      </c>
      <c r="S17" s="219"/>
      <c r="T17" s="219"/>
      <c r="U17" s="219"/>
      <c r="V17" s="219"/>
      <c r="W17" s="219"/>
      <c r="X17" s="219"/>
      <c r="Y17" s="283"/>
      <c r="Z17" s="286">
        <v>0</v>
      </c>
      <c r="AA17" s="286"/>
      <c r="AB17" s="286"/>
      <c r="AC17" s="286"/>
      <c r="AD17" s="291">
        <v>1041</v>
      </c>
      <c r="AE17" s="291"/>
      <c r="AF17" s="291"/>
      <c r="AG17" s="291"/>
      <c r="AH17" s="291"/>
      <c r="AI17" s="291"/>
      <c r="AJ17" s="291"/>
      <c r="AK17" s="291"/>
      <c r="AL17" s="287">
        <v>0.1</v>
      </c>
      <c r="AM17" s="240"/>
      <c r="AN17" s="240"/>
      <c r="AO17" s="300"/>
      <c r="AP17" s="263" t="s">
        <v>352</v>
      </c>
      <c r="AQ17" s="36"/>
      <c r="AR17" s="36"/>
      <c r="AS17" s="36"/>
      <c r="AT17" s="36"/>
      <c r="AU17" s="36"/>
      <c r="AV17" s="36"/>
      <c r="AW17" s="36"/>
      <c r="AX17" s="36"/>
      <c r="AY17" s="36"/>
      <c r="AZ17" s="36"/>
      <c r="BA17" s="36"/>
      <c r="BB17" s="36"/>
      <c r="BC17" s="36"/>
      <c r="BD17" s="36"/>
      <c r="BE17" s="36"/>
      <c r="BF17" s="273"/>
      <c r="BG17" s="278" t="s">
        <v>201</v>
      </c>
      <c r="BH17" s="219"/>
      <c r="BI17" s="219"/>
      <c r="BJ17" s="219"/>
      <c r="BK17" s="219"/>
      <c r="BL17" s="219"/>
      <c r="BM17" s="219"/>
      <c r="BN17" s="283"/>
      <c r="BO17" s="286" t="s">
        <v>201</v>
      </c>
      <c r="BP17" s="286"/>
      <c r="BQ17" s="286"/>
      <c r="BR17" s="286"/>
      <c r="BS17" s="292" t="s">
        <v>201</v>
      </c>
      <c r="BT17" s="219"/>
      <c r="BU17" s="219"/>
      <c r="BV17" s="219"/>
      <c r="BW17" s="219"/>
      <c r="BX17" s="219"/>
      <c r="BY17" s="219"/>
      <c r="BZ17" s="219"/>
      <c r="CA17" s="219"/>
      <c r="CB17" s="333"/>
      <c r="CD17" s="263" t="s">
        <v>354</v>
      </c>
      <c r="CE17" s="36"/>
      <c r="CF17" s="36"/>
      <c r="CG17" s="36"/>
      <c r="CH17" s="36"/>
      <c r="CI17" s="36"/>
      <c r="CJ17" s="36"/>
      <c r="CK17" s="36"/>
      <c r="CL17" s="36"/>
      <c r="CM17" s="36"/>
      <c r="CN17" s="36"/>
      <c r="CO17" s="36"/>
      <c r="CP17" s="36"/>
      <c r="CQ17" s="273"/>
      <c r="CR17" s="278">
        <v>302256</v>
      </c>
      <c r="CS17" s="219"/>
      <c r="CT17" s="219"/>
      <c r="CU17" s="219"/>
      <c r="CV17" s="219"/>
      <c r="CW17" s="219"/>
      <c r="CX17" s="219"/>
      <c r="CY17" s="283"/>
      <c r="CZ17" s="286">
        <v>7.4</v>
      </c>
      <c r="DA17" s="286"/>
      <c r="DB17" s="286"/>
      <c r="DC17" s="286"/>
      <c r="DD17" s="292" t="s">
        <v>201</v>
      </c>
      <c r="DE17" s="219"/>
      <c r="DF17" s="219"/>
      <c r="DG17" s="219"/>
      <c r="DH17" s="219"/>
      <c r="DI17" s="219"/>
      <c r="DJ17" s="219"/>
      <c r="DK17" s="219"/>
      <c r="DL17" s="219"/>
      <c r="DM17" s="219"/>
      <c r="DN17" s="219"/>
      <c r="DO17" s="219"/>
      <c r="DP17" s="283"/>
      <c r="DQ17" s="292">
        <v>289324</v>
      </c>
      <c r="DR17" s="219"/>
      <c r="DS17" s="219"/>
      <c r="DT17" s="219"/>
      <c r="DU17" s="219"/>
      <c r="DV17" s="219"/>
      <c r="DW17" s="219"/>
      <c r="DX17" s="219"/>
      <c r="DY17" s="219"/>
      <c r="DZ17" s="219"/>
      <c r="EA17" s="219"/>
      <c r="EB17" s="219"/>
      <c r="EC17" s="333"/>
    </row>
    <row r="18" spans="2:133" ht="11.25" customHeight="1">
      <c r="B18" s="263" t="s">
        <v>163</v>
      </c>
      <c r="C18" s="36"/>
      <c r="D18" s="36"/>
      <c r="E18" s="36"/>
      <c r="F18" s="36"/>
      <c r="G18" s="36"/>
      <c r="H18" s="36"/>
      <c r="I18" s="36"/>
      <c r="J18" s="36"/>
      <c r="K18" s="36"/>
      <c r="L18" s="36"/>
      <c r="M18" s="36"/>
      <c r="N18" s="36"/>
      <c r="O18" s="36"/>
      <c r="P18" s="36"/>
      <c r="Q18" s="273"/>
      <c r="R18" s="278">
        <v>1945</v>
      </c>
      <c r="S18" s="219"/>
      <c r="T18" s="219"/>
      <c r="U18" s="219"/>
      <c r="V18" s="219"/>
      <c r="W18" s="219"/>
      <c r="X18" s="219"/>
      <c r="Y18" s="283"/>
      <c r="Z18" s="286">
        <v>0</v>
      </c>
      <c r="AA18" s="286"/>
      <c r="AB18" s="286"/>
      <c r="AC18" s="286"/>
      <c r="AD18" s="291">
        <v>1945</v>
      </c>
      <c r="AE18" s="291"/>
      <c r="AF18" s="291"/>
      <c r="AG18" s="291"/>
      <c r="AH18" s="291"/>
      <c r="AI18" s="291"/>
      <c r="AJ18" s="291"/>
      <c r="AK18" s="291"/>
      <c r="AL18" s="287">
        <v>0.1</v>
      </c>
      <c r="AM18" s="240"/>
      <c r="AN18" s="240"/>
      <c r="AO18" s="300"/>
      <c r="AP18" s="263" t="s">
        <v>99</v>
      </c>
      <c r="AQ18" s="36"/>
      <c r="AR18" s="36"/>
      <c r="AS18" s="36"/>
      <c r="AT18" s="36"/>
      <c r="AU18" s="36"/>
      <c r="AV18" s="36"/>
      <c r="AW18" s="36"/>
      <c r="AX18" s="36"/>
      <c r="AY18" s="36"/>
      <c r="AZ18" s="36"/>
      <c r="BA18" s="36"/>
      <c r="BB18" s="36"/>
      <c r="BC18" s="36"/>
      <c r="BD18" s="36"/>
      <c r="BE18" s="36"/>
      <c r="BF18" s="273"/>
      <c r="BG18" s="278" t="s">
        <v>201</v>
      </c>
      <c r="BH18" s="219"/>
      <c r="BI18" s="219"/>
      <c r="BJ18" s="219"/>
      <c r="BK18" s="219"/>
      <c r="BL18" s="219"/>
      <c r="BM18" s="219"/>
      <c r="BN18" s="283"/>
      <c r="BO18" s="286" t="s">
        <v>201</v>
      </c>
      <c r="BP18" s="286"/>
      <c r="BQ18" s="286"/>
      <c r="BR18" s="286"/>
      <c r="BS18" s="292" t="s">
        <v>201</v>
      </c>
      <c r="BT18" s="219"/>
      <c r="BU18" s="219"/>
      <c r="BV18" s="219"/>
      <c r="BW18" s="219"/>
      <c r="BX18" s="219"/>
      <c r="BY18" s="219"/>
      <c r="BZ18" s="219"/>
      <c r="CA18" s="219"/>
      <c r="CB18" s="333"/>
      <c r="CD18" s="263" t="s">
        <v>355</v>
      </c>
      <c r="CE18" s="36"/>
      <c r="CF18" s="36"/>
      <c r="CG18" s="36"/>
      <c r="CH18" s="36"/>
      <c r="CI18" s="36"/>
      <c r="CJ18" s="36"/>
      <c r="CK18" s="36"/>
      <c r="CL18" s="36"/>
      <c r="CM18" s="36"/>
      <c r="CN18" s="36"/>
      <c r="CO18" s="36"/>
      <c r="CP18" s="36"/>
      <c r="CQ18" s="273"/>
      <c r="CR18" s="278" t="s">
        <v>201</v>
      </c>
      <c r="CS18" s="219"/>
      <c r="CT18" s="219"/>
      <c r="CU18" s="219"/>
      <c r="CV18" s="219"/>
      <c r="CW18" s="219"/>
      <c r="CX18" s="219"/>
      <c r="CY18" s="283"/>
      <c r="CZ18" s="286" t="s">
        <v>201</v>
      </c>
      <c r="DA18" s="286"/>
      <c r="DB18" s="286"/>
      <c r="DC18" s="286"/>
      <c r="DD18" s="292" t="s">
        <v>201</v>
      </c>
      <c r="DE18" s="219"/>
      <c r="DF18" s="219"/>
      <c r="DG18" s="219"/>
      <c r="DH18" s="219"/>
      <c r="DI18" s="219"/>
      <c r="DJ18" s="219"/>
      <c r="DK18" s="219"/>
      <c r="DL18" s="219"/>
      <c r="DM18" s="219"/>
      <c r="DN18" s="219"/>
      <c r="DO18" s="219"/>
      <c r="DP18" s="283"/>
      <c r="DQ18" s="292" t="s">
        <v>201</v>
      </c>
      <c r="DR18" s="219"/>
      <c r="DS18" s="219"/>
      <c r="DT18" s="219"/>
      <c r="DU18" s="219"/>
      <c r="DV18" s="219"/>
      <c r="DW18" s="219"/>
      <c r="DX18" s="219"/>
      <c r="DY18" s="219"/>
      <c r="DZ18" s="219"/>
      <c r="EA18" s="219"/>
      <c r="EB18" s="219"/>
      <c r="EC18" s="333"/>
    </row>
    <row r="19" spans="2:133" ht="11.25" customHeight="1">
      <c r="B19" s="263" t="s">
        <v>356</v>
      </c>
      <c r="C19" s="36"/>
      <c r="D19" s="36"/>
      <c r="E19" s="36"/>
      <c r="F19" s="36"/>
      <c r="G19" s="36"/>
      <c r="H19" s="36"/>
      <c r="I19" s="36"/>
      <c r="J19" s="36"/>
      <c r="K19" s="36"/>
      <c r="L19" s="36"/>
      <c r="M19" s="36"/>
      <c r="N19" s="36"/>
      <c r="O19" s="36"/>
      <c r="P19" s="36"/>
      <c r="Q19" s="273"/>
      <c r="R19" s="278">
        <v>1398</v>
      </c>
      <c r="S19" s="219"/>
      <c r="T19" s="219"/>
      <c r="U19" s="219"/>
      <c r="V19" s="219"/>
      <c r="W19" s="219"/>
      <c r="X19" s="219"/>
      <c r="Y19" s="283"/>
      <c r="Z19" s="286">
        <v>0</v>
      </c>
      <c r="AA19" s="286"/>
      <c r="AB19" s="286"/>
      <c r="AC19" s="286"/>
      <c r="AD19" s="291">
        <v>1398</v>
      </c>
      <c r="AE19" s="291"/>
      <c r="AF19" s="291"/>
      <c r="AG19" s="291"/>
      <c r="AH19" s="291"/>
      <c r="AI19" s="291"/>
      <c r="AJ19" s="291"/>
      <c r="AK19" s="291"/>
      <c r="AL19" s="287">
        <v>0.1</v>
      </c>
      <c r="AM19" s="240"/>
      <c r="AN19" s="240"/>
      <c r="AO19" s="300"/>
      <c r="AP19" s="263" t="s">
        <v>357</v>
      </c>
      <c r="AQ19" s="36"/>
      <c r="AR19" s="36"/>
      <c r="AS19" s="36"/>
      <c r="AT19" s="36"/>
      <c r="AU19" s="36"/>
      <c r="AV19" s="36"/>
      <c r="AW19" s="36"/>
      <c r="AX19" s="36"/>
      <c r="AY19" s="36"/>
      <c r="AZ19" s="36"/>
      <c r="BA19" s="36"/>
      <c r="BB19" s="36"/>
      <c r="BC19" s="36"/>
      <c r="BD19" s="36"/>
      <c r="BE19" s="36"/>
      <c r="BF19" s="273"/>
      <c r="BG19" s="278" t="s">
        <v>201</v>
      </c>
      <c r="BH19" s="219"/>
      <c r="BI19" s="219"/>
      <c r="BJ19" s="219"/>
      <c r="BK19" s="219"/>
      <c r="BL19" s="219"/>
      <c r="BM19" s="219"/>
      <c r="BN19" s="283"/>
      <c r="BO19" s="286" t="s">
        <v>201</v>
      </c>
      <c r="BP19" s="286"/>
      <c r="BQ19" s="286"/>
      <c r="BR19" s="286"/>
      <c r="BS19" s="292" t="s">
        <v>201</v>
      </c>
      <c r="BT19" s="219"/>
      <c r="BU19" s="219"/>
      <c r="BV19" s="219"/>
      <c r="BW19" s="219"/>
      <c r="BX19" s="219"/>
      <c r="BY19" s="219"/>
      <c r="BZ19" s="219"/>
      <c r="CA19" s="219"/>
      <c r="CB19" s="333"/>
      <c r="CD19" s="263" t="s">
        <v>358</v>
      </c>
      <c r="CE19" s="36"/>
      <c r="CF19" s="36"/>
      <c r="CG19" s="36"/>
      <c r="CH19" s="36"/>
      <c r="CI19" s="36"/>
      <c r="CJ19" s="36"/>
      <c r="CK19" s="36"/>
      <c r="CL19" s="36"/>
      <c r="CM19" s="36"/>
      <c r="CN19" s="36"/>
      <c r="CO19" s="36"/>
      <c r="CP19" s="36"/>
      <c r="CQ19" s="273"/>
      <c r="CR19" s="278" t="s">
        <v>201</v>
      </c>
      <c r="CS19" s="219"/>
      <c r="CT19" s="219"/>
      <c r="CU19" s="219"/>
      <c r="CV19" s="219"/>
      <c r="CW19" s="219"/>
      <c r="CX19" s="219"/>
      <c r="CY19" s="283"/>
      <c r="CZ19" s="286" t="s">
        <v>201</v>
      </c>
      <c r="DA19" s="286"/>
      <c r="DB19" s="286"/>
      <c r="DC19" s="286"/>
      <c r="DD19" s="292" t="s">
        <v>201</v>
      </c>
      <c r="DE19" s="219"/>
      <c r="DF19" s="219"/>
      <c r="DG19" s="219"/>
      <c r="DH19" s="219"/>
      <c r="DI19" s="219"/>
      <c r="DJ19" s="219"/>
      <c r="DK19" s="219"/>
      <c r="DL19" s="219"/>
      <c r="DM19" s="219"/>
      <c r="DN19" s="219"/>
      <c r="DO19" s="219"/>
      <c r="DP19" s="283"/>
      <c r="DQ19" s="292" t="s">
        <v>201</v>
      </c>
      <c r="DR19" s="219"/>
      <c r="DS19" s="219"/>
      <c r="DT19" s="219"/>
      <c r="DU19" s="219"/>
      <c r="DV19" s="219"/>
      <c r="DW19" s="219"/>
      <c r="DX19" s="219"/>
      <c r="DY19" s="219"/>
      <c r="DZ19" s="219"/>
      <c r="EA19" s="219"/>
      <c r="EB19" s="219"/>
      <c r="EC19" s="333"/>
    </row>
    <row r="20" spans="2:133" ht="11.25" customHeight="1">
      <c r="B20" s="263" t="s">
        <v>74</v>
      </c>
      <c r="C20" s="36"/>
      <c r="D20" s="36"/>
      <c r="E20" s="36"/>
      <c r="F20" s="36"/>
      <c r="G20" s="36"/>
      <c r="H20" s="36"/>
      <c r="I20" s="36"/>
      <c r="J20" s="36"/>
      <c r="K20" s="36"/>
      <c r="L20" s="36"/>
      <c r="M20" s="36"/>
      <c r="N20" s="36"/>
      <c r="O20" s="36"/>
      <c r="P20" s="36"/>
      <c r="Q20" s="273"/>
      <c r="R20" s="278">
        <v>329</v>
      </c>
      <c r="S20" s="219"/>
      <c r="T20" s="219"/>
      <c r="U20" s="219"/>
      <c r="V20" s="219"/>
      <c r="W20" s="219"/>
      <c r="X20" s="219"/>
      <c r="Y20" s="283"/>
      <c r="Z20" s="286">
        <v>0</v>
      </c>
      <c r="AA20" s="286"/>
      <c r="AB20" s="286"/>
      <c r="AC20" s="286"/>
      <c r="AD20" s="291">
        <v>329</v>
      </c>
      <c r="AE20" s="291"/>
      <c r="AF20" s="291"/>
      <c r="AG20" s="291"/>
      <c r="AH20" s="291"/>
      <c r="AI20" s="291"/>
      <c r="AJ20" s="291"/>
      <c r="AK20" s="291"/>
      <c r="AL20" s="287">
        <v>0</v>
      </c>
      <c r="AM20" s="240"/>
      <c r="AN20" s="240"/>
      <c r="AO20" s="300"/>
      <c r="AP20" s="263" t="s">
        <v>359</v>
      </c>
      <c r="AQ20" s="36"/>
      <c r="AR20" s="36"/>
      <c r="AS20" s="36"/>
      <c r="AT20" s="36"/>
      <c r="AU20" s="36"/>
      <c r="AV20" s="36"/>
      <c r="AW20" s="36"/>
      <c r="AX20" s="36"/>
      <c r="AY20" s="36"/>
      <c r="AZ20" s="36"/>
      <c r="BA20" s="36"/>
      <c r="BB20" s="36"/>
      <c r="BC20" s="36"/>
      <c r="BD20" s="36"/>
      <c r="BE20" s="36"/>
      <c r="BF20" s="273"/>
      <c r="BG20" s="278" t="s">
        <v>201</v>
      </c>
      <c r="BH20" s="219"/>
      <c r="BI20" s="219"/>
      <c r="BJ20" s="219"/>
      <c r="BK20" s="219"/>
      <c r="BL20" s="219"/>
      <c r="BM20" s="219"/>
      <c r="BN20" s="283"/>
      <c r="BO20" s="286" t="s">
        <v>201</v>
      </c>
      <c r="BP20" s="286"/>
      <c r="BQ20" s="286"/>
      <c r="BR20" s="286"/>
      <c r="BS20" s="292" t="s">
        <v>201</v>
      </c>
      <c r="BT20" s="219"/>
      <c r="BU20" s="219"/>
      <c r="BV20" s="219"/>
      <c r="BW20" s="219"/>
      <c r="BX20" s="219"/>
      <c r="BY20" s="219"/>
      <c r="BZ20" s="219"/>
      <c r="CA20" s="219"/>
      <c r="CB20" s="333"/>
      <c r="CD20" s="263" t="s">
        <v>193</v>
      </c>
      <c r="CE20" s="36"/>
      <c r="CF20" s="36"/>
      <c r="CG20" s="36"/>
      <c r="CH20" s="36"/>
      <c r="CI20" s="36"/>
      <c r="CJ20" s="36"/>
      <c r="CK20" s="36"/>
      <c r="CL20" s="36"/>
      <c r="CM20" s="36"/>
      <c r="CN20" s="36"/>
      <c r="CO20" s="36"/>
      <c r="CP20" s="36"/>
      <c r="CQ20" s="273"/>
      <c r="CR20" s="278">
        <v>4099555</v>
      </c>
      <c r="CS20" s="219"/>
      <c r="CT20" s="219"/>
      <c r="CU20" s="219"/>
      <c r="CV20" s="219"/>
      <c r="CW20" s="219"/>
      <c r="CX20" s="219"/>
      <c r="CY20" s="283"/>
      <c r="CZ20" s="286">
        <v>100</v>
      </c>
      <c r="DA20" s="286"/>
      <c r="DB20" s="286"/>
      <c r="DC20" s="286"/>
      <c r="DD20" s="292">
        <v>1152655</v>
      </c>
      <c r="DE20" s="219"/>
      <c r="DF20" s="219"/>
      <c r="DG20" s="219"/>
      <c r="DH20" s="219"/>
      <c r="DI20" s="219"/>
      <c r="DJ20" s="219"/>
      <c r="DK20" s="219"/>
      <c r="DL20" s="219"/>
      <c r="DM20" s="219"/>
      <c r="DN20" s="219"/>
      <c r="DO20" s="219"/>
      <c r="DP20" s="283"/>
      <c r="DQ20" s="292">
        <v>1797321</v>
      </c>
      <c r="DR20" s="219"/>
      <c r="DS20" s="219"/>
      <c r="DT20" s="219"/>
      <c r="DU20" s="219"/>
      <c r="DV20" s="219"/>
      <c r="DW20" s="219"/>
      <c r="DX20" s="219"/>
      <c r="DY20" s="219"/>
      <c r="DZ20" s="219"/>
      <c r="EA20" s="219"/>
      <c r="EB20" s="219"/>
      <c r="EC20" s="333"/>
    </row>
    <row r="21" spans="2:133" ht="11.25" customHeight="1">
      <c r="B21" s="263" t="s">
        <v>361</v>
      </c>
      <c r="C21" s="36"/>
      <c r="D21" s="36"/>
      <c r="E21" s="36"/>
      <c r="F21" s="36"/>
      <c r="G21" s="36"/>
      <c r="H21" s="36"/>
      <c r="I21" s="36"/>
      <c r="J21" s="36"/>
      <c r="K21" s="36"/>
      <c r="L21" s="36"/>
      <c r="M21" s="36"/>
      <c r="N21" s="36"/>
      <c r="O21" s="36"/>
      <c r="P21" s="36"/>
      <c r="Q21" s="273"/>
      <c r="R21" s="278">
        <v>218</v>
      </c>
      <c r="S21" s="219"/>
      <c r="T21" s="219"/>
      <c r="U21" s="219"/>
      <c r="V21" s="219"/>
      <c r="W21" s="219"/>
      <c r="X21" s="219"/>
      <c r="Y21" s="283"/>
      <c r="Z21" s="286">
        <v>0</v>
      </c>
      <c r="AA21" s="286"/>
      <c r="AB21" s="286"/>
      <c r="AC21" s="286"/>
      <c r="AD21" s="291">
        <v>218</v>
      </c>
      <c r="AE21" s="291"/>
      <c r="AF21" s="291"/>
      <c r="AG21" s="291"/>
      <c r="AH21" s="291"/>
      <c r="AI21" s="291"/>
      <c r="AJ21" s="291"/>
      <c r="AK21" s="291"/>
      <c r="AL21" s="287">
        <v>0</v>
      </c>
      <c r="AM21" s="240"/>
      <c r="AN21" s="240"/>
      <c r="AO21" s="300"/>
      <c r="AP21" s="303" t="s">
        <v>362</v>
      </c>
      <c r="AQ21" s="306"/>
      <c r="AR21" s="306"/>
      <c r="AS21" s="306"/>
      <c r="AT21" s="306"/>
      <c r="AU21" s="306"/>
      <c r="AV21" s="306"/>
      <c r="AW21" s="306"/>
      <c r="AX21" s="306"/>
      <c r="AY21" s="306"/>
      <c r="AZ21" s="306"/>
      <c r="BA21" s="306"/>
      <c r="BB21" s="306"/>
      <c r="BC21" s="306"/>
      <c r="BD21" s="306"/>
      <c r="BE21" s="306"/>
      <c r="BF21" s="320"/>
      <c r="BG21" s="278" t="s">
        <v>201</v>
      </c>
      <c r="BH21" s="219"/>
      <c r="BI21" s="219"/>
      <c r="BJ21" s="219"/>
      <c r="BK21" s="219"/>
      <c r="BL21" s="219"/>
      <c r="BM21" s="219"/>
      <c r="BN21" s="283"/>
      <c r="BO21" s="286" t="s">
        <v>201</v>
      </c>
      <c r="BP21" s="286"/>
      <c r="BQ21" s="286"/>
      <c r="BR21" s="286"/>
      <c r="BS21" s="292" t="s">
        <v>201</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335</v>
      </c>
      <c r="C22" s="36"/>
      <c r="D22" s="36"/>
      <c r="E22" s="36"/>
      <c r="F22" s="36"/>
      <c r="G22" s="36"/>
      <c r="H22" s="36"/>
      <c r="I22" s="36"/>
      <c r="J22" s="36"/>
      <c r="K22" s="36"/>
      <c r="L22" s="36"/>
      <c r="M22" s="36"/>
      <c r="N22" s="36"/>
      <c r="O22" s="36"/>
      <c r="P22" s="36"/>
      <c r="Q22" s="273"/>
      <c r="R22" s="278">
        <v>1210760</v>
      </c>
      <c r="S22" s="219"/>
      <c r="T22" s="219"/>
      <c r="U22" s="219"/>
      <c r="V22" s="219"/>
      <c r="W22" s="219"/>
      <c r="X22" s="219"/>
      <c r="Y22" s="283"/>
      <c r="Z22" s="286">
        <v>28.7</v>
      </c>
      <c r="AA22" s="286"/>
      <c r="AB22" s="286"/>
      <c r="AC22" s="286"/>
      <c r="AD22" s="291">
        <v>1104259</v>
      </c>
      <c r="AE22" s="291"/>
      <c r="AF22" s="291"/>
      <c r="AG22" s="291"/>
      <c r="AH22" s="291"/>
      <c r="AI22" s="291"/>
      <c r="AJ22" s="291"/>
      <c r="AK22" s="291"/>
      <c r="AL22" s="287">
        <v>76.5</v>
      </c>
      <c r="AM22" s="240"/>
      <c r="AN22" s="240"/>
      <c r="AO22" s="300"/>
      <c r="AP22" s="303" t="s">
        <v>364</v>
      </c>
      <c r="AQ22" s="306"/>
      <c r="AR22" s="306"/>
      <c r="AS22" s="306"/>
      <c r="AT22" s="306"/>
      <c r="AU22" s="306"/>
      <c r="AV22" s="306"/>
      <c r="AW22" s="306"/>
      <c r="AX22" s="306"/>
      <c r="AY22" s="306"/>
      <c r="AZ22" s="306"/>
      <c r="BA22" s="306"/>
      <c r="BB22" s="306"/>
      <c r="BC22" s="306"/>
      <c r="BD22" s="306"/>
      <c r="BE22" s="306"/>
      <c r="BF22" s="320"/>
      <c r="BG22" s="278" t="s">
        <v>201</v>
      </c>
      <c r="BH22" s="219"/>
      <c r="BI22" s="219"/>
      <c r="BJ22" s="219"/>
      <c r="BK22" s="219"/>
      <c r="BL22" s="219"/>
      <c r="BM22" s="219"/>
      <c r="BN22" s="283"/>
      <c r="BO22" s="286" t="s">
        <v>201</v>
      </c>
      <c r="BP22" s="286"/>
      <c r="BQ22" s="286"/>
      <c r="BR22" s="286"/>
      <c r="BS22" s="292" t="s">
        <v>201</v>
      </c>
      <c r="BT22" s="219"/>
      <c r="BU22" s="219"/>
      <c r="BV22" s="219"/>
      <c r="BW22" s="219"/>
      <c r="BX22" s="219"/>
      <c r="BY22" s="219"/>
      <c r="BZ22" s="219"/>
      <c r="CA22" s="219"/>
      <c r="CB22" s="333"/>
      <c r="CD22" s="183" t="s">
        <v>365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292</v>
      </c>
      <c r="C23" s="36"/>
      <c r="D23" s="36"/>
      <c r="E23" s="36"/>
      <c r="F23" s="36"/>
      <c r="G23" s="36"/>
      <c r="H23" s="36"/>
      <c r="I23" s="36"/>
      <c r="J23" s="36"/>
      <c r="K23" s="36"/>
      <c r="L23" s="36"/>
      <c r="M23" s="36"/>
      <c r="N23" s="36"/>
      <c r="O23" s="36"/>
      <c r="P23" s="36"/>
      <c r="Q23" s="273"/>
      <c r="R23" s="278">
        <v>1104259</v>
      </c>
      <c r="S23" s="219"/>
      <c r="T23" s="219"/>
      <c r="U23" s="219"/>
      <c r="V23" s="219"/>
      <c r="W23" s="219"/>
      <c r="X23" s="219"/>
      <c r="Y23" s="283"/>
      <c r="Z23" s="286">
        <v>26.2</v>
      </c>
      <c r="AA23" s="286"/>
      <c r="AB23" s="286"/>
      <c r="AC23" s="286"/>
      <c r="AD23" s="291">
        <v>1104259</v>
      </c>
      <c r="AE23" s="291"/>
      <c r="AF23" s="291"/>
      <c r="AG23" s="291"/>
      <c r="AH23" s="291"/>
      <c r="AI23" s="291"/>
      <c r="AJ23" s="291"/>
      <c r="AK23" s="291"/>
      <c r="AL23" s="287">
        <v>76.5</v>
      </c>
      <c r="AM23" s="240"/>
      <c r="AN23" s="240"/>
      <c r="AO23" s="300"/>
      <c r="AP23" s="303" t="s">
        <v>123</v>
      </c>
      <c r="AQ23" s="306"/>
      <c r="AR23" s="306"/>
      <c r="AS23" s="306"/>
      <c r="AT23" s="306"/>
      <c r="AU23" s="306"/>
      <c r="AV23" s="306"/>
      <c r="AW23" s="306"/>
      <c r="AX23" s="306"/>
      <c r="AY23" s="306"/>
      <c r="AZ23" s="306"/>
      <c r="BA23" s="306"/>
      <c r="BB23" s="306"/>
      <c r="BC23" s="306"/>
      <c r="BD23" s="306"/>
      <c r="BE23" s="306"/>
      <c r="BF23" s="320"/>
      <c r="BG23" s="278" t="s">
        <v>201</v>
      </c>
      <c r="BH23" s="219"/>
      <c r="BI23" s="219"/>
      <c r="BJ23" s="219"/>
      <c r="BK23" s="219"/>
      <c r="BL23" s="219"/>
      <c r="BM23" s="219"/>
      <c r="BN23" s="283"/>
      <c r="BO23" s="286" t="s">
        <v>201</v>
      </c>
      <c r="BP23" s="286"/>
      <c r="BQ23" s="286"/>
      <c r="BR23" s="286"/>
      <c r="BS23" s="292" t="s">
        <v>201</v>
      </c>
      <c r="BT23" s="219"/>
      <c r="BU23" s="219"/>
      <c r="BV23" s="219"/>
      <c r="BW23" s="219"/>
      <c r="BX23" s="219"/>
      <c r="BY23" s="219"/>
      <c r="BZ23" s="219"/>
      <c r="CA23" s="219"/>
      <c r="CB23" s="333"/>
      <c r="CD23" s="183" t="s">
        <v>309</v>
      </c>
      <c r="CE23" s="139"/>
      <c r="CF23" s="139"/>
      <c r="CG23" s="139"/>
      <c r="CH23" s="139"/>
      <c r="CI23" s="139"/>
      <c r="CJ23" s="139"/>
      <c r="CK23" s="139"/>
      <c r="CL23" s="139"/>
      <c r="CM23" s="139"/>
      <c r="CN23" s="139"/>
      <c r="CO23" s="139"/>
      <c r="CP23" s="139"/>
      <c r="CQ23" s="144"/>
      <c r="CR23" s="183" t="s">
        <v>366</v>
      </c>
      <c r="CS23" s="139"/>
      <c r="CT23" s="139"/>
      <c r="CU23" s="139"/>
      <c r="CV23" s="139"/>
      <c r="CW23" s="139"/>
      <c r="CX23" s="139"/>
      <c r="CY23" s="144"/>
      <c r="CZ23" s="183" t="s">
        <v>370</v>
      </c>
      <c r="DA23" s="139"/>
      <c r="DB23" s="139"/>
      <c r="DC23" s="144"/>
      <c r="DD23" s="183" t="s">
        <v>150</v>
      </c>
      <c r="DE23" s="139"/>
      <c r="DF23" s="139"/>
      <c r="DG23" s="139"/>
      <c r="DH23" s="139"/>
      <c r="DI23" s="139"/>
      <c r="DJ23" s="139"/>
      <c r="DK23" s="144"/>
      <c r="DL23" s="351" t="s">
        <v>372</v>
      </c>
      <c r="DM23" s="354"/>
      <c r="DN23" s="354"/>
      <c r="DO23" s="354"/>
      <c r="DP23" s="354"/>
      <c r="DQ23" s="354"/>
      <c r="DR23" s="354"/>
      <c r="DS23" s="354"/>
      <c r="DT23" s="354"/>
      <c r="DU23" s="354"/>
      <c r="DV23" s="358"/>
      <c r="DW23" s="183" t="s">
        <v>373</v>
      </c>
      <c r="DX23" s="139"/>
      <c r="DY23" s="139"/>
      <c r="DZ23" s="139"/>
      <c r="EA23" s="139"/>
      <c r="EB23" s="139"/>
      <c r="EC23" s="144"/>
    </row>
    <row r="24" spans="2:133" ht="11.25" customHeight="1">
      <c r="B24" s="263" t="s">
        <v>289</v>
      </c>
      <c r="C24" s="36"/>
      <c r="D24" s="36"/>
      <c r="E24" s="36"/>
      <c r="F24" s="36"/>
      <c r="G24" s="36"/>
      <c r="H24" s="36"/>
      <c r="I24" s="36"/>
      <c r="J24" s="36"/>
      <c r="K24" s="36"/>
      <c r="L24" s="36"/>
      <c r="M24" s="36"/>
      <c r="N24" s="36"/>
      <c r="O24" s="36"/>
      <c r="P24" s="36"/>
      <c r="Q24" s="273"/>
      <c r="R24" s="278">
        <v>106501</v>
      </c>
      <c r="S24" s="219"/>
      <c r="T24" s="219"/>
      <c r="U24" s="219"/>
      <c r="V24" s="219"/>
      <c r="W24" s="219"/>
      <c r="X24" s="219"/>
      <c r="Y24" s="283"/>
      <c r="Z24" s="286">
        <v>2.5</v>
      </c>
      <c r="AA24" s="286"/>
      <c r="AB24" s="286"/>
      <c r="AC24" s="286"/>
      <c r="AD24" s="291" t="s">
        <v>201</v>
      </c>
      <c r="AE24" s="291"/>
      <c r="AF24" s="291"/>
      <c r="AG24" s="291"/>
      <c r="AH24" s="291"/>
      <c r="AI24" s="291"/>
      <c r="AJ24" s="291"/>
      <c r="AK24" s="291"/>
      <c r="AL24" s="287" t="s">
        <v>201</v>
      </c>
      <c r="AM24" s="240"/>
      <c r="AN24" s="240"/>
      <c r="AO24" s="300"/>
      <c r="AP24" s="303" t="s">
        <v>374</v>
      </c>
      <c r="AQ24" s="306"/>
      <c r="AR24" s="306"/>
      <c r="AS24" s="306"/>
      <c r="AT24" s="306"/>
      <c r="AU24" s="306"/>
      <c r="AV24" s="306"/>
      <c r="AW24" s="306"/>
      <c r="AX24" s="306"/>
      <c r="AY24" s="306"/>
      <c r="AZ24" s="306"/>
      <c r="BA24" s="306"/>
      <c r="BB24" s="306"/>
      <c r="BC24" s="306"/>
      <c r="BD24" s="306"/>
      <c r="BE24" s="306"/>
      <c r="BF24" s="320"/>
      <c r="BG24" s="278" t="s">
        <v>201</v>
      </c>
      <c r="BH24" s="219"/>
      <c r="BI24" s="219"/>
      <c r="BJ24" s="219"/>
      <c r="BK24" s="219"/>
      <c r="BL24" s="219"/>
      <c r="BM24" s="219"/>
      <c r="BN24" s="283"/>
      <c r="BO24" s="286" t="s">
        <v>201</v>
      </c>
      <c r="BP24" s="286"/>
      <c r="BQ24" s="286"/>
      <c r="BR24" s="286"/>
      <c r="BS24" s="292" t="s">
        <v>201</v>
      </c>
      <c r="BT24" s="219"/>
      <c r="BU24" s="219"/>
      <c r="BV24" s="219"/>
      <c r="BW24" s="219"/>
      <c r="BX24" s="219"/>
      <c r="BY24" s="219"/>
      <c r="BZ24" s="219"/>
      <c r="CA24" s="219"/>
      <c r="CB24" s="333"/>
      <c r="CD24" s="262" t="s">
        <v>375</v>
      </c>
      <c r="CE24" s="269"/>
      <c r="CF24" s="269"/>
      <c r="CG24" s="269"/>
      <c r="CH24" s="269"/>
      <c r="CI24" s="269"/>
      <c r="CJ24" s="269"/>
      <c r="CK24" s="269"/>
      <c r="CL24" s="269"/>
      <c r="CM24" s="269"/>
      <c r="CN24" s="269"/>
      <c r="CO24" s="269"/>
      <c r="CP24" s="269"/>
      <c r="CQ24" s="272"/>
      <c r="CR24" s="277">
        <v>868540</v>
      </c>
      <c r="CS24" s="280"/>
      <c r="CT24" s="280"/>
      <c r="CU24" s="280"/>
      <c r="CV24" s="280"/>
      <c r="CW24" s="280"/>
      <c r="CX24" s="280"/>
      <c r="CY24" s="282"/>
      <c r="CZ24" s="295">
        <v>21.2</v>
      </c>
      <c r="DA24" s="297"/>
      <c r="DB24" s="297"/>
      <c r="DC24" s="343"/>
      <c r="DD24" s="347">
        <v>703616</v>
      </c>
      <c r="DE24" s="280"/>
      <c r="DF24" s="280"/>
      <c r="DG24" s="280"/>
      <c r="DH24" s="280"/>
      <c r="DI24" s="280"/>
      <c r="DJ24" s="280"/>
      <c r="DK24" s="282"/>
      <c r="DL24" s="347">
        <v>678071</v>
      </c>
      <c r="DM24" s="280"/>
      <c r="DN24" s="280"/>
      <c r="DO24" s="280"/>
      <c r="DP24" s="280"/>
      <c r="DQ24" s="280"/>
      <c r="DR24" s="280"/>
      <c r="DS24" s="280"/>
      <c r="DT24" s="280"/>
      <c r="DU24" s="280"/>
      <c r="DV24" s="282"/>
      <c r="DW24" s="295">
        <v>45.7</v>
      </c>
      <c r="DX24" s="297"/>
      <c r="DY24" s="297"/>
      <c r="DZ24" s="297"/>
      <c r="EA24" s="297"/>
      <c r="EB24" s="297"/>
      <c r="EC24" s="299"/>
    </row>
    <row r="25" spans="2:133" ht="11.25" customHeight="1">
      <c r="B25" s="263" t="s">
        <v>378</v>
      </c>
      <c r="C25" s="36"/>
      <c r="D25" s="36"/>
      <c r="E25" s="36"/>
      <c r="F25" s="36"/>
      <c r="G25" s="36"/>
      <c r="H25" s="36"/>
      <c r="I25" s="36"/>
      <c r="J25" s="36"/>
      <c r="K25" s="36"/>
      <c r="L25" s="36"/>
      <c r="M25" s="36"/>
      <c r="N25" s="36"/>
      <c r="O25" s="36"/>
      <c r="P25" s="36"/>
      <c r="Q25" s="273"/>
      <c r="R25" s="278" t="s">
        <v>201</v>
      </c>
      <c r="S25" s="219"/>
      <c r="T25" s="219"/>
      <c r="U25" s="219"/>
      <c r="V25" s="219"/>
      <c r="W25" s="219"/>
      <c r="X25" s="219"/>
      <c r="Y25" s="283"/>
      <c r="Z25" s="286" t="s">
        <v>201</v>
      </c>
      <c r="AA25" s="286"/>
      <c r="AB25" s="286"/>
      <c r="AC25" s="286"/>
      <c r="AD25" s="291" t="s">
        <v>201</v>
      </c>
      <c r="AE25" s="291"/>
      <c r="AF25" s="291"/>
      <c r="AG25" s="291"/>
      <c r="AH25" s="291"/>
      <c r="AI25" s="291"/>
      <c r="AJ25" s="291"/>
      <c r="AK25" s="291"/>
      <c r="AL25" s="287" t="s">
        <v>201</v>
      </c>
      <c r="AM25" s="240"/>
      <c r="AN25" s="240"/>
      <c r="AO25" s="300"/>
      <c r="AP25" s="303" t="s">
        <v>271</v>
      </c>
      <c r="AQ25" s="306"/>
      <c r="AR25" s="306"/>
      <c r="AS25" s="306"/>
      <c r="AT25" s="306"/>
      <c r="AU25" s="306"/>
      <c r="AV25" s="306"/>
      <c r="AW25" s="306"/>
      <c r="AX25" s="306"/>
      <c r="AY25" s="306"/>
      <c r="AZ25" s="306"/>
      <c r="BA25" s="306"/>
      <c r="BB25" s="306"/>
      <c r="BC25" s="306"/>
      <c r="BD25" s="306"/>
      <c r="BE25" s="306"/>
      <c r="BF25" s="320"/>
      <c r="BG25" s="278" t="s">
        <v>201</v>
      </c>
      <c r="BH25" s="219"/>
      <c r="BI25" s="219"/>
      <c r="BJ25" s="219"/>
      <c r="BK25" s="219"/>
      <c r="BL25" s="219"/>
      <c r="BM25" s="219"/>
      <c r="BN25" s="283"/>
      <c r="BO25" s="286" t="s">
        <v>201</v>
      </c>
      <c r="BP25" s="286"/>
      <c r="BQ25" s="286"/>
      <c r="BR25" s="286"/>
      <c r="BS25" s="292" t="s">
        <v>201</v>
      </c>
      <c r="BT25" s="219"/>
      <c r="BU25" s="219"/>
      <c r="BV25" s="219"/>
      <c r="BW25" s="219"/>
      <c r="BX25" s="219"/>
      <c r="BY25" s="219"/>
      <c r="BZ25" s="219"/>
      <c r="CA25" s="219"/>
      <c r="CB25" s="333"/>
      <c r="CD25" s="263" t="s">
        <v>199</v>
      </c>
      <c r="CE25" s="36"/>
      <c r="CF25" s="36"/>
      <c r="CG25" s="36"/>
      <c r="CH25" s="36"/>
      <c r="CI25" s="36"/>
      <c r="CJ25" s="36"/>
      <c r="CK25" s="36"/>
      <c r="CL25" s="36"/>
      <c r="CM25" s="36"/>
      <c r="CN25" s="36"/>
      <c r="CO25" s="36"/>
      <c r="CP25" s="36"/>
      <c r="CQ25" s="273"/>
      <c r="CR25" s="278">
        <v>504207</v>
      </c>
      <c r="CS25" s="319"/>
      <c r="CT25" s="319"/>
      <c r="CU25" s="319"/>
      <c r="CV25" s="319"/>
      <c r="CW25" s="319"/>
      <c r="CX25" s="319"/>
      <c r="CY25" s="338"/>
      <c r="CZ25" s="287">
        <v>12.3</v>
      </c>
      <c r="DA25" s="341"/>
      <c r="DB25" s="341"/>
      <c r="DC25" s="344"/>
      <c r="DD25" s="292">
        <v>392759</v>
      </c>
      <c r="DE25" s="319"/>
      <c r="DF25" s="319"/>
      <c r="DG25" s="319"/>
      <c r="DH25" s="319"/>
      <c r="DI25" s="319"/>
      <c r="DJ25" s="319"/>
      <c r="DK25" s="338"/>
      <c r="DL25" s="292">
        <v>368868</v>
      </c>
      <c r="DM25" s="319"/>
      <c r="DN25" s="319"/>
      <c r="DO25" s="319"/>
      <c r="DP25" s="319"/>
      <c r="DQ25" s="319"/>
      <c r="DR25" s="319"/>
      <c r="DS25" s="319"/>
      <c r="DT25" s="319"/>
      <c r="DU25" s="319"/>
      <c r="DV25" s="338"/>
      <c r="DW25" s="287">
        <v>24.9</v>
      </c>
      <c r="DX25" s="341"/>
      <c r="DY25" s="341"/>
      <c r="DZ25" s="341"/>
      <c r="EA25" s="341"/>
      <c r="EB25" s="341"/>
      <c r="EC25" s="366"/>
    </row>
    <row r="26" spans="2:133" ht="11.25" customHeight="1">
      <c r="B26" s="263" t="s">
        <v>80</v>
      </c>
      <c r="C26" s="36"/>
      <c r="D26" s="36"/>
      <c r="E26" s="36"/>
      <c r="F26" s="36"/>
      <c r="G26" s="36"/>
      <c r="H26" s="36"/>
      <c r="I26" s="36"/>
      <c r="J26" s="36"/>
      <c r="K26" s="36"/>
      <c r="L26" s="36"/>
      <c r="M26" s="36"/>
      <c r="N26" s="36"/>
      <c r="O26" s="36"/>
      <c r="P26" s="36"/>
      <c r="Q26" s="273"/>
      <c r="R26" s="278">
        <v>1548436</v>
      </c>
      <c r="S26" s="219"/>
      <c r="T26" s="219"/>
      <c r="U26" s="219"/>
      <c r="V26" s="219"/>
      <c r="W26" s="219"/>
      <c r="X26" s="219"/>
      <c r="Y26" s="283"/>
      <c r="Z26" s="286">
        <v>36.799999999999997</v>
      </c>
      <c r="AA26" s="286"/>
      <c r="AB26" s="286"/>
      <c r="AC26" s="286"/>
      <c r="AD26" s="291">
        <v>1441935</v>
      </c>
      <c r="AE26" s="291"/>
      <c r="AF26" s="291"/>
      <c r="AG26" s="291"/>
      <c r="AH26" s="291"/>
      <c r="AI26" s="291"/>
      <c r="AJ26" s="291"/>
      <c r="AK26" s="291"/>
      <c r="AL26" s="287">
        <v>99.9</v>
      </c>
      <c r="AM26" s="240"/>
      <c r="AN26" s="240"/>
      <c r="AO26" s="300"/>
      <c r="AP26" s="303" t="s">
        <v>380</v>
      </c>
      <c r="AQ26" s="305"/>
      <c r="AR26" s="305"/>
      <c r="AS26" s="305"/>
      <c r="AT26" s="305"/>
      <c r="AU26" s="305"/>
      <c r="AV26" s="305"/>
      <c r="AW26" s="305"/>
      <c r="AX26" s="305"/>
      <c r="AY26" s="305"/>
      <c r="AZ26" s="305"/>
      <c r="BA26" s="305"/>
      <c r="BB26" s="305"/>
      <c r="BC26" s="305"/>
      <c r="BD26" s="305"/>
      <c r="BE26" s="305"/>
      <c r="BF26" s="320"/>
      <c r="BG26" s="278" t="s">
        <v>201</v>
      </c>
      <c r="BH26" s="219"/>
      <c r="BI26" s="219"/>
      <c r="BJ26" s="219"/>
      <c r="BK26" s="219"/>
      <c r="BL26" s="219"/>
      <c r="BM26" s="219"/>
      <c r="BN26" s="283"/>
      <c r="BO26" s="286" t="s">
        <v>201</v>
      </c>
      <c r="BP26" s="286"/>
      <c r="BQ26" s="286"/>
      <c r="BR26" s="286"/>
      <c r="BS26" s="292" t="s">
        <v>201</v>
      </c>
      <c r="BT26" s="219"/>
      <c r="BU26" s="219"/>
      <c r="BV26" s="219"/>
      <c r="BW26" s="219"/>
      <c r="BX26" s="219"/>
      <c r="BY26" s="219"/>
      <c r="BZ26" s="219"/>
      <c r="CA26" s="219"/>
      <c r="CB26" s="333"/>
      <c r="CD26" s="263" t="s">
        <v>107</v>
      </c>
      <c r="CE26" s="36"/>
      <c r="CF26" s="36"/>
      <c r="CG26" s="36"/>
      <c r="CH26" s="36"/>
      <c r="CI26" s="36"/>
      <c r="CJ26" s="36"/>
      <c r="CK26" s="36"/>
      <c r="CL26" s="36"/>
      <c r="CM26" s="36"/>
      <c r="CN26" s="36"/>
      <c r="CO26" s="36"/>
      <c r="CP26" s="36"/>
      <c r="CQ26" s="273"/>
      <c r="CR26" s="278">
        <v>259148</v>
      </c>
      <c r="CS26" s="219"/>
      <c r="CT26" s="219"/>
      <c r="CU26" s="219"/>
      <c r="CV26" s="219"/>
      <c r="CW26" s="219"/>
      <c r="CX26" s="219"/>
      <c r="CY26" s="283"/>
      <c r="CZ26" s="287">
        <v>6.3</v>
      </c>
      <c r="DA26" s="341"/>
      <c r="DB26" s="341"/>
      <c r="DC26" s="344"/>
      <c r="DD26" s="292">
        <v>178655</v>
      </c>
      <c r="DE26" s="219"/>
      <c r="DF26" s="219"/>
      <c r="DG26" s="219"/>
      <c r="DH26" s="219"/>
      <c r="DI26" s="219"/>
      <c r="DJ26" s="219"/>
      <c r="DK26" s="283"/>
      <c r="DL26" s="292" t="s">
        <v>201</v>
      </c>
      <c r="DM26" s="219"/>
      <c r="DN26" s="219"/>
      <c r="DO26" s="219"/>
      <c r="DP26" s="219"/>
      <c r="DQ26" s="219"/>
      <c r="DR26" s="219"/>
      <c r="DS26" s="219"/>
      <c r="DT26" s="219"/>
      <c r="DU26" s="219"/>
      <c r="DV26" s="283"/>
      <c r="DW26" s="287" t="s">
        <v>201</v>
      </c>
      <c r="DX26" s="341"/>
      <c r="DY26" s="341"/>
      <c r="DZ26" s="341"/>
      <c r="EA26" s="341"/>
      <c r="EB26" s="341"/>
      <c r="EC26" s="366"/>
    </row>
    <row r="27" spans="2:133" ht="11.25" customHeight="1">
      <c r="B27" s="263" t="s">
        <v>381</v>
      </c>
      <c r="C27" s="36"/>
      <c r="D27" s="36"/>
      <c r="E27" s="36"/>
      <c r="F27" s="36"/>
      <c r="G27" s="36"/>
      <c r="H27" s="36"/>
      <c r="I27" s="36"/>
      <c r="J27" s="36"/>
      <c r="K27" s="36"/>
      <c r="L27" s="36"/>
      <c r="M27" s="36"/>
      <c r="N27" s="36"/>
      <c r="O27" s="36"/>
      <c r="P27" s="36"/>
      <c r="Q27" s="273"/>
      <c r="R27" s="278" t="s">
        <v>201</v>
      </c>
      <c r="S27" s="219"/>
      <c r="T27" s="219"/>
      <c r="U27" s="219"/>
      <c r="V27" s="219"/>
      <c r="W27" s="219"/>
      <c r="X27" s="219"/>
      <c r="Y27" s="283"/>
      <c r="Z27" s="286" t="s">
        <v>201</v>
      </c>
      <c r="AA27" s="286"/>
      <c r="AB27" s="286"/>
      <c r="AC27" s="286"/>
      <c r="AD27" s="291" t="s">
        <v>201</v>
      </c>
      <c r="AE27" s="291"/>
      <c r="AF27" s="291"/>
      <c r="AG27" s="291"/>
      <c r="AH27" s="291"/>
      <c r="AI27" s="291"/>
      <c r="AJ27" s="291"/>
      <c r="AK27" s="291"/>
      <c r="AL27" s="287" t="s">
        <v>201</v>
      </c>
      <c r="AM27" s="240"/>
      <c r="AN27" s="240"/>
      <c r="AO27" s="300"/>
      <c r="AP27" s="263" t="s">
        <v>383</v>
      </c>
      <c r="AQ27" s="36"/>
      <c r="AR27" s="36"/>
      <c r="AS27" s="36"/>
      <c r="AT27" s="36"/>
      <c r="AU27" s="36"/>
      <c r="AV27" s="36"/>
      <c r="AW27" s="36"/>
      <c r="AX27" s="36"/>
      <c r="AY27" s="36"/>
      <c r="AZ27" s="36"/>
      <c r="BA27" s="36"/>
      <c r="BB27" s="36"/>
      <c r="BC27" s="36"/>
      <c r="BD27" s="36"/>
      <c r="BE27" s="36"/>
      <c r="BF27" s="273"/>
      <c r="BG27" s="278">
        <v>257680</v>
      </c>
      <c r="BH27" s="219"/>
      <c r="BI27" s="219"/>
      <c r="BJ27" s="219"/>
      <c r="BK27" s="219"/>
      <c r="BL27" s="219"/>
      <c r="BM27" s="219"/>
      <c r="BN27" s="283"/>
      <c r="BO27" s="286">
        <v>100</v>
      </c>
      <c r="BP27" s="286"/>
      <c r="BQ27" s="286"/>
      <c r="BR27" s="286"/>
      <c r="BS27" s="292" t="s">
        <v>201</v>
      </c>
      <c r="BT27" s="219"/>
      <c r="BU27" s="219"/>
      <c r="BV27" s="219"/>
      <c r="BW27" s="219"/>
      <c r="BX27" s="219"/>
      <c r="BY27" s="219"/>
      <c r="BZ27" s="219"/>
      <c r="CA27" s="219"/>
      <c r="CB27" s="333"/>
      <c r="CD27" s="263" t="s">
        <v>223</v>
      </c>
      <c r="CE27" s="36"/>
      <c r="CF27" s="36"/>
      <c r="CG27" s="36"/>
      <c r="CH27" s="36"/>
      <c r="CI27" s="36"/>
      <c r="CJ27" s="36"/>
      <c r="CK27" s="36"/>
      <c r="CL27" s="36"/>
      <c r="CM27" s="36"/>
      <c r="CN27" s="36"/>
      <c r="CO27" s="36"/>
      <c r="CP27" s="36"/>
      <c r="CQ27" s="273"/>
      <c r="CR27" s="278">
        <v>62077</v>
      </c>
      <c r="CS27" s="319"/>
      <c r="CT27" s="319"/>
      <c r="CU27" s="319"/>
      <c r="CV27" s="319"/>
      <c r="CW27" s="319"/>
      <c r="CX27" s="319"/>
      <c r="CY27" s="338"/>
      <c r="CZ27" s="287">
        <v>1.5</v>
      </c>
      <c r="DA27" s="341"/>
      <c r="DB27" s="341"/>
      <c r="DC27" s="344"/>
      <c r="DD27" s="292">
        <v>21533</v>
      </c>
      <c r="DE27" s="319"/>
      <c r="DF27" s="319"/>
      <c r="DG27" s="319"/>
      <c r="DH27" s="319"/>
      <c r="DI27" s="319"/>
      <c r="DJ27" s="319"/>
      <c r="DK27" s="338"/>
      <c r="DL27" s="292">
        <v>19879</v>
      </c>
      <c r="DM27" s="319"/>
      <c r="DN27" s="319"/>
      <c r="DO27" s="319"/>
      <c r="DP27" s="319"/>
      <c r="DQ27" s="319"/>
      <c r="DR27" s="319"/>
      <c r="DS27" s="319"/>
      <c r="DT27" s="319"/>
      <c r="DU27" s="319"/>
      <c r="DV27" s="338"/>
      <c r="DW27" s="287">
        <v>1.3</v>
      </c>
      <c r="DX27" s="341"/>
      <c r="DY27" s="341"/>
      <c r="DZ27" s="341"/>
      <c r="EA27" s="341"/>
      <c r="EB27" s="341"/>
      <c r="EC27" s="366"/>
    </row>
    <row r="28" spans="2:133" ht="11.25" customHeight="1">
      <c r="B28" s="263" t="s">
        <v>157</v>
      </c>
      <c r="C28" s="36"/>
      <c r="D28" s="36"/>
      <c r="E28" s="36"/>
      <c r="F28" s="36"/>
      <c r="G28" s="36"/>
      <c r="H28" s="36"/>
      <c r="I28" s="36"/>
      <c r="J28" s="36"/>
      <c r="K28" s="36"/>
      <c r="L28" s="36"/>
      <c r="M28" s="36"/>
      <c r="N28" s="36"/>
      <c r="O28" s="36"/>
      <c r="P28" s="36"/>
      <c r="Q28" s="273"/>
      <c r="R28" s="278">
        <v>62183</v>
      </c>
      <c r="S28" s="219"/>
      <c r="T28" s="219"/>
      <c r="U28" s="219"/>
      <c r="V28" s="219"/>
      <c r="W28" s="219"/>
      <c r="X28" s="219"/>
      <c r="Y28" s="283"/>
      <c r="Z28" s="286">
        <v>1.5</v>
      </c>
      <c r="AA28" s="286"/>
      <c r="AB28" s="286"/>
      <c r="AC28" s="286"/>
      <c r="AD28" s="291" t="s">
        <v>201</v>
      </c>
      <c r="AE28" s="291"/>
      <c r="AF28" s="291"/>
      <c r="AG28" s="291"/>
      <c r="AH28" s="291"/>
      <c r="AI28" s="291"/>
      <c r="AJ28" s="291"/>
      <c r="AK28" s="291"/>
      <c r="AL28" s="287" t="s">
        <v>201</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376</v>
      </c>
      <c r="CE28" s="36"/>
      <c r="CF28" s="36"/>
      <c r="CG28" s="36"/>
      <c r="CH28" s="36"/>
      <c r="CI28" s="36"/>
      <c r="CJ28" s="36"/>
      <c r="CK28" s="36"/>
      <c r="CL28" s="36"/>
      <c r="CM28" s="36"/>
      <c r="CN28" s="36"/>
      <c r="CO28" s="36"/>
      <c r="CP28" s="36"/>
      <c r="CQ28" s="273"/>
      <c r="CR28" s="278">
        <v>302256</v>
      </c>
      <c r="CS28" s="219"/>
      <c r="CT28" s="219"/>
      <c r="CU28" s="219"/>
      <c r="CV28" s="219"/>
      <c r="CW28" s="219"/>
      <c r="CX28" s="219"/>
      <c r="CY28" s="283"/>
      <c r="CZ28" s="287">
        <v>7.4</v>
      </c>
      <c r="DA28" s="341"/>
      <c r="DB28" s="341"/>
      <c r="DC28" s="344"/>
      <c r="DD28" s="292">
        <v>289324</v>
      </c>
      <c r="DE28" s="219"/>
      <c r="DF28" s="219"/>
      <c r="DG28" s="219"/>
      <c r="DH28" s="219"/>
      <c r="DI28" s="219"/>
      <c r="DJ28" s="219"/>
      <c r="DK28" s="283"/>
      <c r="DL28" s="292">
        <v>289324</v>
      </c>
      <c r="DM28" s="219"/>
      <c r="DN28" s="219"/>
      <c r="DO28" s="219"/>
      <c r="DP28" s="219"/>
      <c r="DQ28" s="219"/>
      <c r="DR28" s="219"/>
      <c r="DS28" s="219"/>
      <c r="DT28" s="219"/>
      <c r="DU28" s="219"/>
      <c r="DV28" s="283"/>
      <c r="DW28" s="287">
        <v>19.5</v>
      </c>
      <c r="DX28" s="341"/>
      <c r="DY28" s="341"/>
      <c r="DZ28" s="341"/>
      <c r="EA28" s="341"/>
      <c r="EB28" s="341"/>
      <c r="EC28" s="366"/>
    </row>
    <row r="29" spans="2:133" ht="11.25" customHeight="1">
      <c r="B29" s="263" t="s">
        <v>307</v>
      </c>
      <c r="C29" s="36"/>
      <c r="D29" s="36"/>
      <c r="E29" s="36"/>
      <c r="F29" s="36"/>
      <c r="G29" s="36"/>
      <c r="H29" s="36"/>
      <c r="I29" s="36"/>
      <c r="J29" s="36"/>
      <c r="K29" s="36"/>
      <c r="L29" s="36"/>
      <c r="M29" s="36"/>
      <c r="N29" s="36"/>
      <c r="O29" s="36"/>
      <c r="P29" s="36"/>
      <c r="Q29" s="273"/>
      <c r="R29" s="278">
        <v>41390</v>
      </c>
      <c r="S29" s="219"/>
      <c r="T29" s="219"/>
      <c r="U29" s="219"/>
      <c r="V29" s="219"/>
      <c r="W29" s="219"/>
      <c r="X29" s="219"/>
      <c r="Y29" s="283"/>
      <c r="Z29" s="286">
        <v>1</v>
      </c>
      <c r="AA29" s="286"/>
      <c r="AB29" s="286"/>
      <c r="AC29" s="286"/>
      <c r="AD29" s="291">
        <v>1144</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177</v>
      </c>
      <c r="CE29" s="42"/>
      <c r="CF29" s="263" t="s">
        <v>25</v>
      </c>
      <c r="CG29" s="36"/>
      <c r="CH29" s="36"/>
      <c r="CI29" s="36"/>
      <c r="CJ29" s="36"/>
      <c r="CK29" s="36"/>
      <c r="CL29" s="36"/>
      <c r="CM29" s="36"/>
      <c r="CN29" s="36"/>
      <c r="CO29" s="36"/>
      <c r="CP29" s="36"/>
      <c r="CQ29" s="273"/>
      <c r="CR29" s="278">
        <v>302248</v>
      </c>
      <c r="CS29" s="319"/>
      <c r="CT29" s="319"/>
      <c r="CU29" s="319"/>
      <c r="CV29" s="319"/>
      <c r="CW29" s="319"/>
      <c r="CX29" s="319"/>
      <c r="CY29" s="338"/>
      <c r="CZ29" s="287">
        <v>7.4</v>
      </c>
      <c r="DA29" s="341"/>
      <c r="DB29" s="341"/>
      <c r="DC29" s="344"/>
      <c r="DD29" s="292">
        <v>289316</v>
      </c>
      <c r="DE29" s="319"/>
      <c r="DF29" s="319"/>
      <c r="DG29" s="319"/>
      <c r="DH29" s="319"/>
      <c r="DI29" s="319"/>
      <c r="DJ29" s="319"/>
      <c r="DK29" s="338"/>
      <c r="DL29" s="292">
        <v>289316</v>
      </c>
      <c r="DM29" s="319"/>
      <c r="DN29" s="319"/>
      <c r="DO29" s="319"/>
      <c r="DP29" s="319"/>
      <c r="DQ29" s="319"/>
      <c r="DR29" s="319"/>
      <c r="DS29" s="319"/>
      <c r="DT29" s="319"/>
      <c r="DU29" s="319"/>
      <c r="DV29" s="338"/>
      <c r="DW29" s="287">
        <v>19.5</v>
      </c>
      <c r="DX29" s="341"/>
      <c r="DY29" s="341"/>
      <c r="DZ29" s="341"/>
      <c r="EA29" s="341"/>
      <c r="EB29" s="341"/>
      <c r="EC29" s="366"/>
    </row>
    <row r="30" spans="2:133" ht="11.25" customHeight="1">
      <c r="B30" s="263" t="s">
        <v>21</v>
      </c>
      <c r="C30" s="36"/>
      <c r="D30" s="36"/>
      <c r="E30" s="36"/>
      <c r="F30" s="36"/>
      <c r="G30" s="36"/>
      <c r="H30" s="36"/>
      <c r="I30" s="36"/>
      <c r="J30" s="36"/>
      <c r="K30" s="36"/>
      <c r="L30" s="36"/>
      <c r="M30" s="36"/>
      <c r="N30" s="36"/>
      <c r="O30" s="36"/>
      <c r="P30" s="36"/>
      <c r="Q30" s="273"/>
      <c r="R30" s="278">
        <v>7694</v>
      </c>
      <c r="S30" s="219"/>
      <c r="T30" s="219"/>
      <c r="U30" s="219"/>
      <c r="V30" s="219"/>
      <c r="W30" s="219"/>
      <c r="X30" s="219"/>
      <c r="Y30" s="283"/>
      <c r="Z30" s="286">
        <v>0.2</v>
      </c>
      <c r="AA30" s="286"/>
      <c r="AB30" s="286"/>
      <c r="AC30" s="286"/>
      <c r="AD30" s="291" t="s">
        <v>201</v>
      </c>
      <c r="AE30" s="291"/>
      <c r="AF30" s="291"/>
      <c r="AG30" s="291"/>
      <c r="AH30" s="291"/>
      <c r="AI30" s="291"/>
      <c r="AJ30" s="291"/>
      <c r="AK30" s="291"/>
      <c r="AL30" s="287" t="s">
        <v>201</v>
      </c>
      <c r="AM30" s="240"/>
      <c r="AN30" s="240"/>
      <c r="AO30" s="300"/>
      <c r="AP30" s="183" t="s">
        <v>309</v>
      </c>
      <c r="AQ30" s="139"/>
      <c r="AR30" s="139"/>
      <c r="AS30" s="139"/>
      <c r="AT30" s="139"/>
      <c r="AU30" s="139"/>
      <c r="AV30" s="139"/>
      <c r="AW30" s="139"/>
      <c r="AX30" s="139"/>
      <c r="AY30" s="139"/>
      <c r="AZ30" s="139"/>
      <c r="BA30" s="139"/>
      <c r="BB30" s="139"/>
      <c r="BC30" s="139"/>
      <c r="BD30" s="139"/>
      <c r="BE30" s="139"/>
      <c r="BF30" s="144"/>
      <c r="BG30" s="183" t="s">
        <v>386</v>
      </c>
      <c r="BH30" s="327"/>
      <c r="BI30" s="327"/>
      <c r="BJ30" s="327"/>
      <c r="BK30" s="327"/>
      <c r="BL30" s="327"/>
      <c r="BM30" s="327"/>
      <c r="BN30" s="327"/>
      <c r="BO30" s="327"/>
      <c r="BP30" s="327"/>
      <c r="BQ30" s="330"/>
      <c r="BR30" s="183" t="s">
        <v>129</v>
      </c>
      <c r="BS30" s="327"/>
      <c r="BT30" s="327"/>
      <c r="BU30" s="327"/>
      <c r="BV30" s="327"/>
      <c r="BW30" s="327"/>
      <c r="BX30" s="327"/>
      <c r="BY30" s="327"/>
      <c r="BZ30" s="327"/>
      <c r="CA30" s="327"/>
      <c r="CB30" s="330"/>
      <c r="CD30" s="134"/>
      <c r="CE30" s="43"/>
      <c r="CF30" s="263" t="s">
        <v>387</v>
      </c>
      <c r="CG30" s="36"/>
      <c r="CH30" s="36"/>
      <c r="CI30" s="36"/>
      <c r="CJ30" s="36"/>
      <c r="CK30" s="36"/>
      <c r="CL30" s="36"/>
      <c r="CM30" s="36"/>
      <c r="CN30" s="36"/>
      <c r="CO30" s="36"/>
      <c r="CP30" s="36"/>
      <c r="CQ30" s="273"/>
      <c r="CR30" s="278">
        <v>289913</v>
      </c>
      <c r="CS30" s="219"/>
      <c r="CT30" s="219"/>
      <c r="CU30" s="219"/>
      <c r="CV30" s="219"/>
      <c r="CW30" s="219"/>
      <c r="CX30" s="219"/>
      <c r="CY30" s="283"/>
      <c r="CZ30" s="287">
        <v>7.1</v>
      </c>
      <c r="DA30" s="341"/>
      <c r="DB30" s="341"/>
      <c r="DC30" s="344"/>
      <c r="DD30" s="292">
        <v>276981</v>
      </c>
      <c r="DE30" s="219"/>
      <c r="DF30" s="219"/>
      <c r="DG30" s="219"/>
      <c r="DH30" s="219"/>
      <c r="DI30" s="219"/>
      <c r="DJ30" s="219"/>
      <c r="DK30" s="283"/>
      <c r="DL30" s="292">
        <v>276981</v>
      </c>
      <c r="DM30" s="219"/>
      <c r="DN30" s="219"/>
      <c r="DO30" s="219"/>
      <c r="DP30" s="219"/>
      <c r="DQ30" s="219"/>
      <c r="DR30" s="219"/>
      <c r="DS30" s="219"/>
      <c r="DT30" s="219"/>
      <c r="DU30" s="219"/>
      <c r="DV30" s="283"/>
      <c r="DW30" s="287">
        <v>18.7</v>
      </c>
      <c r="DX30" s="341"/>
      <c r="DY30" s="341"/>
      <c r="DZ30" s="341"/>
      <c r="EA30" s="341"/>
      <c r="EB30" s="341"/>
      <c r="EC30" s="366"/>
    </row>
    <row r="31" spans="2:133" ht="11.25" customHeight="1">
      <c r="B31" s="263" t="s">
        <v>336</v>
      </c>
      <c r="C31" s="36"/>
      <c r="D31" s="36"/>
      <c r="E31" s="36"/>
      <c r="F31" s="36"/>
      <c r="G31" s="36"/>
      <c r="H31" s="36"/>
      <c r="I31" s="36"/>
      <c r="J31" s="36"/>
      <c r="K31" s="36"/>
      <c r="L31" s="36"/>
      <c r="M31" s="36"/>
      <c r="N31" s="36"/>
      <c r="O31" s="36"/>
      <c r="P31" s="36"/>
      <c r="Q31" s="273"/>
      <c r="R31" s="278">
        <v>624405</v>
      </c>
      <c r="S31" s="219"/>
      <c r="T31" s="219"/>
      <c r="U31" s="219"/>
      <c r="V31" s="219"/>
      <c r="W31" s="219"/>
      <c r="X31" s="219"/>
      <c r="Y31" s="283"/>
      <c r="Z31" s="286">
        <v>14.8</v>
      </c>
      <c r="AA31" s="286"/>
      <c r="AB31" s="286"/>
      <c r="AC31" s="286"/>
      <c r="AD31" s="291" t="s">
        <v>201</v>
      </c>
      <c r="AE31" s="291"/>
      <c r="AF31" s="291"/>
      <c r="AG31" s="291"/>
      <c r="AH31" s="291"/>
      <c r="AI31" s="291"/>
      <c r="AJ31" s="291"/>
      <c r="AK31" s="291"/>
      <c r="AL31" s="287" t="s">
        <v>201</v>
      </c>
      <c r="AM31" s="240"/>
      <c r="AN31" s="240"/>
      <c r="AO31" s="300"/>
      <c r="AP31" s="163" t="s">
        <v>11</v>
      </c>
      <c r="AQ31" s="179"/>
      <c r="AR31" s="179"/>
      <c r="AS31" s="179"/>
      <c r="AT31" s="312" t="s">
        <v>388</v>
      </c>
      <c r="AU31" s="269"/>
      <c r="AV31" s="269"/>
      <c r="AW31" s="269"/>
      <c r="AX31" s="262" t="s">
        <v>272</v>
      </c>
      <c r="AY31" s="269"/>
      <c r="AZ31" s="269"/>
      <c r="BA31" s="269"/>
      <c r="BB31" s="269"/>
      <c r="BC31" s="269"/>
      <c r="BD31" s="269"/>
      <c r="BE31" s="269"/>
      <c r="BF31" s="272"/>
      <c r="BG31" s="324">
        <v>99.2</v>
      </c>
      <c r="BH31" s="328"/>
      <c r="BI31" s="328"/>
      <c r="BJ31" s="328"/>
      <c r="BK31" s="328"/>
      <c r="BL31" s="328"/>
      <c r="BM31" s="297">
        <v>97.7</v>
      </c>
      <c r="BN31" s="328"/>
      <c r="BO31" s="328"/>
      <c r="BP31" s="328"/>
      <c r="BQ31" s="331"/>
      <c r="BR31" s="324">
        <v>99.3</v>
      </c>
      <c r="BS31" s="328"/>
      <c r="BT31" s="328"/>
      <c r="BU31" s="328"/>
      <c r="BV31" s="328"/>
      <c r="BW31" s="328"/>
      <c r="BX31" s="297">
        <v>97.5</v>
      </c>
      <c r="BY31" s="328"/>
      <c r="BZ31" s="328"/>
      <c r="CA31" s="328"/>
      <c r="CB31" s="331"/>
      <c r="CD31" s="134"/>
      <c r="CE31" s="43"/>
      <c r="CF31" s="263" t="s">
        <v>308</v>
      </c>
      <c r="CG31" s="36"/>
      <c r="CH31" s="36"/>
      <c r="CI31" s="36"/>
      <c r="CJ31" s="36"/>
      <c r="CK31" s="36"/>
      <c r="CL31" s="36"/>
      <c r="CM31" s="36"/>
      <c r="CN31" s="36"/>
      <c r="CO31" s="36"/>
      <c r="CP31" s="36"/>
      <c r="CQ31" s="273"/>
      <c r="CR31" s="278">
        <v>12335</v>
      </c>
      <c r="CS31" s="319"/>
      <c r="CT31" s="319"/>
      <c r="CU31" s="319"/>
      <c r="CV31" s="319"/>
      <c r="CW31" s="319"/>
      <c r="CX31" s="319"/>
      <c r="CY31" s="338"/>
      <c r="CZ31" s="287">
        <v>0.3</v>
      </c>
      <c r="DA31" s="341"/>
      <c r="DB31" s="341"/>
      <c r="DC31" s="344"/>
      <c r="DD31" s="292">
        <v>12335</v>
      </c>
      <c r="DE31" s="319"/>
      <c r="DF31" s="319"/>
      <c r="DG31" s="319"/>
      <c r="DH31" s="319"/>
      <c r="DI31" s="319"/>
      <c r="DJ31" s="319"/>
      <c r="DK31" s="338"/>
      <c r="DL31" s="292">
        <v>12335</v>
      </c>
      <c r="DM31" s="319"/>
      <c r="DN31" s="319"/>
      <c r="DO31" s="319"/>
      <c r="DP31" s="319"/>
      <c r="DQ31" s="319"/>
      <c r="DR31" s="319"/>
      <c r="DS31" s="319"/>
      <c r="DT31" s="319"/>
      <c r="DU31" s="319"/>
      <c r="DV31" s="338"/>
      <c r="DW31" s="287">
        <v>0.8</v>
      </c>
      <c r="DX31" s="341"/>
      <c r="DY31" s="341"/>
      <c r="DZ31" s="341"/>
      <c r="EA31" s="341"/>
      <c r="EB31" s="341"/>
      <c r="EC31" s="366"/>
    </row>
    <row r="32" spans="2:133" ht="11.25" customHeight="1">
      <c r="B32" s="264" t="s">
        <v>57</v>
      </c>
      <c r="C32" s="270"/>
      <c r="D32" s="270"/>
      <c r="E32" s="270"/>
      <c r="F32" s="270"/>
      <c r="G32" s="270"/>
      <c r="H32" s="270"/>
      <c r="I32" s="270"/>
      <c r="J32" s="270"/>
      <c r="K32" s="270"/>
      <c r="L32" s="270"/>
      <c r="M32" s="270"/>
      <c r="N32" s="270"/>
      <c r="O32" s="270"/>
      <c r="P32" s="270"/>
      <c r="Q32" s="274"/>
      <c r="R32" s="278" t="s">
        <v>201</v>
      </c>
      <c r="S32" s="219"/>
      <c r="T32" s="219"/>
      <c r="U32" s="219"/>
      <c r="V32" s="219"/>
      <c r="W32" s="219"/>
      <c r="X32" s="219"/>
      <c r="Y32" s="283"/>
      <c r="Z32" s="286" t="s">
        <v>201</v>
      </c>
      <c r="AA32" s="286"/>
      <c r="AB32" s="286"/>
      <c r="AC32" s="286"/>
      <c r="AD32" s="291" t="s">
        <v>201</v>
      </c>
      <c r="AE32" s="291"/>
      <c r="AF32" s="291"/>
      <c r="AG32" s="291"/>
      <c r="AH32" s="291"/>
      <c r="AI32" s="291"/>
      <c r="AJ32" s="291"/>
      <c r="AK32" s="291"/>
      <c r="AL32" s="287" t="s">
        <v>201</v>
      </c>
      <c r="AM32" s="240"/>
      <c r="AN32" s="240"/>
      <c r="AO32" s="300"/>
      <c r="AP32" s="304"/>
      <c r="AQ32" s="29"/>
      <c r="AR32" s="29"/>
      <c r="AS32" s="29"/>
      <c r="AT32" s="313"/>
      <c r="AU32" s="36" t="s">
        <v>249</v>
      </c>
      <c r="AV32" s="36"/>
      <c r="AW32" s="36"/>
      <c r="AX32" s="263" t="s">
        <v>367</v>
      </c>
      <c r="AY32" s="36"/>
      <c r="AZ32" s="36"/>
      <c r="BA32" s="36"/>
      <c r="BB32" s="36"/>
      <c r="BC32" s="36"/>
      <c r="BD32" s="36"/>
      <c r="BE32" s="36"/>
      <c r="BF32" s="273"/>
      <c r="BG32" s="325">
        <v>99.7</v>
      </c>
      <c r="BH32" s="319"/>
      <c r="BI32" s="319"/>
      <c r="BJ32" s="319"/>
      <c r="BK32" s="319"/>
      <c r="BL32" s="319"/>
      <c r="BM32" s="240">
        <v>98.8</v>
      </c>
      <c r="BN32" s="329"/>
      <c r="BO32" s="329"/>
      <c r="BP32" s="329"/>
      <c r="BQ32" s="322"/>
      <c r="BR32" s="325">
        <v>99.6</v>
      </c>
      <c r="BS32" s="319"/>
      <c r="BT32" s="319"/>
      <c r="BU32" s="319"/>
      <c r="BV32" s="319"/>
      <c r="BW32" s="319"/>
      <c r="BX32" s="240">
        <v>98.4</v>
      </c>
      <c r="BY32" s="329"/>
      <c r="BZ32" s="329"/>
      <c r="CA32" s="329"/>
      <c r="CB32" s="322"/>
      <c r="CD32" s="135"/>
      <c r="CE32" s="142"/>
      <c r="CF32" s="263" t="s">
        <v>209</v>
      </c>
      <c r="CG32" s="36"/>
      <c r="CH32" s="36"/>
      <c r="CI32" s="36"/>
      <c r="CJ32" s="36"/>
      <c r="CK32" s="36"/>
      <c r="CL32" s="36"/>
      <c r="CM32" s="36"/>
      <c r="CN32" s="36"/>
      <c r="CO32" s="36"/>
      <c r="CP32" s="36"/>
      <c r="CQ32" s="273"/>
      <c r="CR32" s="278">
        <v>8</v>
      </c>
      <c r="CS32" s="219"/>
      <c r="CT32" s="219"/>
      <c r="CU32" s="219"/>
      <c r="CV32" s="219"/>
      <c r="CW32" s="219"/>
      <c r="CX32" s="219"/>
      <c r="CY32" s="283"/>
      <c r="CZ32" s="287">
        <v>0</v>
      </c>
      <c r="DA32" s="341"/>
      <c r="DB32" s="341"/>
      <c r="DC32" s="344"/>
      <c r="DD32" s="292">
        <v>8</v>
      </c>
      <c r="DE32" s="219"/>
      <c r="DF32" s="219"/>
      <c r="DG32" s="219"/>
      <c r="DH32" s="219"/>
      <c r="DI32" s="219"/>
      <c r="DJ32" s="219"/>
      <c r="DK32" s="283"/>
      <c r="DL32" s="292">
        <v>8</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389</v>
      </c>
      <c r="C33" s="36"/>
      <c r="D33" s="36"/>
      <c r="E33" s="36"/>
      <c r="F33" s="36"/>
      <c r="G33" s="36"/>
      <c r="H33" s="36"/>
      <c r="I33" s="36"/>
      <c r="J33" s="36"/>
      <c r="K33" s="36"/>
      <c r="L33" s="36"/>
      <c r="M33" s="36"/>
      <c r="N33" s="36"/>
      <c r="O33" s="36"/>
      <c r="P33" s="36"/>
      <c r="Q33" s="273"/>
      <c r="R33" s="278">
        <v>153200</v>
      </c>
      <c r="S33" s="219"/>
      <c r="T33" s="219"/>
      <c r="U33" s="219"/>
      <c r="V33" s="219"/>
      <c r="W33" s="219"/>
      <c r="X33" s="219"/>
      <c r="Y33" s="283"/>
      <c r="Z33" s="286">
        <v>3.6</v>
      </c>
      <c r="AA33" s="286"/>
      <c r="AB33" s="286"/>
      <c r="AC33" s="286"/>
      <c r="AD33" s="291" t="s">
        <v>201</v>
      </c>
      <c r="AE33" s="291"/>
      <c r="AF33" s="291"/>
      <c r="AG33" s="291"/>
      <c r="AH33" s="291"/>
      <c r="AI33" s="291"/>
      <c r="AJ33" s="291"/>
      <c r="AK33" s="291"/>
      <c r="AL33" s="287" t="s">
        <v>201</v>
      </c>
      <c r="AM33" s="240"/>
      <c r="AN33" s="240"/>
      <c r="AO33" s="300"/>
      <c r="AP33" s="177"/>
      <c r="AQ33" s="180"/>
      <c r="AR33" s="180"/>
      <c r="AS33" s="180"/>
      <c r="AT33" s="314"/>
      <c r="AU33" s="271"/>
      <c r="AV33" s="271"/>
      <c r="AW33" s="271"/>
      <c r="AX33" s="265" t="s">
        <v>161</v>
      </c>
      <c r="AY33" s="271"/>
      <c r="AZ33" s="271"/>
      <c r="BA33" s="271"/>
      <c r="BB33" s="271"/>
      <c r="BC33" s="271"/>
      <c r="BD33" s="271"/>
      <c r="BE33" s="271"/>
      <c r="BF33" s="275"/>
      <c r="BG33" s="326">
        <v>98.6</v>
      </c>
      <c r="BH33" s="318"/>
      <c r="BI33" s="318"/>
      <c r="BJ33" s="318"/>
      <c r="BK33" s="318"/>
      <c r="BL33" s="318"/>
      <c r="BM33" s="298">
        <v>96.5</v>
      </c>
      <c r="BN33" s="318"/>
      <c r="BO33" s="318"/>
      <c r="BP33" s="318"/>
      <c r="BQ33" s="323"/>
      <c r="BR33" s="326">
        <v>98.9</v>
      </c>
      <c r="BS33" s="318"/>
      <c r="BT33" s="318"/>
      <c r="BU33" s="318"/>
      <c r="BV33" s="318"/>
      <c r="BW33" s="318"/>
      <c r="BX33" s="298">
        <v>96.4</v>
      </c>
      <c r="BY33" s="318"/>
      <c r="BZ33" s="318"/>
      <c r="CA33" s="318"/>
      <c r="CB33" s="323"/>
      <c r="CD33" s="263" t="s">
        <v>390</v>
      </c>
      <c r="CE33" s="36"/>
      <c r="CF33" s="36"/>
      <c r="CG33" s="36"/>
      <c r="CH33" s="36"/>
      <c r="CI33" s="36"/>
      <c r="CJ33" s="36"/>
      <c r="CK33" s="36"/>
      <c r="CL33" s="36"/>
      <c r="CM33" s="36"/>
      <c r="CN33" s="36"/>
      <c r="CO33" s="36"/>
      <c r="CP33" s="36"/>
      <c r="CQ33" s="273"/>
      <c r="CR33" s="278">
        <v>2076498</v>
      </c>
      <c r="CS33" s="319"/>
      <c r="CT33" s="319"/>
      <c r="CU33" s="319"/>
      <c r="CV33" s="319"/>
      <c r="CW33" s="319"/>
      <c r="CX33" s="319"/>
      <c r="CY33" s="338"/>
      <c r="CZ33" s="287">
        <v>50.7</v>
      </c>
      <c r="DA33" s="341"/>
      <c r="DB33" s="341"/>
      <c r="DC33" s="344"/>
      <c r="DD33" s="292">
        <v>980103</v>
      </c>
      <c r="DE33" s="319"/>
      <c r="DF33" s="319"/>
      <c r="DG33" s="319"/>
      <c r="DH33" s="319"/>
      <c r="DI33" s="319"/>
      <c r="DJ33" s="319"/>
      <c r="DK33" s="338"/>
      <c r="DL33" s="292">
        <v>631350</v>
      </c>
      <c r="DM33" s="319"/>
      <c r="DN33" s="319"/>
      <c r="DO33" s="319"/>
      <c r="DP33" s="319"/>
      <c r="DQ33" s="319"/>
      <c r="DR33" s="319"/>
      <c r="DS33" s="319"/>
      <c r="DT33" s="319"/>
      <c r="DU33" s="319"/>
      <c r="DV33" s="338"/>
      <c r="DW33" s="287">
        <v>42.5</v>
      </c>
      <c r="DX33" s="341"/>
      <c r="DY33" s="341"/>
      <c r="DZ33" s="341"/>
      <c r="EA33" s="341"/>
      <c r="EB33" s="341"/>
      <c r="EC33" s="366"/>
    </row>
    <row r="34" spans="2:133" ht="11.25" customHeight="1">
      <c r="B34" s="263" t="s">
        <v>234</v>
      </c>
      <c r="C34" s="36"/>
      <c r="D34" s="36"/>
      <c r="E34" s="36"/>
      <c r="F34" s="36"/>
      <c r="G34" s="36"/>
      <c r="H34" s="36"/>
      <c r="I34" s="36"/>
      <c r="J34" s="36"/>
      <c r="K34" s="36"/>
      <c r="L34" s="36"/>
      <c r="M34" s="36"/>
      <c r="N34" s="36"/>
      <c r="O34" s="36"/>
      <c r="P34" s="36"/>
      <c r="Q34" s="273"/>
      <c r="R34" s="278">
        <v>23143</v>
      </c>
      <c r="S34" s="219"/>
      <c r="T34" s="219"/>
      <c r="U34" s="219"/>
      <c r="V34" s="219"/>
      <c r="W34" s="219"/>
      <c r="X34" s="219"/>
      <c r="Y34" s="283"/>
      <c r="Z34" s="286">
        <v>0.5</v>
      </c>
      <c r="AA34" s="286"/>
      <c r="AB34" s="286"/>
      <c r="AC34" s="286"/>
      <c r="AD34" s="291">
        <v>1</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393</v>
      </c>
      <c r="CE34" s="36"/>
      <c r="CF34" s="36"/>
      <c r="CG34" s="36"/>
      <c r="CH34" s="36"/>
      <c r="CI34" s="36"/>
      <c r="CJ34" s="36"/>
      <c r="CK34" s="36"/>
      <c r="CL34" s="36"/>
      <c r="CM34" s="36"/>
      <c r="CN34" s="36"/>
      <c r="CO34" s="36"/>
      <c r="CP34" s="36"/>
      <c r="CQ34" s="273"/>
      <c r="CR34" s="278">
        <v>434351</v>
      </c>
      <c r="CS34" s="219"/>
      <c r="CT34" s="219"/>
      <c r="CU34" s="219"/>
      <c r="CV34" s="219"/>
      <c r="CW34" s="219"/>
      <c r="CX34" s="219"/>
      <c r="CY34" s="283"/>
      <c r="CZ34" s="287">
        <v>10.6</v>
      </c>
      <c r="DA34" s="341"/>
      <c r="DB34" s="341"/>
      <c r="DC34" s="344"/>
      <c r="DD34" s="292">
        <v>248562</v>
      </c>
      <c r="DE34" s="219"/>
      <c r="DF34" s="219"/>
      <c r="DG34" s="219"/>
      <c r="DH34" s="219"/>
      <c r="DI34" s="219"/>
      <c r="DJ34" s="219"/>
      <c r="DK34" s="283"/>
      <c r="DL34" s="292">
        <v>173969</v>
      </c>
      <c r="DM34" s="219"/>
      <c r="DN34" s="219"/>
      <c r="DO34" s="219"/>
      <c r="DP34" s="219"/>
      <c r="DQ34" s="219"/>
      <c r="DR34" s="219"/>
      <c r="DS34" s="219"/>
      <c r="DT34" s="219"/>
      <c r="DU34" s="219"/>
      <c r="DV34" s="283"/>
      <c r="DW34" s="287">
        <v>11.7</v>
      </c>
      <c r="DX34" s="341"/>
      <c r="DY34" s="341"/>
      <c r="DZ34" s="341"/>
      <c r="EA34" s="341"/>
      <c r="EB34" s="341"/>
      <c r="EC34" s="366"/>
    </row>
    <row r="35" spans="2:133" ht="11.25" customHeight="1">
      <c r="B35" s="263" t="s">
        <v>145</v>
      </c>
      <c r="C35" s="36"/>
      <c r="D35" s="36"/>
      <c r="E35" s="36"/>
      <c r="F35" s="36"/>
      <c r="G35" s="36"/>
      <c r="H35" s="36"/>
      <c r="I35" s="36"/>
      <c r="J35" s="36"/>
      <c r="K35" s="36"/>
      <c r="L35" s="36"/>
      <c r="M35" s="36"/>
      <c r="N35" s="36"/>
      <c r="O35" s="36"/>
      <c r="P35" s="36"/>
      <c r="Q35" s="273"/>
      <c r="R35" s="278">
        <v>324779</v>
      </c>
      <c r="S35" s="219"/>
      <c r="T35" s="219"/>
      <c r="U35" s="219"/>
      <c r="V35" s="219"/>
      <c r="W35" s="219"/>
      <c r="X35" s="219"/>
      <c r="Y35" s="283"/>
      <c r="Z35" s="286">
        <v>7.7</v>
      </c>
      <c r="AA35" s="286"/>
      <c r="AB35" s="286"/>
      <c r="AC35" s="286"/>
      <c r="AD35" s="291" t="s">
        <v>201</v>
      </c>
      <c r="AE35" s="291"/>
      <c r="AF35" s="291"/>
      <c r="AG35" s="291"/>
      <c r="AH35" s="291"/>
      <c r="AI35" s="291"/>
      <c r="AJ35" s="291"/>
      <c r="AK35" s="291"/>
      <c r="AL35" s="287" t="s">
        <v>201</v>
      </c>
      <c r="AM35" s="240"/>
      <c r="AN35" s="240"/>
      <c r="AO35" s="300"/>
      <c r="AP35" s="96"/>
      <c r="AQ35" s="183" t="s">
        <v>395</v>
      </c>
      <c r="AR35" s="139"/>
      <c r="AS35" s="139"/>
      <c r="AT35" s="139"/>
      <c r="AU35" s="139"/>
      <c r="AV35" s="139"/>
      <c r="AW35" s="139"/>
      <c r="AX35" s="139"/>
      <c r="AY35" s="139"/>
      <c r="AZ35" s="139"/>
      <c r="BA35" s="139"/>
      <c r="BB35" s="139"/>
      <c r="BC35" s="139"/>
      <c r="BD35" s="139"/>
      <c r="BE35" s="139"/>
      <c r="BF35" s="144"/>
      <c r="BG35" s="183"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396</v>
      </c>
      <c r="CE35" s="36"/>
      <c r="CF35" s="36"/>
      <c r="CG35" s="36"/>
      <c r="CH35" s="36"/>
      <c r="CI35" s="36"/>
      <c r="CJ35" s="36"/>
      <c r="CK35" s="36"/>
      <c r="CL35" s="36"/>
      <c r="CM35" s="36"/>
      <c r="CN35" s="36"/>
      <c r="CO35" s="36"/>
      <c r="CP35" s="36"/>
      <c r="CQ35" s="273"/>
      <c r="CR35" s="278">
        <v>11195</v>
      </c>
      <c r="CS35" s="319"/>
      <c r="CT35" s="319"/>
      <c r="CU35" s="319"/>
      <c r="CV35" s="319"/>
      <c r="CW35" s="319"/>
      <c r="CX35" s="319"/>
      <c r="CY35" s="338"/>
      <c r="CZ35" s="287">
        <v>0.3</v>
      </c>
      <c r="DA35" s="341"/>
      <c r="DB35" s="341"/>
      <c r="DC35" s="344"/>
      <c r="DD35" s="292">
        <v>9429</v>
      </c>
      <c r="DE35" s="319"/>
      <c r="DF35" s="319"/>
      <c r="DG35" s="319"/>
      <c r="DH35" s="319"/>
      <c r="DI35" s="319"/>
      <c r="DJ35" s="319"/>
      <c r="DK35" s="338"/>
      <c r="DL35" s="292">
        <v>7429</v>
      </c>
      <c r="DM35" s="319"/>
      <c r="DN35" s="319"/>
      <c r="DO35" s="319"/>
      <c r="DP35" s="319"/>
      <c r="DQ35" s="319"/>
      <c r="DR35" s="319"/>
      <c r="DS35" s="319"/>
      <c r="DT35" s="319"/>
      <c r="DU35" s="319"/>
      <c r="DV35" s="338"/>
      <c r="DW35" s="287">
        <v>0.5</v>
      </c>
      <c r="DX35" s="341"/>
      <c r="DY35" s="341"/>
      <c r="DZ35" s="341"/>
      <c r="EA35" s="341"/>
      <c r="EB35" s="341"/>
      <c r="EC35" s="366"/>
    </row>
    <row r="36" spans="2:133" ht="11.25" customHeight="1">
      <c r="B36" s="263" t="s">
        <v>399</v>
      </c>
      <c r="C36" s="36"/>
      <c r="D36" s="36"/>
      <c r="E36" s="36"/>
      <c r="F36" s="36"/>
      <c r="G36" s="36"/>
      <c r="H36" s="36"/>
      <c r="I36" s="36"/>
      <c r="J36" s="36"/>
      <c r="K36" s="36"/>
      <c r="L36" s="36"/>
      <c r="M36" s="36"/>
      <c r="N36" s="36"/>
      <c r="O36" s="36"/>
      <c r="P36" s="36"/>
      <c r="Q36" s="273"/>
      <c r="R36" s="278">
        <v>407000</v>
      </c>
      <c r="S36" s="219"/>
      <c r="T36" s="219"/>
      <c r="U36" s="219"/>
      <c r="V36" s="219"/>
      <c r="W36" s="219"/>
      <c r="X36" s="219"/>
      <c r="Y36" s="283"/>
      <c r="Z36" s="286">
        <v>9.6999999999999993</v>
      </c>
      <c r="AA36" s="286"/>
      <c r="AB36" s="286"/>
      <c r="AC36" s="286"/>
      <c r="AD36" s="291" t="s">
        <v>201</v>
      </c>
      <c r="AE36" s="291"/>
      <c r="AF36" s="291"/>
      <c r="AG36" s="291"/>
      <c r="AH36" s="291"/>
      <c r="AI36" s="291"/>
      <c r="AJ36" s="291"/>
      <c r="AK36" s="291"/>
      <c r="AL36" s="287" t="s">
        <v>201</v>
      </c>
      <c r="AM36" s="240"/>
      <c r="AN36" s="240"/>
      <c r="AO36" s="300"/>
      <c r="AP36" s="96"/>
      <c r="AQ36" s="307" t="s">
        <v>383</v>
      </c>
      <c r="AR36" s="310"/>
      <c r="AS36" s="310"/>
      <c r="AT36" s="310"/>
      <c r="AU36" s="310"/>
      <c r="AV36" s="310"/>
      <c r="AW36" s="310"/>
      <c r="AX36" s="310"/>
      <c r="AY36" s="315"/>
      <c r="AZ36" s="277">
        <v>165934</v>
      </c>
      <c r="BA36" s="280"/>
      <c r="BB36" s="280"/>
      <c r="BC36" s="280"/>
      <c r="BD36" s="280"/>
      <c r="BE36" s="280"/>
      <c r="BF36" s="321"/>
      <c r="BG36" s="262" t="s">
        <v>400</v>
      </c>
      <c r="BH36" s="269"/>
      <c r="BI36" s="269"/>
      <c r="BJ36" s="269"/>
      <c r="BK36" s="269"/>
      <c r="BL36" s="269"/>
      <c r="BM36" s="269"/>
      <c r="BN36" s="269"/>
      <c r="BO36" s="269"/>
      <c r="BP36" s="269"/>
      <c r="BQ36" s="269"/>
      <c r="BR36" s="269"/>
      <c r="BS36" s="269"/>
      <c r="BT36" s="269"/>
      <c r="BU36" s="272"/>
      <c r="BV36" s="277">
        <v>298</v>
      </c>
      <c r="BW36" s="280"/>
      <c r="BX36" s="280"/>
      <c r="BY36" s="280"/>
      <c r="BZ36" s="280"/>
      <c r="CA36" s="280"/>
      <c r="CB36" s="321"/>
      <c r="CD36" s="263" t="s">
        <v>31</v>
      </c>
      <c r="CE36" s="36"/>
      <c r="CF36" s="36"/>
      <c r="CG36" s="36"/>
      <c r="CH36" s="36"/>
      <c r="CI36" s="36"/>
      <c r="CJ36" s="36"/>
      <c r="CK36" s="36"/>
      <c r="CL36" s="36"/>
      <c r="CM36" s="36"/>
      <c r="CN36" s="36"/>
      <c r="CO36" s="36"/>
      <c r="CP36" s="36"/>
      <c r="CQ36" s="273"/>
      <c r="CR36" s="278">
        <v>995694</v>
      </c>
      <c r="CS36" s="219"/>
      <c r="CT36" s="219"/>
      <c r="CU36" s="219"/>
      <c r="CV36" s="219"/>
      <c r="CW36" s="219"/>
      <c r="CX36" s="219"/>
      <c r="CY36" s="283"/>
      <c r="CZ36" s="287">
        <v>24.3</v>
      </c>
      <c r="DA36" s="341"/>
      <c r="DB36" s="341"/>
      <c r="DC36" s="344"/>
      <c r="DD36" s="292">
        <v>486128</v>
      </c>
      <c r="DE36" s="219"/>
      <c r="DF36" s="219"/>
      <c r="DG36" s="219"/>
      <c r="DH36" s="219"/>
      <c r="DI36" s="219"/>
      <c r="DJ36" s="219"/>
      <c r="DK36" s="283"/>
      <c r="DL36" s="292">
        <v>340373</v>
      </c>
      <c r="DM36" s="219"/>
      <c r="DN36" s="219"/>
      <c r="DO36" s="219"/>
      <c r="DP36" s="219"/>
      <c r="DQ36" s="219"/>
      <c r="DR36" s="219"/>
      <c r="DS36" s="219"/>
      <c r="DT36" s="219"/>
      <c r="DU36" s="219"/>
      <c r="DV36" s="283"/>
      <c r="DW36" s="287">
        <v>22.9</v>
      </c>
      <c r="DX36" s="341"/>
      <c r="DY36" s="341"/>
      <c r="DZ36" s="341"/>
      <c r="EA36" s="341"/>
      <c r="EB36" s="341"/>
      <c r="EC36" s="366"/>
    </row>
    <row r="37" spans="2:133" ht="11.25" customHeight="1">
      <c r="B37" s="263" t="s">
        <v>368</v>
      </c>
      <c r="C37" s="36"/>
      <c r="D37" s="36"/>
      <c r="E37" s="36"/>
      <c r="F37" s="36"/>
      <c r="G37" s="36"/>
      <c r="H37" s="36"/>
      <c r="I37" s="36"/>
      <c r="J37" s="36"/>
      <c r="K37" s="36"/>
      <c r="L37" s="36"/>
      <c r="M37" s="36"/>
      <c r="N37" s="36"/>
      <c r="O37" s="36"/>
      <c r="P37" s="36"/>
      <c r="Q37" s="273"/>
      <c r="R37" s="278">
        <v>105721</v>
      </c>
      <c r="S37" s="219"/>
      <c r="T37" s="219"/>
      <c r="U37" s="219"/>
      <c r="V37" s="219"/>
      <c r="W37" s="219"/>
      <c r="X37" s="219"/>
      <c r="Y37" s="283"/>
      <c r="Z37" s="286">
        <v>2.5</v>
      </c>
      <c r="AA37" s="286"/>
      <c r="AB37" s="286"/>
      <c r="AC37" s="286"/>
      <c r="AD37" s="291" t="s">
        <v>201</v>
      </c>
      <c r="AE37" s="291"/>
      <c r="AF37" s="291"/>
      <c r="AG37" s="291"/>
      <c r="AH37" s="291"/>
      <c r="AI37" s="291"/>
      <c r="AJ37" s="291"/>
      <c r="AK37" s="291"/>
      <c r="AL37" s="287" t="s">
        <v>201</v>
      </c>
      <c r="AM37" s="240"/>
      <c r="AN37" s="240"/>
      <c r="AO37" s="300"/>
      <c r="AQ37" s="308" t="s">
        <v>401</v>
      </c>
      <c r="AR37" s="201"/>
      <c r="AS37" s="201"/>
      <c r="AT37" s="201"/>
      <c r="AU37" s="201"/>
      <c r="AV37" s="201"/>
      <c r="AW37" s="201"/>
      <c r="AX37" s="201"/>
      <c r="AY37" s="316"/>
      <c r="AZ37" s="278">
        <v>34300</v>
      </c>
      <c r="BA37" s="219"/>
      <c r="BB37" s="219"/>
      <c r="BC37" s="219"/>
      <c r="BD37" s="319"/>
      <c r="BE37" s="319"/>
      <c r="BF37" s="322"/>
      <c r="BG37" s="263" t="s">
        <v>404</v>
      </c>
      <c r="BH37" s="36"/>
      <c r="BI37" s="36"/>
      <c r="BJ37" s="36"/>
      <c r="BK37" s="36"/>
      <c r="BL37" s="36"/>
      <c r="BM37" s="36"/>
      <c r="BN37" s="36"/>
      <c r="BO37" s="36"/>
      <c r="BP37" s="36"/>
      <c r="BQ37" s="36"/>
      <c r="BR37" s="36"/>
      <c r="BS37" s="36"/>
      <c r="BT37" s="36"/>
      <c r="BU37" s="273"/>
      <c r="BV37" s="278">
        <v>-5202</v>
      </c>
      <c r="BW37" s="219"/>
      <c r="BX37" s="219"/>
      <c r="BY37" s="219"/>
      <c r="BZ37" s="219"/>
      <c r="CA37" s="219"/>
      <c r="CB37" s="333"/>
      <c r="CD37" s="263" t="s">
        <v>160</v>
      </c>
      <c r="CE37" s="36"/>
      <c r="CF37" s="36"/>
      <c r="CG37" s="36"/>
      <c r="CH37" s="36"/>
      <c r="CI37" s="36"/>
      <c r="CJ37" s="36"/>
      <c r="CK37" s="36"/>
      <c r="CL37" s="36"/>
      <c r="CM37" s="36"/>
      <c r="CN37" s="36"/>
      <c r="CO37" s="36"/>
      <c r="CP37" s="36"/>
      <c r="CQ37" s="273"/>
      <c r="CR37" s="278">
        <v>318581</v>
      </c>
      <c r="CS37" s="319"/>
      <c r="CT37" s="319"/>
      <c r="CU37" s="319"/>
      <c r="CV37" s="319"/>
      <c r="CW37" s="319"/>
      <c r="CX37" s="319"/>
      <c r="CY37" s="338"/>
      <c r="CZ37" s="287">
        <v>7.8</v>
      </c>
      <c r="DA37" s="341"/>
      <c r="DB37" s="341"/>
      <c r="DC37" s="344"/>
      <c r="DD37" s="292">
        <v>318581</v>
      </c>
      <c r="DE37" s="319"/>
      <c r="DF37" s="319"/>
      <c r="DG37" s="319"/>
      <c r="DH37" s="319"/>
      <c r="DI37" s="319"/>
      <c r="DJ37" s="319"/>
      <c r="DK37" s="338"/>
      <c r="DL37" s="292">
        <v>313520</v>
      </c>
      <c r="DM37" s="319"/>
      <c r="DN37" s="319"/>
      <c r="DO37" s="319"/>
      <c r="DP37" s="319"/>
      <c r="DQ37" s="319"/>
      <c r="DR37" s="319"/>
      <c r="DS37" s="319"/>
      <c r="DT37" s="319"/>
      <c r="DU37" s="319"/>
      <c r="DV37" s="338"/>
      <c r="DW37" s="287">
        <v>21.1</v>
      </c>
      <c r="DX37" s="341"/>
      <c r="DY37" s="341"/>
      <c r="DZ37" s="341"/>
      <c r="EA37" s="341"/>
      <c r="EB37" s="341"/>
      <c r="EC37" s="366"/>
    </row>
    <row r="38" spans="2:133" ht="11.25" customHeight="1">
      <c r="B38" s="263" t="s">
        <v>391</v>
      </c>
      <c r="C38" s="36"/>
      <c r="D38" s="36"/>
      <c r="E38" s="36"/>
      <c r="F38" s="36"/>
      <c r="G38" s="36"/>
      <c r="H38" s="36"/>
      <c r="I38" s="36"/>
      <c r="J38" s="36"/>
      <c r="K38" s="36"/>
      <c r="L38" s="36"/>
      <c r="M38" s="36"/>
      <c r="N38" s="36"/>
      <c r="O38" s="36"/>
      <c r="P38" s="36"/>
      <c r="Q38" s="273"/>
      <c r="R38" s="278">
        <v>63878</v>
      </c>
      <c r="S38" s="219"/>
      <c r="T38" s="219"/>
      <c r="U38" s="219"/>
      <c r="V38" s="219"/>
      <c r="W38" s="219"/>
      <c r="X38" s="219"/>
      <c r="Y38" s="283"/>
      <c r="Z38" s="286">
        <v>1.5</v>
      </c>
      <c r="AA38" s="286"/>
      <c r="AB38" s="286"/>
      <c r="AC38" s="286"/>
      <c r="AD38" s="291" t="s">
        <v>201</v>
      </c>
      <c r="AE38" s="291"/>
      <c r="AF38" s="291"/>
      <c r="AG38" s="291"/>
      <c r="AH38" s="291"/>
      <c r="AI38" s="291"/>
      <c r="AJ38" s="291"/>
      <c r="AK38" s="291"/>
      <c r="AL38" s="287" t="s">
        <v>201</v>
      </c>
      <c r="AM38" s="240"/>
      <c r="AN38" s="240"/>
      <c r="AO38" s="300"/>
      <c r="AQ38" s="308" t="s">
        <v>405</v>
      </c>
      <c r="AR38" s="201"/>
      <c r="AS38" s="201"/>
      <c r="AT38" s="201"/>
      <c r="AU38" s="201"/>
      <c r="AV38" s="201"/>
      <c r="AW38" s="201"/>
      <c r="AX38" s="201"/>
      <c r="AY38" s="316"/>
      <c r="AZ38" s="278">
        <v>908</v>
      </c>
      <c r="BA38" s="219"/>
      <c r="BB38" s="219"/>
      <c r="BC38" s="219"/>
      <c r="BD38" s="319"/>
      <c r="BE38" s="319"/>
      <c r="BF38" s="322"/>
      <c r="BG38" s="263" t="s">
        <v>406</v>
      </c>
      <c r="BH38" s="36"/>
      <c r="BI38" s="36"/>
      <c r="BJ38" s="36"/>
      <c r="BK38" s="36"/>
      <c r="BL38" s="36"/>
      <c r="BM38" s="36"/>
      <c r="BN38" s="36"/>
      <c r="BO38" s="36"/>
      <c r="BP38" s="36"/>
      <c r="BQ38" s="36"/>
      <c r="BR38" s="36"/>
      <c r="BS38" s="36"/>
      <c r="BT38" s="36"/>
      <c r="BU38" s="273"/>
      <c r="BV38" s="278">
        <v>489</v>
      </c>
      <c r="BW38" s="219"/>
      <c r="BX38" s="219"/>
      <c r="BY38" s="219"/>
      <c r="BZ38" s="219"/>
      <c r="CA38" s="219"/>
      <c r="CB38" s="333"/>
      <c r="CD38" s="263" t="s">
        <v>407</v>
      </c>
      <c r="CE38" s="36"/>
      <c r="CF38" s="36"/>
      <c r="CG38" s="36"/>
      <c r="CH38" s="36"/>
      <c r="CI38" s="36"/>
      <c r="CJ38" s="36"/>
      <c r="CK38" s="36"/>
      <c r="CL38" s="36"/>
      <c r="CM38" s="36"/>
      <c r="CN38" s="36"/>
      <c r="CO38" s="36"/>
      <c r="CP38" s="36"/>
      <c r="CQ38" s="273"/>
      <c r="CR38" s="278">
        <v>165934</v>
      </c>
      <c r="CS38" s="219"/>
      <c r="CT38" s="219"/>
      <c r="CU38" s="219"/>
      <c r="CV38" s="219"/>
      <c r="CW38" s="219"/>
      <c r="CX38" s="219"/>
      <c r="CY38" s="283"/>
      <c r="CZ38" s="287">
        <v>4</v>
      </c>
      <c r="DA38" s="341"/>
      <c r="DB38" s="341"/>
      <c r="DC38" s="344"/>
      <c r="DD38" s="292">
        <v>117719</v>
      </c>
      <c r="DE38" s="219"/>
      <c r="DF38" s="219"/>
      <c r="DG38" s="219"/>
      <c r="DH38" s="219"/>
      <c r="DI38" s="219"/>
      <c r="DJ38" s="219"/>
      <c r="DK38" s="283"/>
      <c r="DL38" s="292">
        <v>106219</v>
      </c>
      <c r="DM38" s="219"/>
      <c r="DN38" s="219"/>
      <c r="DO38" s="219"/>
      <c r="DP38" s="219"/>
      <c r="DQ38" s="219"/>
      <c r="DR38" s="219"/>
      <c r="DS38" s="219"/>
      <c r="DT38" s="219"/>
      <c r="DU38" s="219"/>
      <c r="DV38" s="283"/>
      <c r="DW38" s="287">
        <v>7.2</v>
      </c>
      <c r="DX38" s="341"/>
      <c r="DY38" s="341"/>
      <c r="DZ38" s="341"/>
      <c r="EA38" s="341"/>
      <c r="EB38" s="341"/>
      <c r="EC38" s="366"/>
    </row>
    <row r="39" spans="2:133" ht="11.25" customHeight="1">
      <c r="B39" s="263" t="s">
        <v>408</v>
      </c>
      <c r="C39" s="36"/>
      <c r="D39" s="36"/>
      <c r="E39" s="36"/>
      <c r="F39" s="36"/>
      <c r="G39" s="36"/>
      <c r="H39" s="36"/>
      <c r="I39" s="36"/>
      <c r="J39" s="36"/>
      <c r="K39" s="36"/>
      <c r="L39" s="36"/>
      <c r="M39" s="36"/>
      <c r="N39" s="36"/>
      <c r="O39" s="36"/>
      <c r="P39" s="36"/>
      <c r="Q39" s="273"/>
      <c r="R39" s="278">
        <v>850769</v>
      </c>
      <c r="S39" s="219"/>
      <c r="T39" s="219"/>
      <c r="U39" s="219"/>
      <c r="V39" s="219"/>
      <c r="W39" s="219"/>
      <c r="X39" s="219"/>
      <c r="Y39" s="283"/>
      <c r="Z39" s="286">
        <v>20.2</v>
      </c>
      <c r="AA39" s="286"/>
      <c r="AB39" s="286"/>
      <c r="AC39" s="286"/>
      <c r="AD39" s="291" t="s">
        <v>201</v>
      </c>
      <c r="AE39" s="291"/>
      <c r="AF39" s="291"/>
      <c r="AG39" s="291"/>
      <c r="AH39" s="291"/>
      <c r="AI39" s="291"/>
      <c r="AJ39" s="291"/>
      <c r="AK39" s="291"/>
      <c r="AL39" s="287" t="s">
        <v>201</v>
      </c>
      <c r="AM39" s="240"/>
      <c r="AN39" s="240"/>
      <c r="AO39" s="300"/>
      <c r="AQ39" s="308" t="s">
        <v>301</v>
      </c>
      <c r="AR39" s="201"/>
      <c r="AS39" s="201"/>
      <c r="AT39" s="201"/>
      <c r="AU39" s="201"/>
      <c r="AV39" s="201"/>
      <c r="AW39" s="201"/>
      <c r="AX39" s="201"/>
      <c r="AY39" s="316"/>
      <c r="AZ39" s="278" t="s">
        <v>201</v>
      </c>
      <c r="BA39" s="219"/>
      <c r="BB39" s="219"/>
      <c r="BC39" s="219"/>
      <c r="BD39" s="319"/>
      <c r="BE39" s="319"/>
      <c r="BF39" s="322"/>
      <c r="BG39" s="263" t="s">
        <v>331</v>
      </c>
      <c r="BH39" s="36"/>
      <c r="BI39" s="36"/>
      <c r="BJ39" s="36"/>
      <c r="BK39" s="36"/>
      <c r="BL39" s="36"/>
      <c r="BM39" s="36"/>
      <c r="BN39" s="36"/>
      <c r="BO39" s="36"/>
      <c r="BP39" s="36"/>
      <c r="BQ39" s="36"/>
      <c r="BR39" s="36"/>
      <c r="BS39" s="36"/>
      <c r="BT39" s="36"/>
      <c r="BU39" s="273"/>
      <c r="BV39" s="278">
        <v>751</v>
      </c>
      <c r="BW39" s="219"/>
      <c r="BX39" s="219"/>
      <c r="BY39" s="219"/>
      <c r="BZ39" s="219"/>
      <c r="CA39" s="219"/>
      <c r="CB39" s="333"/>
      <c r="CD39" s="263" t="s">
        <v>412</v>
      </c>
      <c r="CE39" s="36"/>
      <c r="CF39" s="36"/>
      <c r="CG39" s="36"/>
      <c r="CH39" s="36"/>
      <c r="CI39" s="36"/>
      <c r="CJ39" s="36"/>
      <c r="CK39" s="36"/>
      <c r="CL39" s="36"/>
      <c r="CM39" s="36"/>
      <c r="CN39" s="36"/>
      <c r="CO39" s="36"/>
      <c r="CP39" s="36"/>
      <c r="CQ39" s="273"/>
      <c r="CR39" s="278">
        <v>465964</v>
      </c>
      <c r="CS39" s="319"/>
      <c r="CT39" s="319"/>
      <c r="CU39" s="319"/>
      <c r="CV39" s="319"/>
      <c r="CW39" s="319"/>
      <c r="CX39" s="319"/>
      <c r="CY39" s="338"/>
      <c r="CZ39" s="287">
        <v>11.4</v>
      </c>
      <c r="DA39" s="341"/>
      <c r="DB39" s="341"/>
      <c r="DC39" s="344"/>
      <c r="DD39" s="292">
        <v>114905</v>
      </c>
      <c r="DE39" s="319"/>
      <c r="DF39" s="319"/>
      <c r="DG39" s="319"/>
      <c r="DH39" s="319"/>
      <c r="DI39" s="319"/>
      <c r="DJ39" s="319"/>
      <c r="DK39" s="338"/>
      <c r="DL39" s="292" t="s">
        <v>201</v>
      </c>
      <c r="DM39" s="319"/>
      <c r="DN39" s="319"/>
      <c r="DO39" s="319"/>
      <c r="DP39" s="319"/>
      <c r="DQ39" s="319"/>
      <c r="DR39" s="319"/>
      <c r="DS39" s="319"/>
      <c r="DT39" s="319"/>
      <c r="DU39" s="319"/>
      <c r="DV39" s="338"/>
      <c r="DW39" s="287" t="s">
        <v>201</v>
      </c>
      <c r="DX39" s="341"/>
      <c r="DY39" s="341"/>
      <c r="DZ39" s="341"/>
      <c r="EA39" s="341"/>
      <c r="EB39" s="341"/>
      <c r="EC39" s="366"/>
    </row>
    <row r="40" spans="2:133" ht="11.25" customHeight="1">
      <c r="B40" s="263" t="s">
        <v>413</v>
      </c>
      <c r="C40" s="36"/>
      <c r="D40" s="36"/>
      <c r="E40" s="36"/>
      <c r="F40" s="36"/>
      <c r="G40" s="36"/>
      <c r="H40" s="36"/>
      <c r="I40" s="36"/>
      <c r="J40" s="36"/>
      <c r="K40" s="36"/>
      <c r="L40" s="36"/>
      <c r="M40" s="36"/>
      <c r="N40" s="36"/>
      <c r="O40" s="36"/>
      <c r="P40" s="36"/>
      <c r="Q40" s="273"/>
      <c r="R40" s="278" t="s">
        <v>201</v>
      </c>
      <c r="S40" s="219"/>
      <c r="T40" s="219"/>
      <c r="U40" s="219"/>
      <c r="V40" s="219"/>
      <c r="W40" s="219"/>
      <c r="X40" s="219"/>
      <c r="Y40" s="283"/>
      <c r="Z40" s="286" t="s">
        <v>201</v>
      </c>
      <c r="AA40" s="286"/>
      <c r="AB40" s="286"/>
      <c r="AC40" s="286"/>
      <c r="AD40" s="291" t="s">
        <v>201</v>
      </c>
      <c r="AE40" s="291"/>
      <c r="AF40" s="291"/>
      <c r="AG40" s="291"/>
      <c r="AH40" s="291"/>
      <c r="AI40" s="291"/>
      <c r="AJ40" s="291"/>
      <c r="AK40" s="291"/>
      <c r="AL40" s="287" t="s">
        <v>201</v>
      </c>
      <c r="AM40" s="240"/>
      <c r="AN40" s="240"/>
      <c r="AO40" s="300"/>
      <c r="AQ40" s="308" t="s">
        <v>414</v>
      </c>
      <c r="AR40" s="201"/>
      <c r="AS40" s="201"/>
      <c r="AT40" s="201"/>
      <c r="AU40" s="201"/>
      <c r="AV40" s="201"/>
      <c r="AW40" s="201"/>
      <c r="AX40" s="201"/>
      <c r="AY40" s="316"/>
      <c r="AZ40" s="278" t="s">
        <v>201</v>
      </c>
      <c r="BA40" s="219"/>
      <c r="BB40" s="219"/>
      <c r="BC40" s="219"/>
      <c r="BD40" s="319"/>
      <c r="BE40" s="319"/>
      <c r="BF40" s="322"/>
      <c r="BG40" s="304" t="s">
        <v>415</v>
      </c>
      <c r="BH40" s="29"/>
      <c r="BI40" s="29"/>
      <c r="BJ40" s="29"/>
      <c r="BK40" s="29"/>
      <c r="BL40" s="29"/>
      <c r="BM40" s="36" t="s">
        <v>416</v>
      </c>
      <c r="BN40" s="36"/>
      <c r="BO40" s="36"/>
      <c r="BP40" s="36"/>
      <c r="BQ40" s="36"/>
      <c r="BR40" s="36"/>
      <c r="BS40" s="36"/>
      <c r="BT40" s="36"/>
      <c r="BU40" s="273"/>
      <c r="BV40" s="278">
        <v>80</v>
      </c>
      <c r="BW40" s="219"/>
      <c r="BX40" s="219"/>
      <c r="BY40" s="219"/>
      <c r="BZ40" s="219"/>
      <c r="CA40" s="219"/>
      <c r="CB40" s="333"/>
      <c r="CD40" s="263" t="s">
        <v>363</v>
      </c>
      <c r="CE40" s="36"/>
      <c r="CF40" s="36"/>
      <c r="CG40" s="36"/>
      <c r="CH40" s="36"/>
      <c r="CI40" s="36"/>
      <c r="CJ40" s="36"/>
      <c r="CK40" s="36"/>
      <c r="CL40" s="36"/>
      <c r="CM40" s="36"/>
      <c r="CN40" s="36"/>
      <c r="CO40" s="36"/>
      <c r="CP40" s="36"/>
      <c r="CQ40" s="273"/>
      <c r="CR40" s="278">
        <v>3360</v>
      </c>
      <c r="CS40" s="219"/>
      <c r="CT40" s="219"/>
      <c r="CU40" s="219"/>
      <c r="CV40" s="219"/>
      <c r="CW40" s="219"/>
      <c r="CX40" s="219"/>
      <c r="CY40" s="283"/>
      <c r="CZ40" s="287">
        <v>0.1</v>
      </c>
      <c r="DA40" s="341"/>
      <c r="DB40" s="341"/>
      <c r="DC40" s="344"/>
      <c r="DD40" s="292">
        <v>3360</v>
      </c>
      <c r="DE40" s="219"/>
      <c r="DF40" s="219"/>
      <c r="DG40" s="219"/>
      <c r="DH40" s="219"/>
      <c r="DI40" s="219"/>
      <c r="DJ40" s="219"/>
      <c r="DK40" s="283"/>
      <c r="DL40" s="292">
        <v>3360</v>
      </c>
      <c r="DM40" s="219"/>
      <c r="DN40" s="219"/>
      <c r="DO40" s="219"/>
      <c r="DP40" s="219"/>
      <c r="DQ40" s="219"/>
      <c r="DR40" s="219"/>
      <c r="DS40" s="219"/>
      <c r="DT40" s="219"/>
      <c r="DU40" s="219"/>
      <c r="DV40" s="283"/>
      <c r="DW40" s="287">
        <v>0.2</v>
      </c>
      <c r="DX40" s="341"/>
      <c r="DY40" s="341"/>
      <c r="DZ40" s="341"/>
      <c r="EA40" s="341"/>
      <c r="EB40" s="341"/>
      <c r="EC40" s="366"/>
    </row>
    <row r="41" spans="2:133" ht="11.25" customHeight="1">
      <c r="B41" s="263" t="s">
        <v>417</v>
      </c>
      <c r="C41" s="36"/>
      <c r="D41" s="36"/>
      <c r="E41" s="36"/>
      <c r="F41" s="36"/>
      <c r="G41" s="36"/>
      <c r="H41" s="36"/>
      <c r="I41" s="36"/>
      <c r="J41" s="36"/>
      <c r="K41" s="36"/>
      <c r="L41" s="36"/>
      <c r="M41" s="36"/>
      <c r="N41" s="36"/>
      <c r="O41" s="36"/>
      <c r="P41" s="36"/>
      <c r="Q41" s="273"/>
      <c r="R41" s="278" t="s">
        <v>201</v>
      </c>
      <c r="S41" s="219"/>
      <c r="T41" s="219"/>
      <c r="U41" s="219"/>
      <c r="V41" s="219"/>
      <c r="W41" s="219"/>
      <c r="X41" s="219"/>
      <c r="Y41" s="283"/>
      <c r="Z41" s="286" t="s">
        <v>201</v>
      </c>
      <c r="AA41" s="286"/>
      <c r="AB41" s="286"/>
      <c r="AC41" s="286"/>
      <c r="AD41" s="291" t="s">
        <v>201</v>
      </c>
      <c r="AE41" s="291"/>
      <c r="AF41" s="291"/>
      <c r="AG41" s="291"/>
      <c r="AH41" s="291"/>
      <c r="AI41" s="291"/>
      <c r="AJ41" s="291"/>
      <c r="AK41" s="291"/>
      <c r="AL41" s="287" t="s">
        <v>201</v>
      </c>
      <c r="AM41" s="240"/>
      <c r="AN41" s="240"/>
      <c r="AO41" s="300"/>
      <c r="AQ41" s="308" t="s">
        <v>418</v>
      </c>
      <c r="AR41" s="201"/>
      <c r="AS41" s="201"/>
      <c r="AT41" s="201"/>
      <c r="AU41" s="201"/>
      <c r="AV41" s="201"/>
      <c r="AW41" s="201"/>
      <c r="AX41" s="201"/>
      <c r="AY41" s="316"/>
      <c r="AZ41" s="278">
        <v>38685</v>
      </c>
      <c r="BA41" s="219"/>
      <c r="BB41" s="219"/>
      <c r="BC41" s="219"/>
      <c r="BD41" s="319"/>
      <c r="BE41" s="319"/>
      <c r="BF41" s="322"/>
      <c r="BG41" s="304"/>
      <c r="BH41" s="29"/>
      <c r="BI41" s="29"/>
      <c r="BJ41" s="29"/>
      <c r="BK41" s="29"/>
      <c r="BL41" s="29"/>
      <c r="BM41" s="36" t="s">
        <v>336</v>
      </c>
      <c r="BN41" s="36"/>
      <c r="BO41" s="36"/>
      <c r="BP41" s="36"/>
      <c r="BQ41" s="36"/>
      <c r="BR41" s="36"/>
      <c r="BS41" s="36"/>
      <c r="BT41" s="36"/>
      <c r="BU41" s="273"/>
      <c r="BV41" s="278">
        <v>5</v>
      </c>
      <c r="BW41" s="219"/>
      <c r="BX41" s="219"/>
      <c r="BY41" s="219"/>
      <c r="BZ41" s="219"/>
      <c r="CA41" s="219"/>
      <c r="CB41" s="333"/>
      <c r="CD41" s="263" t="s">
        <v>282</v>
      </c>
      <c r="CE41" s="36"/>
      <c r="CF41" s="36"/>
      <c r="CG41" s="36"/>
      <c r="CH41" s="36"/>
      <c r="CI41" s="36"/>
      <c r="CJ41" s="36"/>
      <c r="CK41" s="36"/>
      <c r="CL41" s="36"/>
      <c r="CM41" s="36"/>
      <c r="CN41" s="36"/>
      <c r="CO41" s="36"/>
      <c r="CP41" s="36"/>
      <c r="CQ41" s="273"/>
      <c r="CR41" s="278" t="s">
        <v>201</v>
      </c>
      <c r="CS41" s="319"/>
      <c r="CT41" s="319"/>
      <c r="CU41" s="319"/>
      <c r="CV41" s="319"/>
      <c r="CW41" s="319"/>
      <c r="CX41" s="319"/>
      <c r="CY41" s="338"/>
      <c r="CZ41" s="287" t="s">
        <v>201</v>
      </c>
      <c r="DA41" s="341"/>
      <c r="DB41" s="341"/>
      <c r="DC41" s="344"/>
      <c r="DD41" s="292" t="s">
        <v>201</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419</v>
      </c>
      <c r="C42" s="36"/>
      <c r="D42" s="36"/>
      <c r="E42" s="36"/>
      <c r="F42" s="36"/>
      <c r="G42" s="36"/>
      <c r="H42" s="36"/>
      <c r="I42" s="36"/>
      <c r="J42" s="36"/>
      <c r="K42" s="36"/>
      <c r="L42" s="36"/>
      <c r="M42" s="36"/>
      <c r="N42" s="36"/>
      <c r="O42" s="36"/>
      <c r="P42" s="36"/>
      <c r="Q42" s="273"/>
      <c r="R42" s="278">
        <v>41007</v>
      </c>
      <c r="S42" s="219"/>
      <c r="T42" s="219"/>
      <c r="U42" s="219"/>
      <c r="V42" s="219"/>
      <c r="W42" s="219"/>
      <c r="X42" s="219"/>
      <c r="Y42" s="283"/>
      <c r="Z42" s="286">
        <v>1</v>
      </c>
      <c r="AA42" s="286"/>
      <c r="AB42" s="286"/>
      <c r="AC42" s="286"/>
      <c r="AD42" s="291" t="s">
        <v>201</v>
      </c>
      <c r="AE42" s="291"/>
      <c r="AF42" s="291"/>
      <c r="AG42" s="291"/>
      <c r="AH42" s="291"/>
      <c r="AI42" s="291"/>
      <c r="AJ42" s="291"/>
      <c r="AK42" s="291"/>
      <c r="AL42" s="287" t="s">
        <v>201</v>
      </c>
      <c r="AM42" s="240"/>
      <c r="AN42" s="240"/>
      <c r="AO42" s="300"/>
      <c r="AQ42" s="309" t="s">
        <v>421</v>
      </c>
      <c r="AR42" s="311"/>
      <c r="AS42" s="311"/>
      <c r="AT42" s="311"/>
      <c r="AU42" s="311"/>
      <c r="AV42" s="311"/>
      <c r="AW42" s="311"/>
      <c r="AX42" s="311"/>
      <c r="AY42" s="317"/>
      <c r="AZ42" s="279">
        <v>92041</v>
      </c>
      <c r="BA42" s="281"/>
      <c r="BB42" s="281"/>
      <c r="BC42" s="281"/>
      <c r="BD42" s="318"/>
      <c r="BE42" s="318"/>
      <c r="BF42" s="323"/>
      <c r="BG42" s="177"/>
      <c r="BH42" s="180"/>
      <c r="BI42" s="180"/>
      <c r="BJ42" s="180"/>
      <c r="BK42" s="180"/>
      <c r="BL42" s="180"/>
      <c r="BM42" s="271" t="s">
        <v>422</v>
      </c>
      <c r="BN42" s="271"/>
      <c r="BO42" s="271"/>
      <c r="BP42" s="271"/>
      <c r="BQ42" s="271"/>
      <c r="BR42" s="271"/>
      <c r="BS42" s="271"/>
      <c r="BT42" s="271"/>
      <c r="BU42" s="275"/>
      <c r="BV42" s="279">
        <v>431</v>
      </c>
      <c r="BW42" s="281"/>
      <c r="BX42" s="281"/>
      <c r="BY42" s="281"/>
      <c r="BZ42" s="281"/>
      <c r="CA42" s="281"/>
      <c r="CB42" s="334"/>
      <c r="CD42" s="263" t="s">
        <v>276</v>
      </c>
      <c r="CE42" s="36"/>
      <c r="CF42" s="36"/>
      <c r="CG42" s="36"/>
      <c r="CH42" s="36"/>
      <c r="CI42" s="36"/>
      <c r="CJ42" s="36"/>
      <c r="CK42" s="36"/>
      <c r="CL42" s="36"/>
      <c r="CM42" s="36"/>
      <c r="CN42" s="36"/>
      <c r="CO42" s="36"/>
      <c r="CP42" s="36"/>
      <c r="CQ42" s="273"/>
      <c r="CR42" s="278">
        <v>1154517</v>
      </c>
      <c r="CS42" s="219"/>
      <c r="CT42" s="219"/>
      <c r="CU42" s="219"/>
      <c r="CV42" s="219"/>
      <c r="CW42" s="219"/>
      <c r="CX42" s="219"/>
      <c r="CY42" s="283"/>
      <c r="CZ42" s="287">
        <v>28.2</v>
      </c>
      <c r="DA42" s="240"/>
      <c r="DB42" s="240"/>
      <c r="DC42" s="289"/>
      <c r="DD42" s="292">
        <v>113602</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420</v>
      </c>
      <c r="C43" s="271"/>
      <c r="D43" s="271"/>
      <c r="E43" s="271"/>
      <c r="F43" s="271"/>
      <c r="G43" s="271"/>
      <c r="H43" s="271"/>
      <c r="I43" s="271"/>
      <c r="J43" s="271"/>
      <c r="K43" s="271"/>
      <c r="L43" s="271"/>
      <c r="M43" s="271"/>
      <c r="N43" s="271"/>
      <c r="O43" s="271"/>
      <c r="P43" s="271"/>
      <c r="Q43" s="275"/>
      <c r="R43" s="279">
        <v>4212598</v>
      </c>
      <c r="S43" s="281"/>
      <c r="T43" s="281"/>
      <c r="U43" s="281"/>
      <c r="V43" s="281"/>
      <c r="W43" s="281"/>
      <c r="X43" s="281"/>
      <c r="Y43" s="284"/>
      <c r="Z43" s="288">
        <v>100</v>
      </c>
      <c r="AA43" s="288"/>
      <c r="AB43" s="288"/>
      <c r="AC43" s="288"/>
      <c r="AD43" s="293">
        <v>1443080</v>
      </c>
      <c r="AE43" s="293"/>
      <c r="AF43" s="293"/>
      <c r="AG43" s="293"/>
      <c r="AH43" s="293"/>
      <c r="AI43" s="293"/>
      <c r="AJ43" s="293"/>
      <c r="AK43" s="293"/>
      <c r="AL43" s="296">
        <v>100</v>
      </c>
      <c r="AM43" s="298"/>
      <c r="AN43" s="298"/>
      <c r="AO43" s="301"/>
      <c r="BV43" s="1"/>
      <c r="BW43" s="1"/>
      <c r="BX43" s="1"/>
      <c r="BY43" s="1"/>
      <c r="BZ43" s="1"/>
      <c r="CA43" s="1"/>
      <c r="CB43" s="1"/>
      <c r="CD43" s="263" t="s">
        <v>83</v>
      </c>
      <c r="CE43" s="36"/>
      <c r="CF43" s="36"/>
      <c r="CG43" s="36"/>
      <c r="CH43" s="36"/>
      <c r="CI43" s="36"/>
      <c r="CJ43" s="36"/>
      <c r="CK43" s="36"/>
      <c r="CL43" s="36"/>
      <c r="CM43" s="36"/>
      <c r="CN43" s="36"/>
      <c r="CO43" s="36"/>
      <c r="CP43" s="36"/>
      <c r="CQ43" s="273"/>
      <c r="CR43" s="278">
        <v>29960</v>
      </c>
      <c r="CS43" s="319"/>
      <c r="CT43" s="319"/>
      <c r="CU43" s="319"/>
      <c r="CV43" s="319"/>
      <c r="CW43" s="319"/>
      <c r="CX43" s="319"/>
      <c r="CY43" s="338"/>
      <c r="CZ43" s="287">
        <v>0.7</v>
      </c>
      <c r="DA43" s="341"/>
      <c r="DB43" s="341"/>
      <c r="DC43" s="344"/>
      <c r="DD43" s="292">
        <v>29960</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177</v>
      </c>
      <c r="CE44" s="42"/>
      <c r="CF44" s="263" t="s">
        <v>423</v>
      </c>
      <c r="CG44" s="36"/>
      <c r="CH44" s="36"/>
      <c r="CI44" s="36"/>
      <c r="CJ44" s="36"/>
      <c r="CK44" s="36"/>
      <c r="CL44" s="36"/>
      <c r="CM44" s="36"/>
      <c r="CN44" s="36"/>
      <c r="CO44" s="36"/>
      <c r="CP44" s="36"/>
      <c r="CQ44" s="273"/>
      <c r="CR44" s="278">
        <v>1152655</v>
      </c>
      <c r="CS44" s="219"/>
      <c r="CT44" s="219"/>
      <c r="CU44" s="219"/>
      <c r="CV44" s="219"/>
      <c r="CW44" s="219"/>
      <c r="CX44" s="219"/>
      <c r="CY44" s="283"/>
      <c r="CZ44" s="287">
        <v>28.1</v>
      </c>
      <c r="DA44" s="240"/>
      <c r="DB44" s="240"/>
      <c r="DC44" s="289"/>
      <c r="DD44" s="292">
        <v>113572</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54</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424</v>
      </c>
      <c r="CG45" s="36"/>
      <c r="CH45" s="36"/>
      <c r="CI45" s="36"/>
      <c r="CJ45" s="36"/>
      <c r="CK45" s="36"/>
      <c r="CL45" s="36"/>
      <c r="CM45" s="36"/>
      <c r="CN45" s="36"/>
      <c r="CO45" s="36"/>
      <c r="CP45" s="36"/>
      <c r="CQ45" s="273"/>
      <c r="CR45" s="278">
        <v>340824</v>
      </c>
      <c r="CS45" s="319"/>
      <c r="CT45" s="319"/>
      <c r="CU45" s="319"/>
      <c r="CV45" s="319"/>
      <c r="CW45" s="319"/>
      <c r="CX45" s="319"/>
      <c r="CY45" s="338"/>
      <c r="CZ45" s="287">
        <v>8.3000000000000007</v>
      </c>
      <c r="DA45" s="341"/>
      <c r="DB45" s="341"/>
      <c r="DC45" s="344"/>
      <c r="DD45" s="292">
        <v>26815</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398</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385</v>
      </c>
      <c r="CG46" s="36"/>
      <c r="CH46" s="36"/>
      <c r="CI46" s="36"/>
      <c r="CJ46" s="36"/>
      <c r="CK46" s="36"/>
      <c r="CL46" s="36"/>
      <c r="CM46" s="36"/>
      <c r="CN46" s="36"/>
      <c r="CO46" s="36"/>
      <c r="CP46" s="36"/>
      <c r="CQ46" s="273"/>
      <c r="CR46" s="278">
        <v>802438</v>
      </c>
      <c r="CS46" s="219"/>
      <c r="CT46" s="219"/>
      <c r="CU46" s="219"/>
      <c r="CV46" s="219"/>
      <c r="CW46" s="219"/>
      <c r="CX46" s="219"/>
      <c r="CY46" s="283"/>
      <c r="CZ46" s="287">
        <v>19.600000000000001</v>
      </c>
      <c r="DA46" s="240"/>
      <c r="DB46" s="240"/>
      <c r="DC46" s="289"/>
      <c r="DD46" s="292">
        <v>86664</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263</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426</v>
      </c>
      <c r="CG47" s="36"/>
      <c r="CH47" s="36"/>
      <c r="CI47" s="36"/>
      <c r="CJ47" s="36"/>
      <c r="CK47" s="36"/>
      <c r="CL47" s="36"/>
      <c r="CM47" s="36"/>
      <c r="CN47" s="36"/>
      <c r="CO47" s="36"/>
      <c r="CP47" s="36"/>
      <c r="CQ47" s="273"/>
      <c r="CR47" s="278">
        <v>1862</v>
      </c>
      <c r="CS47" s="319"/>
      <c r="CT47" s="319"/>
      <c r="CU47" s="319"/>
      <c r="CV47" s="319"/>
      <c r="CW47" s="319"/>
      <c r="CX47" s="319"/>
      <c r="CY47" s="338"/>
      <c r="CZ47" s="287">
        <v>0</v>
      </c>
      <c r="DA47" s="341"/>
      <c r="DB47" s="341"/>
      <c r="DC47" s="344"/>
      <c r="DD47" s="292">
        <v>30</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ht="10.8">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427</v>
      </c>
      <c r="CG48" s="36"/>
      <c r="CH48" s="36"/>
      <c r="CI48" s="36"/>
      <c r="CJ48" s="36"/>
      <c r="CK48" s="36"/>
      <c r="CL48" s="36"/>
      <c r="CM48" s="36"/>
      <c r="CN48" s="36"/>
      <c r="CO48" s="36"/>
      <c r="CP48" s="36"/>
      <c r="CQ48" s="273"/>
      <c r="CR48" s="278" t="s">
        <v>201</v>
      </c>
      <c r="CS48" s="219"/>
      <c r="CT48" s="219"/>
      <c r="CU48" s="219"/>
      <c r="CV48" s="219"/>
      <c r="CW48" s="219"/>
      <c r="CX48" s="219"/>
      <c r="CY48" s="283"/>
      <c r="CZ48" s="287" t="s">
        <v>201</v>
      </c>
      <c r="DA48" s="240"/>
      <c r="DB48" s="240"/>
      <c r="DC48" s="289"/>
      <c r="DD48" s="292" t="s">
        <v>201</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193</v>
      </c>
      <c r="CE49" s="271"/>
      <c r="CF49" s="271"/>
      <c r="CG49" s="271"/>
      <c r="CH49" s="271"/>
      <c r="CI49" s="271"/>
      <c r="CJ49" s="271"/>
      <c r="CK49" s="271"/>
      <c r="CL49" s="271"/>
      <c r="CM49" s="271"/>
      <c r="CN49" s="271"/>
      <c r="CO49" s="271"/>
      <c r="CP49" s="271"/>
      <c r="CQ49" s="275"/>
      <c r="CR49" s="279">
        <v>4099555</v>
      </c>
      <c r="CS49" s="318"/>
      <c r="CT49" s="318"/>
      <c r="CU49" s="318"/>
      <c r="CV49" s="318"/>
      <c r="CW49" s="318"/>
      <c r="CX49" s="318"/>
      <c r="CY49" s="339"/>
      <c r="CZ49" s="296">
        <v>100</v>
      </c>
      <c r="DA49" s="342"/>
      <c r="DB49" s="342"/>
      <c r="DC49" s="345"/>
      <c r="DD49" s="348">
        <v>1797321</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2YYskk8HPPgRXjIBNRp5rMyy6V0syNcfDjkoOfe81sr1T6ImjwoDyJmLN0TieqISWK2hE13IEU35nYbjDoZ4mA==" saltValue="Yay+4p6DPcMnZN+awmLgW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5"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F102" sqref="AF102"/>
    </sheetView>
  </sheetViews>
  <sheetFormatPr defaultColWidth="0" defaultRowHeight="13.2" zeroHeight="1"/>
  <cols>
    <col min="1" max="130" width="2.77734375" style="369" customWidth="1"/>
    <col min="131" max="131" width="1.6640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293</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285</v>
      </c>
      <c r="DK2" s="733"/>
      <c r="DL2" s="733"/>
      <c r="DM2" s="733"/>
      <c r="DN2" s="733"/>
      <c r="DO2" s="736"/>
      <c r="DP2" s="406"/>
      <c r="DQ2" s="732" t="s">
        <v>295</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205</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428</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429</v>
      </c>
      <c r="B5" s="407"/>
      <c r="C5" s="407"/>
      <c r="D5" s="407"/>
      <c r="E5" s="407"/>
      <c r="F5" s="407"/>
      <c r="G5" s="407"/>
      <c r="H5" s="407"/>
      <c r="I5" s="407"/>
      <c r="J5" s="407"/>
      <c r="K5" s="407"/>
      <c r="L5" s="407"/>
      <c r="M5" s="407"/>
      <c r="N5" s="407"/>
      <c r="O5" s="407"/>
      <c r="P5" s="443"/>
      <c r="Q5" s="449" t="s">
        <v>180</v>
      </c>
      <c r="R5" s="461"/>
      <c r="S5" s="461"/>
      <c r="T5" s="461"/>
      <c r="U5" s="472"/>
      <c r="V5" s="449" t="s">
        <v>430</v>
      </c>
      <c r="W5" s="461"/>
      <c r="X5" s="461"/>
      <c r="Y5" s="461"/>
      <c r="Z5" s="472"/>
      <c r="AA5" s="449" t="s">
        <v>431</v>
      </c>
      <c r="AB5" s="461"/>
      <c r="AC5" s="461"/>
      <c r="AD5" s="461"/>
      <c r="AE5" s="461"/>
      <c r="AF5" s="521" t="s">
        <v>178</v>
      </c>
      <c r="AG5" s="461"/>
      <c r="AH5" s="461"/>
      <c r="AI5" s="461"/>
      <c r="AJ5" s="539"/>
      <c r="AK5" s="461" t="s">
        <v>432</v>
      </c>
      <c r="AL5" s="461"/>
      <c r="AM5" s="461"/>
      <c r="AN5" s="461"/>
      <c r="AO5" s="472"/>
      <c r="AP5" s="449" t="s">
        <v>433</v>
      </c>
      <c r="AQ5" s="461"/>
      <c r="AR5" s="461"/>
      <c r="AS5" s="461"/>
      <c r="AT5" s="472"/>
      <c r="AU5" s="449" t="s">
        <v>435</v>
      </c>
      <c r="AV5" s="461"/>
      <c r="AW5" s="461"/>
      <c r="AX5" s="461"/>
      <c r="AY5" s="539"/>
      <c r="AZ5" s="433"/>
      <c r="BA5" s="433"/>
      <c r="BB5" s="433"/>
      <c r="BC5" s="433"/>
      <c r="BD5" s="433"/>
      <c r="BE5" s="632"/>
      <c r="BF5" s="632"/>
      <c r="BG5" s="632"/>
      <c r="BH5" s="632"/>
      <c r="BI5" s="632"/>
      <c r="BJ5" s="632"/>
      <c r="BK5" s="632"/>
      <c r="BL5" s="632"/>
      <c r="BM5" s="632"/>
      <c r="BN5" s="632"/>
      <c r="BO5" s="632"/>
      <c r="BP5" s="632"/>
      <c r="BQ5" s="378" t="s">
        <v>436</v>
      </c>
      <c r="BR5" s="407"/>
      <c r="BS5" s="407"/>
      <c r="BT5" s="407"/>
      <c r="BU5" s="407"/>
      <c r="BV5" s="407"/>
      <c r="BW5" s="407"/>
      <c r="BX5" s="407"/>
      <c r="BY5" s="407"/>
      <c r="BZ5" s="407"/>
      <c r="CA5" s="407"/>
      <c r="CB5" s="407"/>
      <c r="CC5" s="407"/>
      <c r="CD5" s="407"/>
      <c r="CE5" s="407"/>
      <c r="CF5" s="407"/>
      <c r="CG5" s="443"/>
      <c r="CH5" s="449" t="s">
        <v>360</v>
      </c>
      <c r="CI5" s="461"/>
      <c r="CJ5" s="461"/>
      <c r="CK5" s="461"/>
      <c r="CL5" s="472"/>
      <c r="CM5" s="449" t="s">
        <v>314</v>
      </c>
      <c r="CN5" s="461"/>
      <c r="CO5" s="461"/>
      <c r="CP5" s="461"/>
      <c r="CQ5" s="472"/>
      <c r="CR5" s="449" t="s">
        <v>243</v>
      </c>
      <c r="CS5" s="461"/>
      <c r="CT5" s="461"/>
      <c r="CU5" s="461"/>
      <c r="CV5" s="472"/>
      <c r="CW5" s="449" t="s">
        <v>55</v>
      </c>
      <c r="CX5" s="461"/>
      <c r="CY5" s="461"/>
      <c r="CZ5" s="461"/>
      <c r="DA5" s="472"/>
      <c r="DB5" s="449" t="s">
        <v>439</v>
      </c>
      <c r="DC5" s="461"/>
      <c r="DD5" s="461"/>
      <c r="DE5" s="461"/>
      <c r="DF5" s="472"/>
      <c r="DG5" s="726" t="s">
        <v>241</v>
      </c>
      <c r="DH5" s="729"/>
      <c r="DI5" s="729"/>
      <c r="DJ5" s="729"/>
      <c r="DK5" s="734"/>
      <c r="DL5" s="726" t="s">
        <v>441</v>
      </c>
      <c r="DM5" s="729"/>
      <c r="DN5" s="729"/>
      <c r="DO5" s="729"/>
      <c r="DP5" s="734"/>
      <c r="DQ5" s="449" t="s">
        <v>443</v>
      </c>
      <c r="DR5" s="461"/>
      <c r="DS5" s="461"/>
      <c r="DT5" s="461"/>
      <c r="DU5" s="472"/>
      <c r="DV5" s="449" t="s">
        <v>435</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444</v>
      </c>
      <c r="C7" s="429"/>
      <c r="D7" s="429"/>
      <c r="E7" s="429"/>
      <c r="F7" s="429"/>
      <c r="G7" s="429"/>
      <c r="H7" s="429"/>
      <c r="I7" s="429"/>
      <c r="J7" s="429"/>
      <c r="K7" s="429"/>
      <c r="L7" s="429"/>
      <c r="M7" s="429"/>
      <c r="N7" s="429"/>
      <c r="O7" s="429"/>
      <c r="P7" s="445"/>
      <c r="Q7" s="451">
        <v>4213</v>
      </c>
      <c r="R7" s="463"/>
      <c r="S7" s="463"/>
      <c r="T7" s="463"/>
      <c r="U7" s="463"/>
      <c r="V7" s="463">
        <v>4100</v>
      </c>
      <c r="W7" s="463"/>
      <c r="X7" s="463"/>
      <c r="Y7" s="463"/>
      <c r="Z7" s="463"/>
      <c r="AA7" s="463">
        <v>113</v>
      </c>
      <c r="AB7" s="463"/>
      <c r="AC7" s="463"/>
      <c r="AD7" s="463"/>
      <c r="AE7" s="509"/>
      <c r="AF7" s="523">
        <v>53</v>
      </c>
      <c r="AG7" s="536"/>
      <c r="AH7" s="536"/>
      <c r="AI7" s="536"/>
      <c r="AJ7" s="541"/>
      <c r="AK7" s="549">
        <v>407</v>
      </c>
      <c r="AL7" s="463"/>
      <c r="AM7" s="463"/>
      <c r="AN7" s="463"/>
      <c r="AO7" s="463"/>
      <c r="AP7" s="463">
        <v>2889</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c r="BT7" s="429"/>
      <c r="BU7" s="429"/>
      <c r="BV7" s="429"/>
      <c r="BW7" s="429"/>
      <c r="BX7" s="429"/>
      <c r="BY7" s="429"/>
      <c r="BZ7" s="429"/>
      <c r="CA7" s="429"/>
      <c r="CB7" s="429"/>
      <c r="CC7" s="429"/>
      <c r="CD7" s="429"/>
      <c r="CE7" s="429"/>
      <c r="CF7" s="429"/>
      <c r="CG7" s="445"/>
      <c r="CH7" s="689"/>
      <c r="CI7" s="692"/>
      <c r="CJ7" s="692"/>
      <c r="CK7" s="692"/>
      <c r="CL7" s="707"/>
      <c r="CM7" s="689"/>
      <c r="CN7" s="692"/>
      <c r="CO7" s="692"/>
      <c r="CP7" s="692"/>
      <c r="CQ7" s="707"/>
      <c r="CR7" s="689"/>
      <c r="CS7" s="692"/>
      <c r="CT7" s="692"/>
      <c r="CU7" s="692"/>
      <c r="CV7" s="707"/>
      <c r="CW7" s="689"/>
      <c r="CX7" s="692"/>
      <c r="CY7" s="692"/>
      <c r="CZ7" s="692"/>
      <c r="DA7" s="707"/>
      <c r="DB7" s="689"/>
      <c r="DC7" s="692"/>
      <c r="DD7" s="692"/>
      <c r="DE7" s="692"/>
      <c r="DF7" s="707"/>
      <c r="DG7" s="689"/>
      <c r="DH7" s="692"/>
      <c r="DI7" s="692"/>
      <c r="DJ7" s="692"/>
      <c r="DK7" s="707"/>
      <c r="DL7" s="689"/>
      <c r="DM7" s="692"/>
      <c r="DN7" s="692"/>
      <c r="DO7" s="692"/>
      <c r="DP7" s="707"/>
      <c r="DQ7" s="689"/>
      <c r="DR7" s="692"/>
      <c r="DS7" s="692"/>
      <c r="DT7" s="692"/>
      <c r="DU7" s="707"/>
      <c r="DV7" s="409"/>
      <c r="DW7" s="429"/>
      <c r="DX7" s="429"/>
      <c r="DY7" s="429"/>
      <c r="DZ7" s="744"/>
      <c r="EA7" s="607"/>
    </row>
    <row r="8" spans="1:131" s="372" customFormat="1" ht="26.25" customHeight="1">
      <c r="A8" s="381">
        <v>2</v>
      </c>
      <c r="B8" s="410"/>
      <c r="C8" s="430"/>
      <c r="D8" s="430"/>
      <c r="E8" s="430"/>
      <c r="F8" s="430"/>
      <c r="G8" s="430"/>
      <c r="H8" s="430"/>
      <c r="I8" s="430"/>
      <c r="J8" s="430"/>
      <c r="K8" s="430"/>
      <c r="L8" s="430"/>
      <c r="M8" s="430"/>
      <c r="N8" s="430"/>
      <c r="O8" s="430"/>
      <c r="P8" s="446"/>
      <c r="Q8" s="452"/>
      <c r="R8" s="464"/>
      <c r="S8" s="464"/>
      <c r="T8" s="464"/>
      <c r="U8" s="464"/>
      <c r="V8" s="464"/>
      <c r="W8" s="464"/>
      <c r="X8" s="464"/>
      <c r="Y8" s="464"/>
      <c r="Z8" s="464"/>
      <c r="AA8" s="464"/>
      <c r="AB8" s="464"/>
      <c r="AC8" s="464"/>
      <c r="AD8" s="464"/>
      <c r="AE8" s="475"/>
      <c r="AF8" s="524"/>
      <c r="AG8" s="470"/>
      <c r="AH8" s="470"/>
      <c r="AI8" s="470"/>
      <c r="AJ8" s="542"/>
      <c r="AK8" s="474"/>
      <c r="AL8" s="464"/>
      <c r="AM8" s="464"/>
      <c r="AN8" s="464"/>
      <c r="AO8" s="464"/>
      <c r="AP8" s="464"/>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446</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250</v>
      </c>
      <c r="B23" s="411" t="s">
        <v>297</v>
      </c>
      <c r="C23" s="431"/>
      <c r="D23" s="431"/>
      <c r="E23" s="431"/>
      <c r="F23" s="431"/>
      <c r="G23" s="431"/>
      <c r="H23" s="431"/>
      <c r="I23" s="431"/>
      <c r="J23" s="431"/>
      <c r="K23" s="431"/>
      <c r="L23" s="431"/>
      <c r="M23" s="431"/>
      <c r="N23" s="431"/>
      <c r="O23" s="431"/>
      <c r="P23" s="447"/>
      <c r="Q23" s="454">
        <v>4213</v>
      </c>
      <c r="R23" s="466"/>
      <c r="S23" s="466"/>
      <c r="T23" s="466"/>
      <c r="U23" s="466"/>
      <c r="V23" s="466">
        <v>4100</v>
      </c>
      <c r="W23" s="466"/>
      <c r="X23" s="466"/>
      <c r="Y23" s="466"/>
      <c r="Z23" s="466"/>
      <c r="AA23" s="466">
        <v>113</v>
      </c>
      <c r="AB23" s="466"/>
      <c r="AC23" s="466"/>
      <c r="AD23" s="466"/>
      <c r="AE23" s="511"/>
      <c r="AF23" s="525">
        <v>53</v>
      </c>
      <c r="AG23" s="466"/>
      <c r="AH23" s="466"/>
      <c r="AI23" s="466"/>
      <c r="AJ23" s="543"/>
      <c r="AK23" s="551"/>
      <c r="AL23" s="469"/>
      <c r="AM23" s="469"/>
      <c r="AN23" s="469"/>
      <c r="AO23" s="469"/>
      <c r="AP23" s="466">
        <v>2889</v>
      </c>
      <c r="AQ23" s="466"/>
      <c r="AR23" s="466"/>
      <c r="AS23" s="466"/>
      <c r="AT23" s="466"/>
      <c r="AU23" s="584"/>
      <c r="AV23" s="584"/>
      <c r="AW23" s="584"/>
      <c r="AX23" s="584"/>
      <c r="AY23" s="611"/>
      <c r="AZ23" s="617" t="s">
        <v>201</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382</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409</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429</v>
      </c>
      <c r="B26" s="407"/>
      <c r="C26" s="407"/>
      <c r="D26" s="407"/>
      <c r="E26" s="407"/>
      <c r="F26" s="407"/>
      <c r="G26" s="407"/>
      <c r="H26" s="407"/>
      <c r="I26" s="407"/>
      <c r="J26" s="407"/>
      <c r="K26" s="407"/>
      <c r="L26" s="407"/>
      <c r="M26" s="407"/>
      <c r="N26" s="407"/>
      <c r="O26" s="407"/>
      <c r="P26" s="443"/>
      <c r="Q26" s="449" t="s">
        <v>448</v>
      </c>
      <c r="R26" s="461"/>
      <c r="S26" s="461"/>
      <c r="T26" s="461"/>
      <c r="U26" s="472"/>
      <c r="V26" s="449" t="s">
        <v>449</v>
      </c>
      <c r="W26" s="461"/>
      <c r="X26" s="461"/>
      <c r="Y26" s="461"/>
      <c r="Z26" s="472"/>
      <c r="AA26" s="449" t="s">
        <v>450</v>
      </c>
      <c r="AB26" s="461"/>
      <c r="AC26" s="461"/>
      <c r="AD26" s="461"/>
      <c r="AE26" s="461"/>
      <c r="AF26" s="526" t="s">
        <v>247</v>
      </c>
      <c r="AG26" s="537"/>
      <c r="AH26" s="537"/>
      <c r="AI26" s="537"/>
      <c r="AJ26" s="544"/>
      <c r="AK26" s="461" t="s">
        <v>384</v>
      </c>
      <c r="AL26" s="461"/>
      <c r="AM26" s="461"/>
      <c r="AN26" s="461"/>
      <c r="AO26" s="472"/>
      <c r="AP26" s="449" t="s">
        <v>353</v>
      </c>
      <c r="AQ26" s="461"/>
      <c r="AR26" s="461"/>
      <c r="AS26" s="461"/>
      <c r="AT26" s="472"/>
      <c r="AU26" s="449" t="s">
        <v>451</v>
      </c>
      <c r="AV26" s="461"/>
      <c r="AW26" s="461"/>
      <c r="AX26" s="461"/>
      <c r="AY26" s="472"/>
      <c r="AZ26" s="449" t="s">
        <v>452</v>
      </c>
      <c r="BA26" s="461"/>
      <c r="BB26" s="461"/>
      <c r="BC26" s="461"/>
      <c r="BD26" s="472"/>
      <c r="BE26" s="449" t="s">
        <v>435</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238</v>
      </c>
      <c r="C28" s="429"/>
      <c r="D28" s="429"/>
      <c r="E28" s="429"/>
      <c r="F28" s="429"/>
      <c r="G28" s="429"/>
      <c r="H28" s="429"/>
      <c r="I28" s="429"/>
      <c r="J28" s="429"/>
      <c r="K28" s="429"/>
      <c r="L28" s="429"/>
      <c r="M28" s="429"/>
      <c r="N28" s="429"/>
      <c r="O28" s="429"/>
      <c r="P28" s="445"/>
      <c r="Q28" s="455">
        <v>467</v>
      </c>
      <c r="R28" s="467"/>
      <c r="S28" s="467"/>
      <c r="T28" s="467"/>
      <c r="U28" s="467"/>
      <c r="V28" s="467">
        <v>467</v>
      </c>
      <c r="W28" s="467"/>
      <c r="X28" s="467"/>
      <c r="Y28" s="467"/>
      <c r="Z28" s="467"/>
      <c r="AA28" s="467" t="s">
        <v>201</v>
      </c>
      <c r="AB28" s="467"/>
      <c r="AC28" s="467"/>
      <c r="AD28" s="467"/>
      <c r="AE28" s="512"/>
      <c r="AF28" s="528">
        <v>0</v>
      </c>
      <c r="AG28" s="467"/>
      <c r="AH28" s="467"/>
      <c r="AI28" s="467"/>
      <c r="AJ28" s="546"/>
      <c r="AK28" s="552">
        <v>39</v>
      </c>
      <c r="AL28" s="467"/>
      <c r="AM28" s="467"/>
      <c r="AN28" s="467"/>
      <c r="AO28" s="467"/>
      <c r="AP28" s="467" t="s">
        <v>201</v>
      </c>
      <c r="AQ28" s="467"/>
      <c r="AR28" s="467"/>
      <c r="AS28" s="467"/>
      <c r="AT28" s="467"/>
      <c r="AU28" s="467" t="s">
        <v>201</v>
      </c>
      <c r="AV28" s="467"/>
      <c r="AW28" s="467"/>
      <c r="AX28" s="467"/>
      <c r="AY28" s="467"/>
      <c r="AZ28" s="618" t="s">
        <v>201</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226</v>
      </c>
      <c r="C29" s="430"/>
      <c r="D29" s="430"/>
      <c r="E29" s="430"/>
      <c r="F29" s="430"/>
      <c r="G29" s="430"/>
      <c r="H29" s="430"/>
      <c r="I29" s="430"/>
      <c r="J29" s="430"/>
      <c r="K29" s="430"/>
      <c r="L29" s="430"/>
      <c r="M29" s="430"/>
      <c r="N29" s="430"/>
      <c r="O29" s="430"/>
      <c r="P29" s="446"/>
      <c r="Q29" s="452">
        <v>52</v>
      </c>
      <c r="R29" s="464"/>
      <c r="S29" s="464"/>
      <c r="T29" s="464"/>
      <c r="U29" s="464"/>
      <c r="V29" s="464">
        <v>52</v>
      </c>
      <c r="W29" s="464"/>
      <c r="X29" s="464"/>
      <c r="Y29" s="464"/>
      <c r="Z29" s="464"/>
      <c r="AA29" s="464" t="s">
        <v>201</v>
      </c>
      <c r="AB29" s="464"/>
      <c r="AC29" s="464"/>
      <c r="AD29" s="464"/>
      <c r="AE29" s="475"/>
      <c r="AF29" s="524">
        <v>0</v>
      </c>
      <c r="AG29" s="470"/>
      <c r="AH29" s="470"/>
      <c r="AI29" s="470"/>
      <c r="AJ29" s="542"/>
      <c r="AK29" s="474">
        <v>16</v>
      </c>
      <c r="AL29" s="464"/>
      <c r="AM29" s="464"/>
      <c r="AN29" s="464"/>
      <c r="AO29" s="464"/>
      <c r="AP29" s="464" t="s">
        <v>201</v>
      </c>
      <c r="AQ29" s="464"/>
      <c r="AR29" s="464"/>
      <c r="AS29" s="464"/>
      <c r="AT29" s="464"/>
      <c r="AU29" s="464" t="s">
        <v>201</v>
      </c>
      <c r="AV29" s="464"/>
      <c r="AW29" s="464"/>
      <c r="AX29" s="464"/>
      <c r="AY29" s="464"/>
      <c r="AZ29" s="619" t="s">
        <v>201</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51</v>
      </c>
      <c r="C30" s="430"/>
      <c r="D30" s="430"/>
      <c r="E30" s="430"/>
      <c r="F30" s="430"/>
      <c r="G30" s="430"/>
      <c r="H30" s="430"/>
      <c r="I30" s="430"/>
      <c r="J30" s="430"/>
      <c r="K30" s="430"/>
      <c r="L30" s="430"/>
      <c r="M30" s="430"/>
      <c r="N30" s="430"/>
      <c r="O30" s="430"/>
      <c r="P30" s="446"/>
      <c r="Q30" s="452">
        <v>90</v>
      </c>
      <c r="R30" s="464"/>
      <c r="S30" s="464"/>
      <c r="T30" s="464"/>
      <c r="U30" s="464"/>
      <c r="V30" s="464">
        <v>89</v>
      </c>
      <c r="W30" s="464"/>
      <c r="X30" s="464"/>
      <c r="Y30" s="464"/>
      <c r="Z30" s="464"/>
      <c r="AA30" s="464">
        <v>1</v>
      </c>
      <c r="AB30" s="464"/>
      <c r="AC30" s="464"/>
      <c r="AD30" s="464"/>
      <c r="AE30" s="475"/>
      <c r="AF30" s="524">
        <v>1</v>
      </c>
      <c r="AG30" s="470"/>
      <c r="AH30" s="470"/>
      <c r="AI30" s="470"/>
      <c r="AJ30" s="542"/>
      <c r="AK30" s="474">
        <v>34</v>
      </c>
      <c r="AL30" s="464"/>
      <c r="AM30" s="464"/>
      <c r="AN30" s="464"/>
      <c r="AO30" s="464"/>
      <c r="AP30" s="464">
        <v>880</v>
      </c>
      <c r="AQ30" s="464"/>
      <c r="AR30" s="464"/>
      <c r="AS30" s="464"/>
      <c r="AT30" s="464"/>
      <c r="AU30" s="464">
        <v>493</v>
      </c>
      <c r="AV30" s="464"/>
      <c r="AW30" s="464"/>
      <c r="AX30" s="464"/>
      <c r="AY30" s="464"/>
      <c r="AZ30" s="619" t="s">
        <v>201</v>
      </c>
      <c r="BA30" s="619"/>
      <c r="BB30" s="619"/>
      <c r="BC30" s="619"/>
      <c r="BD30" s="619"/>
      <c r="BE30" s="582" t="s">
        <v>24</v>
      </c>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c r="C31" s="430"/>
      <c r="D31" s="430"/>
      <c r="E31" s="430"/>
      <c r="F31" s="430"/>
      <c r="G31" s="430"/>
      <c r="H31" s="430"/>
      <c r="I31" s="430"/>
      <c r="J31" s="430"/>
      <c r="K31" s="430"/>
      <c r="L31" s="430"/>
      <c r="M31" s="430"/>
      <c r="N31" s="430"/>
      <c r="O31" s="430"/>
      <c r="P31" s="446"/>
      <c r="Q31" s="452"/>
      <c r="R31" s="464"/>
      <c r="S31" s="464"/>
      <c r="T31" s="464"/>
      <c r="U31" s="464"/>
      <c r="V31" s="464"/>
      <c r="W31" s="464"/>
      <c r="X31" s="464"/>
      <c r="Y31" s="464"/>
      <c r="Z31" s="464"/>
      <c r="AA31" s="464"/>
      <c r="AB31" s="464"/>
      <c r="AC31" s="464"/>
      <c r="AD31" s="464"/>
      <c r="AE31" s="475"/>
      <c r="AF31" s="524"/>
      <c r="AG31" s="470"/>
      <c r="AH31" s="470"/>
      <c r="AI31" s="470"/>
      <c r="AJ31" s="542"/>
      <c r="AK31" s="474"/>
      <c r="AL31" s="464"/>
      <c r="AM31" s="464"/>
      <c r="AN31" s="464"/>
      <c r="AO31" s="464"/>
      <c r="AP31" s="464"/>
      <c r="AQ31" s="464"/>
      <c r="AR31" s="464"/>
      <c r="AS31" s="464"/>
      <c r="AT31" s="464"/>
      <c r="AU31" s="464"/>
      <c r="AV31" s="464"/>
      <c r="AW31" s="464"/>
      <c r="AX31" s="464"/>
      <c r="AY31" s="464"/>
      <c r="AZ31" s="619"/>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c r="C32" s="430"/>
      <c r="D32" s="430"/>
      <c r="E32" s="430"/>
      <c r="F32" s="430"/>
      <c r="G32" s="430"/>
      <c r="H32" s="430"/>
      <c r="I32" s="430"/>
      <c r="J32" s="430"/>
      <c r="K32" s="430"/>
      <c r="L32" s="430"/>
      <c r="M32" s="430"/>
      <c r="N32" s="430"/>
      <c r="O32" s="430"/>
      <c r="P32" s="446"/>
      <c r="Q32" s="452"/>
      <c r="R32" s="464"/>
      <c r="S32" s="464"/>
      <c r="T32" s="464"/>
      <c r="U32" s="464"/>
      <c r="V32" s="464"/>
      <c r="W32" s="464"/>
      <c r="X32" s="464"/>
      <c r="Y32" s="464"/>
      <c r="Z32" s="464"/>
      <c r="AA32" s="464"/>
      <c r="AB32" s="464"/>
      <c r="AC32" s="464"/>
      <c r="AD32" s="464"/>
      <c r="AE32" s="475"/>
      <c r="AF32" s="524"/>
      <c r="AG32" s="470"/>
      <c r="AH32" s="470"/>
      <c r="AI32" s="470"/>
      <c r="AJ32" s="542"/>
      <c r="AK32" s="474"/>
      <c r="AL32" s="464"/>
      <c r="AM32" s="464"/>
      <c r="AN32" s="464"/>
      <c r="AO32" s="464"/>
      <c r="AP32" s="464"/>
      <c r="AQ32" s="464"/>
      <c r="AR32" s="464"/>
      <c r="AS32" s="464"/>
      <c r="AT32" s="464"/>
      <c r="AU32" s="464"/>
      <c r="AV32" s="464"/>
      <c r="AW32" s="464"/>
      <c r="AX32" s="464"/>
      <c r="AY32" s="464"/>
      <c r="AZ32" s="619"/>
      <c r="BA32" s="619"/>
      <c r="BB32" s="619"/>
      <c r="BC32" s="619"/>
      <c r="BD32" s="619"/>
      <c r="BE32" s="582"/>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c r="C33" s="430"/>
      <c r="D33" s="430"/>
      <c r="E33" s="430"/>
      <c r="F33" s="430"/>
      <c r="G33" s="430"/>
      <c r="H33" s="430"/>
      <c r="I33" s="430"/>
      <c r="J33" s="430"/>
      <c r="K33" s="430"/>
      <c r="L33" s="430"/>
      <c r="M33" s="430"/>
      <c r="N33" s="430"/>
      <c r="O33" s="430"/>
      <c r="P33" s="446"/>
      <c r="Q33" s="452"/>
      <c r="R33" s="464"/>
      <c r="S33" s="464"/>
      <c r="T33" s="464"/>
      <c r="U33" s="464"/>
      <c r="V33" s="464"/>
      <c r="W33" s="464"/>
      <c r="X33" s="464"/>
      <c r="Y33" s="464"/>
      <c r="Z33" s="464"/>
      <c r="AA33" s="464"/>
      <c r="AB33" s="464"/>
      <c r="AC33" s="464"/>
      <c r="AD33" s="464"/>
      <c r="AE33" s="475"/>
      <c r="AF33" s="524"/>
      <c r="AG33" s="470"/>
      <c r="AH33" s="470"/>
      <c r="AI33" s="470"/>
      <c r="AJ33" s="542"/>
      <c r="AK33" s="474"/>
      <c r="AL33" s="464"/>
      <c r="AM33" s="464"/>
      <c r="AN33" s="464"/>
      <c r="AO33" s="464"/>
      <c r="AP33" s="464"/>
      <c r="AQ33" s="464"/>
      <c r="AR33" s="464"/>
      <c r="AS33" s="464"/>
      <c r="AT33" s="464"/>
      <c r="AU33" s="464"/>
      <c r="AV33" s="464"/>
      <c r="AW33" s="464"/>
      <c r="AX33" s="464"/>
      <c r="AY33" s="464"/>
      <c r="AZ33" s="619"/>
      <c r="BA33" s="619"/>
      <c r="BB33" s="619"/>
      <c r="BC33" s="619"/>
      <c r="BD33" s="619"/>
      <c r="BE33" s="582"/>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296</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250</v>
      </c>
      <c r="B63" s="411" t="s">
        <v>371</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v>
      </c>
      <c r="AG63" s="466"/>
      <c r="AH63" s="466"/>
      <c r="AI63" s="466"/>
      <c r="AJ63" s="543"/>
      <c r="AK63" s="551"/>
      <c r="AL63" s="469"/>
      <c r="AM63" s="469"/>
      <c r="AN63" s="469"/>
      <c r="AO63" s="469"/>
      <c r="AP63" s="466">
        <v>880</v>
      </c>
      <c r="AQ63" s="466"/>
      <c r="AR63" s="466"/>
      <c r="AS63" s="466"/>
      <c r="AT63" s="466"/>
      <c r="AU63" s="466">
        <v>493</v>
      </c>
      <c r="AV63" s="466"/>
      <c r="AW63" s="466"/>
      <c r="AX63" s="466"/>
      <c r="AY63" s="466"/>
      <c r="AZ63" s="621"/>
      <c r="BA63" s="621"/>
      <c r="BB63" s="621"/>
      <c r="BC63" s="621"/>
      <c r="BD63" s="621"/>
      <c r="BE63" s="584"/>
      <c r="BF63" s="584"/>
      <c r="BG63" s="584"/>
      <c r="BH63" s="584"/>
      <c r="BI63" s="611"/>
      <c r="BJ63" s="617" t="s">
        <v>201</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445</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440</v>
      </c>
      <c r="B66" s="407"/>
      <c r="C66" s="407"/>
      <c r="D66" s="407"/>
      <c r="E66" s="407"/>
      <c r="F66" s="407"/>
      <c r="G66" s="407"/>
      <c r="H66" s="407"/>
      <c r="I66" s="407"/>
      <c r="J66" s="407"/>
      <c r="K66" s="407"/>
      <c r="L66" s="407"/>
      <c r="M66" s="407"/>
      <c r="N66" s="407"/>
      <c r="O66" s="407"/>
      <c r="P66" s="443"/>
      <c r="Q66" s="449" t="s">
        <v>448</v>
      </c>
      <c r="R66" s="461"/>
      <c r="S66" s="461"/>
      <c r="T66" s="461"/>
      <c r="U66" s="472"/>
      <c r="V66" s="449" t="s">
        <v>449</v>
      </c>
      <c r="W66" s="461"/>
      <c r="X66" s="461"/>
      <c r="Y66" s="461"/>
      <c r="Z66" s="472"/>
      <c r="AA66" s="449" t="s">
        <v>450</v>
      </c>
      <c r="AB66" s="461"/>
      <c r="AC66" s="461"/>
      <c r="AD66" s="461"/>
      <c r="AE66" s="472"/>
      <c r="AF66" s="529" t="s">
        <v>247</v>
      </c>
      <c r="AG66" s="537"/>
      <c r="AH66" s="537"/>
      <c r="AI66" s="537"/>
      <c r="AJ66" s="547"/>
      <c r="AK66" s="449" t="s">
        <v>384</v>
      </c>
      <c r="AL66" s="407"/>
      <c r="AM66" s="407"/>
      <c r="AN66" s="407"/>
      <c r="AO66" s="443"/>
      <c r="AP66" s="449" t="s">
        <v>353</v>
      </c>
      <c r="AQ66" s="461"/>
      <c r="AR66" s="461"/>
      <c r="AS66" s="461"/>
      <c r="AT66" s="472"/>
      <c r="AU66" s="449" t="s">
        <v>453</v>
      </c>
      <c r="AV66" s="461"/>
      <c r="AW66" s="461"/>
      <c r="AX66" s="461"/>
      <c r="AY66" s="472"/>
      <c r="AZ66" s="449" t="s">
        <v>435</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530</v>
      </c>
      <c r="C68" s="429"/>
      <c r="D68" s="429"/>
      <c r="E68" s="429"/>
      <c r="F68" s="429"/>
      <c r="G68" s="429"/>
      <c r="H68" s="429"/>
      <c r="I68" s="429"/>
      <c r="J68" s="429"/>
      <c r="K68" s="429"/>
      <c r="L68" s="429"/>
      <c r="M68" s="429"/>
      <c r="N68" s="429"/>
      <c r="O68" s="429"/>
      <c r="P68" s="445"/>
      <c r="Q68" s="451">
        <v>503</v>
      </c>
      <c r="R68" s="463"/>
      <c r="S68" s="463"/>
      <c r="T68" s="463"/>
      <c r="U68" s="463"/>
      <c r="V68" s="463">
        <v>495</v>
      </c>
      <c r="W68" s="463"/>
      <c r="X68" s="463"/>
      <c r="Y68" s="463"/>
      <c r="Z68" s="463"/>
      <c r="AA68" s="463">
        <v>8</v>
      </c>
      <c r="AB68" s="463"/>
      <c r="AC68" s="463"/>
      <c r="AD68" s="463"/>
      <c r="AE68" s="463"/>
      <c r="AF68" s="463">
        <v>8</v>
      </c>
      <c r="AG68" s="463"/>
      <c r="AH68" s="463"/>
      <c r="AI68" s="463"/>
      <c r="AJ68" s="463"/>
      <c r="AK68" s="463" t="s">
        <v>201</v>
      </c>
      <c r="AL68" s="463"/>
      <c r="AM68" s="463"/>
      <c r="AN68" s="463"/>
      <c r="AO68" s="463"/>
      <c r="AP68" s="463" t="s">
        <v>201</v>
      </c>
      <c r="AQ68" s="463"/>
      <c r="AR68" s="463"/>
      <c r="AS68" s="463"/>
      <c r="AT68" s="463"/>
      <c r="AU68" s="463" t="s">
        <v>201</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531</v>
      </c>
      <c r="C69" s="430"/>
      <c r="D69" s="430"/>
      <c r="E69" s="430"/>
      <c r="F69" s="430"/>
      <c r="G69" s="430"/>
      <c r="H69" s="430"/>
      <c r="I69" s="430"/>
      <c r="J69" s="430"/>
      <c r="K69" s="430"/>
      <c r="L69" s="430"/>
      <c r="M69" s="430"/>
      <c r="N69" s="430"/>
      <c r="O69" s="430"/>
      <c r="P69" s="446"/>
      <c r="Q69" s="452">
        <v>15</v>
      </c>
      <c r="R69" s="464"/>
      <c r="S69" s="464"/>
      <c r="T69" s="464"/>
      <c r="U69" s="464"/>
      <c r="V69" s="464">
        <v>13</v>
      </c>
      <c r="W69" s="464"/>
      <c r="X69" s="464"/>
      <c r="Y69" s="464"/>
      <c r="Z69" s="464"/>
      <c r="AA69" s="464">
        <v>2</v>
      </c>
      <c r="AB69" s="464"/>
      <c r="AC69" s="464"/>
      <c r="AD69" s="464"/>
      <c r="AE69" s="464"/>
      <c r="AF69" s="464">
        <v>2</v>
      </c>
      <c r="AG69" s="464"/>
      <c r="AH69" s="464"/>
      <c r="AI69" s="464"/>
      <c r="AJ69" s="464"/>
      <c r="AK69" s="464" t="s">
        <v>201</v>
      </c>
      <c r="AL69" s="464"/>
      <c r="AM69" s="464"/>
      <c r="AN69" s="464"/>
      <c r="AO69" s="464"/>
      <c r="AP69" s="464" t="s">
        <v>201</v>
      </c>
      <c r="AQ69" s="464"/>
      <c r="AR69" s="464"/>
      <c r="AS69" s="464"/>
      <c r="AT69" s="464"/>
      <c r="AU69" s="464" t="s">
        <v>201</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508</v>
      </c>
      <c r="C70" s="430"/>
      <c r="D70" s="430"/>
      <c r="E70" s="430"/>
      <c r="F70" s="430"/>
      <c r="G70" s="430"/>
      <c r="H70" s="430"/>
      <c r="I70" s="430"/>
      <c r="J70" s="430"/>
      <c r="K70" s="430"/>
      <c r="L70" s="430"/>
      <c r="M70" s="430"/>
      <c r="N70" s="430"/>
      <c r="O70" s="430"/>
      <c r="P70" s="446"/>
      <c r="Q70" s="452">
        <v>961</v>
      </c>
      <c r="R70" s="464"/>
      <c r="S70" s="464"/>
      <c r="T70" s="464"/>
      <c r="U70" s="464"/>
      <c r="V70" s="464">
        <v>913</v>
      </c>
      <c r="W70" s="464"/>
      <c r="X70" s="464"/>
      <c r="Y70" s="464"/>
      <c r="Z70" s="464"/>
      <c r="AA70" s="464">
        <v>48</v>
      </c>
      <c r="AB70" s="464"/>
      <c r="AC70" s="464"/>
      <c r="AD70" s="464"/>
      <c r="AE70" s="464"/>
      <c r="AF70" s="464">
        <v>48</v>
      </c>
      <c r="AG70" s="464"/>
      <c r="AH70" s="464"/>
      <c r="AI70" s="464"/>
      <c r="AJ70" s="464"/>
      <c r="AK70" s="464" t="s">
        <v>201</v>
      </c>
      <c r="AL70" s="464"/>
      <c r="AM70" s="464"/>
      <c r="AN70" s="464"/>
      <c r="AO70" s="464"/>
      <c r="AP70" s="464" t="s">
        <v>201</v>
      </c>
      <c r="AQ70" s="464"/>
      <c r="AR70" s="464"/>
      <c r="AS70" s="464"/>
      <c r="AT70" s="464"/>
      <c r="AU70" s="464" t="s">
        <v>201</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532</v>
      </c>
      <c r="C71" s="430"/>
      <c r="D71" s="430"/>
      <c r="E71" s="430"/>
      <c r="F71" s="430"/>
      <c r="G71" s="430"/>
      <c r="H71" s="430"/>
      <c r="I71" s="430"/>
      <c r="J71" s="430"/>
      <c r="K71" s="430"/>
      <c r="L71" s="430"/>
      <c r="M71" s="430"/>
      <c r="N71" s="430"/>
      <c r="O71" s="430"/>
      <c r="P71" s="446"/>
      <c r="Q71" s="452">
        <v>42</v>
      </c>
      <c r="R71" s="464"/>
      <c r="S71" s="464"/>
      <c r="T71" s="464"/>
      <c r="U71" s="464"/>
      <c r="V71" s="464">
        <v>41</v>
      </c>
      <c r="W71" s="464"/>
      <c r="X71" s="464"/>
      <c r="Y71" s="464"/>
      <c r="Z71" s="464"/>
      <c r="AA71" s="464">
        <v>1</v>
      </c>
      <c r="AB71" s="464"/>
      <c r="AC71" s="464"/>
      <c r="AD71" s="464"/>
      <c r="AE71" s="464"/>
      <c r="AF71" s="464">
        <v>1</v>
      </c>
      <c r="AG71" s="464"/>
      <c r="AH71" s="464"/>
      <c r="AI71" s="464"/>
      <c r="AJ71" s="464"/>
      <c r="AK71" s="464" t="s">
        <v>201</v>
      </c>
      <c r="AL71" s="464"/>
      <c r="AM71" s="464"/>
      <c r="AN71" s="464"/>
      <c r="AO71" s="464"/>
      <c r="AP71" s="464" t="s">
        <v>201</v>
      </c>
      <c r="AQ71" s="464"/>
      <c r="AR71" s="464"/>
      <c r="AS71" s="464"/>
      <c r="AT71" s="464"/>
      <c r="AU71" s="464" t="s">
        <v>201</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533</v>
      </c>
      <c r="C72" s="430"/>
      <c r="D72" s="430"/>
      <c r="E72" s="430"/>
      <c r="F72" s="430"/>
      <c r="G72" s="430"/>
      <c r="H72" s="430"/>
      <c r="I72" s="430"/>
      <c r="J72" s="430"/>
      <c r="K72" s="430"/>
      <c r="L72" s="430"/>
      <c r="M72" s="430"/>
      <c r="N72" s="430"/>
      <c r="O72" s="430"/>
      <c r="P72" s="446"/>
      <c r="Q72" s="452">
        <v>1239</v>
      </c>
      <c r="R72" s="464"/>
      <c r="S72" s="464"/>
      <c r="T72" s="464"/>
      <c r="U72" s="464"/>
      <c r="V72" s="464">
        <v>1182</v>
      </c>
      <c r="W72" s="464"/>
      <c r="X72" s="464"/>
      <c r="Y72" s="464"/>
      <c r="Z72" s="464"/>
      <c r="AA72" s="464">
        <v>57</v>
      </c>
      <c r="AB72" s="464"/>
      <c r="AC72" s="464"/>
      <c r="AD72" s="464"/>
      <c r="AE72" s="464"/>
      <c r="AF72" s="464">
        <v>57</v>
      </c>
      <c r="AG72" s="464"/>
      <c r="AH72" s="464"/>
      <c r="AI72" s="464"/>
      <c r="AJ72" s="464"/>
      <c r="AK72" s="464" t="s">
        <v>201</v>
      </c>
      <c r="AL72" s="464"/>
      <c r="AM72" s="464"/>
      <c r="AN72" s="464"/>
      <c r="AO72" s="464"/>
      <c r="AP72" s="464">
        <v>32</v>
      </c>
      <c r="AQ72" s="464"/>
      <c r="AR72" s="464"/>
      <c r="AS72" s="464"/>
      <c r="AT72" s="464"/>
      <c r="AU72" s="464">
        <v>8</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534</v>
      </c>
      <c r="C73" s="430"/>
      <c r="D73" s="430"/>
      <c r="E73" s="430"/>
      <c r="F73" s="430"/>
      <c r="G73" s="430"/>
      <c r="H73" s="430"/>
      <c r="I73" s="430"/>
      <c r="J73" s="430"/>
      <c r="K73" s="430"/>
      <c r="L73" s="430"/>
      <c r="M73" s="430"/>
      <c r="N73" s="430"/>
      <c r="O73" s="430"/>
      <c r="P73" s="446"/>
      <c r="Q73" s="452">
        <v>1709</v>
      </c>
      <c r="R73" s="464"/>
      <c r="S73" s="464"/>
      <c r="T73" s="464"/>
      <c r="U73" s="464"/>
      <c r="V73" s="464">
        <v>1686</v>
      </c>
      <c r="W73" s="464"/>
      <c r="X73" s="464"/>
      <c r="Y73" s="464"/>
      <c r="Z73" s="464"/>
      <c r="AA73" s="464">
        <v>23</v>
      </c>
      <c r="AB73" s="464"/>
      <c r="AC73" s="464"/>
      <c r="AD73" s="464"/>
      <c r="AE73" s="464"/>
      <c r="AF73" s="464">
        <v>23</v>
      </c>
      <c r="AG73" s="464"/>
      <c r="AH73" s="464"/>
      <c r="AI73" s="464"/>
      <c r="AJ73" s="464"/>
      <c r="AK73" s="464">
        <v>25</v>
      </c>
      <c r="AL73" s="464"/>
      <c r="AM73" s="464"/>
      <c r="AN73" s="464"/>
      <c r="AO73" s="464"/>
      <c r="AP73" s="464" t="s">
        <v>201</v>
      </c>
      <c r="AQ73" s="464"/>
      <c r="AR73" s="464"/>
      <c r="AS73" s="464"/>
      <c r="AT73" s="464"/>
      <c r="AU73" s="464" t="s">
        <v>201</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118</v>
      </c>
      <c r="C74" s="430"/>
      <c r="D74" s="430"/>
      <c r="E74" s="430"/>
      <c r="F74" s="430"/>
      <c r="G74" s="430"/>
      <c r="H74" s="430"/>
      <c r="I74" s="430"/>
      <c r="J74" s="430"/>
      <c r="K74" s="430"/>
      <c r="L74" s="430"/>
      <c r="M74" s="430"/>
      <c r="N74" s="430"/>
      <c r="O74" s="430"/>
      <c r="P74" s="446"/>
      <c r="Q74" s="452">
        <v>125</v>
      </c>
      <c r="R74" s="464"/>
      <c r="S74" s="464"/>
      <c r="T74" s="464"/>
      <c r="U74" s="464"/>
      <c r="V74" s="464">
        <v>113</v>
      </c>
      <c r="W74" s="464"/>
      <c r="X74" s="464"/>
      <c r="Y74" s="464"/>
      <c r="Z74" s="464"/>
      <c r="AA74" s="464">
        <v>12</v>
      </c>
      <c r="AB74" s="464"/>
      <c r="AC74" s="464"/>
      <c r="AD74" s="464"/>
      <c r="AE74" s="464"/>
      <c r="AF74" s="464">
        <v>12</v>
      </c>
      <c r="AG74" s="464"/>
      <c r="AH74" s="464"/>
      <c r="AI74" s="464"/>
      <c r="AJ74" s="464"/>
      <c r="AK74" s="464" t="s">
        <v>201</v>
      </c>
      <c r="AL74" s="464"/>
      <c r="AM74" s="464"/>
      <c r="AN74" s="464"/>
      <c r="AO74" s="464"/>
      <c r="AP74" s="464" t="s">
        <v>201</v>
      </c>
      <c r="AQ74" s="464"/>
      <c r="AR74" s="464"/>
      <c r="AS74" s="464"/>
      <c r="AT74" s="464"/>
      <c r="AU74" s="464" t="s">
        <v>201</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535</v>
      </c>
      <c r="C75" s="430"/>
      <c r="D75" s="430"/>
      <c r="E75" s="430"/>
      <c r="F75" s="430"/>
      <c r="G75" s="430"/>
      <c r="H75" s="430"/>
      <c r="I75" s="430"/>
      <c r="J75" s="430"/>
      <c r="K75" s="430"/>
      <c r="L75" s="430"/>
      <c r="M75" s="430"/>
      <c r="N75" s="430"/>
      <c r="O75" s="430"/>
      <c r="P75" s="446"/>
      <c r="Q75" s="458">
        <v>5261</v>
      </c>
      <c r="R75" s="470"/>
      <c r="S75" s="470"/>
      <c r="T75" s="470"/>
      <c r="U75" s="474"/>
      <c r="V75" s="475">
        <v>4318</v>
      </c>
      <c r="W75" s="470"/>
      <c r="X75" s="470"/>
      <c r="Y75" s="470"/>
      <c r="Z75" s="474"/>
      <c r="AA75" s="475">
        <v>943</v>
      </c>
      <c r="AB75" s="470"/>
      <c r="AC75" s="470"/>
      <c r="AD75" s="470"/>
      <c r="AE75" s="474"/>
      <c r="AF75" s="475">
        <v>943</v>
      </c>
      <c r="AG75" s="470"/>
      <c r="AH75" s="470"/>
      <c r="AI75" s="470"/>
      <c r="AJ75" s="474"/>
      <c r="AK75" s="475">
        <v>3</v>
      </c>
      <c r="AL75" s="470"/>
      <c r="AM75" s="470"/>
      <c r="AN75" s="470"/>
      <c r="AO75" s="474"/>
      <c r="AP75" s="475" t="s">
        <v>201</v>
      </c>
      <c r="AQ75" s="470"/>
      <c r="AR75" s="470"/>
      <c r="AS75" s="470"/>
      <c r="AT75" s="474"/>
      <c r="AU75" s="475" t="s">
        <v>201</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536</v>
      </c>
      <c r="C76" s="430"/>
      <c r="D76" s="430"/>
      <c r="E76" s="430"/>
      <c r="F76" s="430"/>
      <c r="G76" s="430"/>
      <c r="H76" s="430"/>
      <c r="I76" s="430"/>
      <c r="J76" s="430"/>
      <c r="K76" s="430"/>
      <c r="L76" s="430"/>
      <c r="M76" s="430"/>
      <c r="N76" s="430"/>
      <c r="O76" s="430"/>
      <c r="P76" s="446"/>
      <c r="Q76" s="458">
        <v>8</v>
      </c>
      <c r="R76" s="470"/>
      <c r="S76" s="470"/>
      <c r="T76" s="470"/>
      <c r="U76" s="474"/>
      <c r="V76" s="475">
        <v>8</v>
      </c>
      <c r="W76" s="470"/>
      <c r="X76" s="470"/>
      <c r="Y76" s="470"/>
      <c r="Z76" s="474"/>
      <c r="AA76" s="475" t="s">
        <v>201</v>
      </c>
      <c r="AB76" s="470"/>
      <c r="AC76" s="470"/>
      <c r="AD76" s="470"/>
      <c r="AE76" s="474"/>
      <c r="AF76" s="475" t="s">
        <v>201</v>
      </c>
      <c r="AG76" s="470"/>
      <c r="AH76" s="470"/>
      <c r="AI76" s="470"/>
      <c r="AJ76" s="474"/>
      <c r="AK76" s="475" t="s">
        <v>201</v>
      </c>
      <c r="AL76" s="470"/>
      <c r="AM76" s="470"/>
      <c r="AN76" s="470"/>
      <c r="AO76" s="474"/>
      <c r="AP76" s="475" t="s">
        <v>201</v>
      </c>
      <c r="AQ76" s="470"/>
      <c r="AR76" s="470"/>
      <c r="AS76" s="470"/>
      <c r="AT76" s="474"/>
      <c r="AU76" s="475" t="s">
        <v>201</v>
      </c>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t="s">
        <v>537</v>
      </c>
      <c r="C77" s="430"/>
      <c r="D77" s="430"/>
      <c r="E77" s="430"/>
      <c r="F77" s="430"/>
      <c r="G77" s="430"/>
      <c r="H77" s="430"/>
      <c r="I77" s="430"/>
      <c r="J77" s="430"/>
      <c r="K77" s="430"/>
      <c r="L77" s="430"/>
      <c r="M77" s="430"/>
      <c r="N77" s="430"/>
      <c r="O77" s="430"/>
      <c r="P77" s="446"/>
      <c r="Q77" s="458">
        <v>65</v>
      </c>
      <c r="R77" s="470"/>
      <c r="S77" s="470"/>
      <c r="T77" s="470"/>
      <c r="U77" s="474"/>
      <c r="V77" s="475">
        <v>57</v>
      </c>
      <c r="W77" s="470"/>
      <c r="X77" s="470"/>
      <c r="Y77" s="470"/>
      <c r="Z77" s="474"/>
      <c r="AA77" s="475">
        <v>8</v>
      </c>
      <c r="AB77" s="470"/>
      <c r="AC77" s="470"/>
      <c r="AD77" s="470"/>
      <c r="AE77" s="474"/>
      <c r="AF77" s="475">
        <v>8</v>
      </c>
      <c r="AG77" s="470"/>
      <c r="AH77" s="470"/>
      <c r="AI77" s="470"/>
      <c r="AJ77" s="474"/>
      <c r="AK77" s="475" t="s">
        <v>201</v>
      </c>
      <c r="AL77" s="470"/>
      <c r="AM77" s="470"/>
      <c r="AN77" s="470"/>
      <c r="AO77" s="474"/>
      <c r="AP77" s="475" t="s">
        <v>201</v>
      </c>
      <c r="AQ77" s="470"/>
      <c r="AR77" s="470"/>
      <c r="AS77" s="470"/>
      <c r="AT77" s="474"/>
      <c r="AU77" s="475" t="s">
        <v>201</v>
      </c>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t="s">
        <v>538</v>
      </c>
      <c r="C78" s="430"/>
      <c r="D78" s="430"/>
      <c r="E78" s="430"/>
      <c r="F78" s="430"/>
      <c r="G78" s="430"/>
      <c r="H78" s="430"/>
      <c r="I78" s="430"/>
      <c r="J78" s="430"/>
      <c r="K78" s="430"/>
      <c r="L78" s="430"/>
      <c r="M78" s="430"/>
      <c r="N78" s="430"/>
      <c r="O78" s="430"/>
      <c r="P78" s="446"/>
      <c r="Q78" s="452">
        <v>143922</v>
      </c>
      <c r="R78" s="464"/>
      <c r="S78" s="464"/>
      <c r="T78" s="464"/>
      <c r="U78" s="464"/>
      <c r="V78" s="464">
        <v>139310</v>
      </c>
      <c r="W78" s="464"/>
      <c r="X78" s="464"/>
      <c r="Y78" s="464"/>
      <c r="Z78" s="464"/>
      <c r="AA78" s="464">
        <v>4612</v>
      </c>
      <c r="AB78" s="464"/>
      <c r="AC78" s="464"/>
      <c r="AD78" s="464"/>
      <c r="AE78" s="464"/>
      <c r="AF78" s="464">
        <v>4612</v>
      </c>
      <c r="AG78" s="464"/>
      <c r="AH78" s="464"/>
      <c r="AI78" s="464"/>
      <c r="AJ78" s="464"/>
      <c r="AK78" s="464" t="s">
        <v>201</v>
      </c>
      <c r="AL78" s="464"/>
      <c r="AM78" s="464"/>
      <c r="AN78" s="464"/>
      <c r="AO78" s="464"/>
      <c r="AP78" s="464" t="s">
        <v>201</v>
      </c>
      <c r="AQ78" s="464"/>
      <c r="AR78" s="464"/>
      <c r="AS78" s="464"/>
      <c r="AT78" s="464"/>
      <c r="AU78" s="464" t="s">
        <v>201</v>
      </c>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250</v>
      </c>
      <c r="B88" s="411" t="s">
        <v>184</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5714</v>
      </c>
      <c r="AG88" s="466"/>
      <c r="AH88" s="466"/>
      <c r="AI88" s="466"/>
      <c r="AJ88" s="466"/>
      <c r="AK88" s="469"/>
      <c r="AL88" s="469"/>
      <c r="AM88" s="469"/>
      <c r="AN88" s="469"/>
      <c r="AO88" s="469"/>
      <c r="AP88" s="466">
        <v>32</v>
      </c>
      <c r="AQ88" s="466"/>
      <c r="AR88" s="466"/>
      <c r="AS88" s="466"/>
      <c r="AT88" s="466"/>
      <c r="AU88" s="466">
        <v>8</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250</v>
      </c>
      <c r="BR102" s="411" t="s">
        <v>442</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454</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455</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456</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279</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457</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202</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458</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459</v>
      </c>
      <c r="AB109" s="416"/>
      <c r="AC109" s="416"/>
      <c r="AD109" s="416"/>
      <c r="AE109" s="483"/>
      <c r="AF109" s="497" t="s">
        <v>164</v>
      </c>
      <c r="AG109" s="416"/>
      <c r="AH109" s="416"/>
      <c r="AI109" s="416"/>
      <c r="AJ109" s="483"/>
      <c r="AK109" s="497" t="s">
        <v>386</v>
      </c>
      <c r="AL109" s="416"/>
      <c r="AM109" s="416"/>
      <c r="AN109" s="416"/>
      <c r="AO109" s="483"/>
      <c r="AP109" s="497" t="s">
        <v>460</v>
      </c>
      <c r="AQ109" s="416"/>
      <c r="AR109" s="416"/>
      <c r="AS109" s="416"/>
      <c r="AT109" s="572"/>
      <c r="AU109" s="392" t="s">
        <v>458</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459</v>
      </c>
      <c r="BR109" s="416"/>
      <c r="BS109" s="416"/>
      <c r="BT109" s="416"/>
      <c r="BU109" s="483"/>
      <c r="BV109" s="497" t="s">
        <v>164</v>
      </c>
      <c r="BW109" s="416"/>
      <c r="BX109" s="416"/>
      <c r="BY109" s="416"/>
      <c r="BZ109" s="483"/>
      <c r="CA109" s="497" t="s">
        <v>386</v>
      </c>
      <c r="CB109" s="416"/>
      <c r="CC109" s="416"/>
      <c r="CD109" s="416"/>
      <c r="CE109" s="483"/>
      <c r="CF109" s="681" t="s">
        <v>460</v>
      </c>
      <c r="CG109" s="681"/>
      <c r="CH109" s="681"/>
      <c r="CI109" s="681"/>
      <c r="CJ109" s="681"/>
      <c r="CK109" s="497" t="s">
        <v>93</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459</v>
      </c>
      <c r="DH109" s="416"/>
      <c r="DI109" s="416"/>
      <c r="DJ109" s="416"/>
      <c r="DK109" s="483"/>
      <c r="DL109" s="497" t="s">
        <v>164</v>
      </c>
      <c r="DM109" s="416"/>
      <c r="DN109" s="416"/>
      <c r="DO109" s="416"/>
      <c r="DP109" s="483"/>
      <c r="DQ109" s="497" t="s">
        <v>386</v>
      </c>
      <c r="DR109" s="416"/>
      <c r="DS109" s="416"/>
      <c r="DT109" s="416"/>
      <c r="DU109" s="483"/>
      <c r="DV109" s="497" t="s">
        <v>460</v>
      </c>
      <c r="DW109" s="416"/>
      <c r="DX109" s="416"/>
      <c r="DY109" s="416"/>
      <c r="DZ109" s="572"/>
    </row>
    <row r="110" spans="1:131" s="373" customFormat="1" ht="26.25" customHeight="1">
      <c r="A110" s="393" t="s">
        <v>322</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289705</v>
      </c>
      <c r="AB110" s="504"/>
      <c r="AC110" s="504"/>
      <c r="AD110" s="504"/>
      <c r="AE110" s="515"/>
      <c r="AF110" s="531">
        <v>297959</v>
      </c>
      <c r="AG110" s="504"/>
      <c r="AH110" s="504"/>
      <c r="AI110" s="504"/>
      <c r="AJ110" s="515"/>
      <c r="AK110" s="531">
        <v>302248</v>
      </c>
      <c r="AL110" s="504"/>
      <c r="AM110" s="504"/>
      <c r="AN110" s="504"/>
      <c r="AO110" s="515"/>
      <c r="AP110" s="555">
        <v>25.3</v>
      </c>
      <c r="AQ110" s="563"/>
      <c r="AR110" s="563"/>
      <c r="AS110" s="563"/>
      <c r="AT110" s="573"/>
      <c r="AU110" s="585" t="s">
        <v>105</v>
      </c>
      <c r="AV110" s="597"/>
      <c r="AW110" s="597"/>
      <c r="AX110" s="597"/>
      <c r="AY110" s="597"/>
      <c r="AZ110" s="624" t="s">
        <v>461</v>
      </c>
      <c r="BA110" s="417"/>
      <c r="BB110" s="417"/>
      <c r="BC110" s="417"/>
      <c r="BD110" s="417"/>
      <c r="BE110" s="417"/>
      <c r="BF110" s="417"/>
      <c r="BG110" s="417"/>
      <c r="BH110" s="417"/>
      <c r="BI110" s="417"/>
      <c r="BJ110" s="417"/>
      <c r="BK110" s="417"/>
      <c r="BL110" s="417"/>
      <c r="BM110" s="417"/>
      <c r="BN110" s="417"/>
      <c r="BO110" s="417"/>
      <c r="BP110" s="484"/>
      <c r="BQ110" s="656">
        <v>2446324</v>
      </c>
      <c r="BR110" s="664"/>
      <c r="BS110" s="664"/>
      <c r="BT110" s="664"/>
      <c r="BU110" s="664"/>
      <c r="BV110" s="664">
        <v>2328185</v>
      </c>
      <c r="BW110" s="664"/>
      <c r="BX110" s="664"/>
      <c r="BY110" s="664"/>
      <c r="BZ110" s="664"/>
      <c r="CA110" s="664">
        <v>2889041</v>
      </c>
      <c r="CB110" s="664"/>
      <c r="CC110" s="664"/>
      <c r="CD110" s="664"/>
      <c r="CE110" s="664"/>
      <c r="CF110" s="682">
        <v>241.7</v>
      </c>
      <c r="CG110" s="686"/>
      <c r="CH110" s="686"/>
      <c r="CI110" s="686"/>
      <c r="CJ110" s="686"/>
      <c r="CK110" s="698" t="s">
        <v>379</v>
      </c>
      <c r="CL110" s="422"/>
      <c r="CM110" s="435" t="s">
        <v>463</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201</v>
      </c>
      <c r="DH110" s="664"/>
      <c r="DI110" s="664"/>
      <c r="DJ110" s="664"/>
      <c r="DK110" s="664"/>
      <c r="DL110" s="664" t="s">
        <v>201</v>
      </c>
      <c r="DM110" s="664"/>
      <c r="DN110" s="664"/>
      <c r="DO110" s="664"/>
      <c r="DP110" s="664"/>
      <c r="DQ110" s="664" t="s">
        <v>201</v>
      </c>
      <c r="DR110" s="664"/>
      <c r="DS110" s="664"/>
      <c r="DT110" s="664"/>
      <c r="DU110" s="664"/>
      <c r="DV110" s="739" t="s">
        <v>201</v>
      </c>
      <c r="DW110" s="739"/>
      <c r="DX110" s="739"/>
      <c r="DY110" s="739"/>
      <c r="DZ110" s="748"/>
    </row>
    <row r="111" spans="1:131" s="373" customFormat="1" ht="26.25" customHeight="1">
      <c r="A111" s="394" t="s">
        <v>447</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201</v>
      </c>
      <c r="AB111" s="460"/>
      <c r="AC111" s="460"/>
      <c r="AD111" s="460"/>
      <c r="AE111" s="516"/>
      <c r="AF111" s="532" t="s">
        <v>201</v>
      </c>
      <c r="AG111" s="460"/>
      <c r="AH111" s="460"/>
      <c r="AI111" s="460"/>
      <c r="AJ111" s="516"/>
      <c r="AK111" s="532" t="s">
        <v>201</v>
      </c>
      <c r="AL111" s="460"/>
      <c r="AM111" s="460"/>
      <c r="AN111" s="460"/>
      <c r="AO111" s="516"/>
      <c r="AP111" s="556" t="s">
        <v>201</v>
      </c>
      <c r="AQ111" s="564"/>
      <c r="AR111" s="564"/>
      <c r="AS111" s="564"/>
      <c r="AT111" s="574"/>
      <c r="AU111" s="586"/>
      <c r="AV111" s="598"/>
      <c r="AW111" s="598"/>
      <c r="AX111" s="598"/>
      <c r="AY111" s="598"/>
      <c r="AZ111" s="625" t="s">
        <v>464</v>
      </c>
      <c r="BA111" s="433"/>
      <c r="BB111" s="433"/>
      <c r="BC111" s="433"/>
      <c r="BD111" s="433"/>
      <c r="BE111" s="433"/>
      <c r="BF111" s="433"/>
      <c r="BG111" s="433"/>
      <c r="BH111" s="433"/>
      <c r="BI111" s="433"/>
      <c r="BJ111" s="433"/>
      <c r="BK111" s="433"/>
      <c r="BL111" s="433"/>
      <c r="BM111" s="433"/>
      <c r="BN111" s="433"/>
      <c r="BO111" s="433"/>
      <c r="BP111" s="486"/>
      <c r="BQ111" s="657" t="s">
        <v>201</v>
      </c>
      <c r="BR111" s="665"/>
      <c r="BS111" s="665"/>
      <c r="BT111" s="665"/>
      <c r="BU111" s="665"/>
      <c r="BV111" s="665" t="s">
        <v>201</v>
      </c>
      <c r="BW111" s="665"/>
      <c r="BX111" s="665"/>
      <c r="BY111" s="665"/>
      <c r="BZ111" s="665"/>
      <c r="CA111" s="665" t="s">
        <v>201</v>
      </c>
      <c r="CB111" s="665"/>
      <c r="CC111" s="665"/>
      <c r="CD111" s="665"/>
      <c r="CE111" s="665"/>
      <c r="CF111" s="683" t="s">
        <v>201</v>
      </c>
      <c r="CG111" s="687"/>
      <c r="CH111" s="687"/>
      <c r="CI111" s="687"/>
      <c r="CJ111" s="687"/>
      <c r="CK111" s="699"/>
      <c r="CL111" s="423"/>
      <c r="CM111" s="436" t="s">
        <v>136</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201</v>
      </c>
      <c r="DH111" s="665"/>
      <c r="DI111" s="665"/>
      <c r="DJ111" s="665"/>
      <c r="DK111" s="665"/>
      <c r="DL111" s="665" t="s">
        <v>201</v>
      </c>
      <c r="DM111" s="665"/>
      <c r="DN111" s="665"/>
      <c r="DO111" s="665"/>
      <c r="DP111" s="665"/>
      <c r="DQ111" s="665" t="s">
        <v>201</v>
      </c>
      <c r="DR111" s="665"/>
      <c r="DS111" s="665"/>
      <c r="DT111" s="665"/>
      <c r="DU111" s="665"/>
      <c r="DV111" s="740" t="s">
        <v>201</v>
      </c>
      <c r="DW111" s="740"/>
      <c r="DX111" s="740"/>
      <c r="DY111" s="740"/>
      <c r="DZ111" s="749"/>
    </row>
    <row r="112" spans="1:131" s="373" customFormat="1" ht="26.25" customHeight="1">
      <c r="A112" s="395" t="s">
        <v>154</v>
      </c>
      <c r="B112" s="419"/>
      <c r="C112" s="433" t="s">
        <v>466</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201</v>
      </c>
      <c r="AB112" s="460"/>
      <c r="AC112" s="460"/>
      <c r="AD112" s="460"/>
      <c r="AE112" s="516"/>
      <c r="AF112" s="532" t="s">
        <v>201</v>
      </c>
      <c r="AG112" s="460"/>
      <c r="AH112" s="460"/>
      <c r="AI112" s="460"/>
      <c r="AJ112" s="516"/>
      <c r="AK112" s="532" t="s">
        <v>201</v>
      </c>
      <c r="AL112" s="460"/>
      <c r="AM112" s="460"/>
      <c r="AN112" s="460"/>
      <c r="AO112" s="516"/>
      <c r="AP112" s="556" t="s">
        <v>201</v>
      </c>
      <c r="AQ112" s="564"/>
      <c r="AR112" s="564"/>
      <c r="AS112" s="564"/>
      <c r="AT112" s="574"/>
      <c r="AU112" s="586"/>
      <c r="AV112" s="598"/>
      <c r="AW112" s="598"/>
      <c r="AX112" s="598"/>
      <c r="AY112" s="598"/>
      <c r="AZ112" s="625" t="s">
        <v>267</v>
      </c>
      <c r="BA112" s="433"/>
      <c r="BB112" s="433"/>
      <c r="BC112" s="433"/>
      <c r="BD112" s="433"/>
      <c r="BE112" s="433"/>
      <c r="BF112" s="433"/>
      <c r="BG112" s="433"/>
      <c r="BH112" s="433"/>
      <c r="BI112" s="433"/>
      <c r="BJ112" s="433"/>
      <c r="BK112" s="433"/>
      <c r="BL112" s="433"/>
      <c r="BM112" s="433"/>
      <c r="BN112" s="433"/>
      <c r="BO112" s="433"/>
      <c r="BP112" s="486"/>
      <c r="BQ112" s="657">
        <v>466985</v>
      </c>
      <c r="BR112" s="665"/>
      <c r="BS112" s="665"/>
      <c r="BT112" s="665"/>
      <c r="BU112" s="665"/>
      <c r="BV112" s="665">
        <v>458444</v>
      </c>
      <c r="BW112" s="665"/>
      <c r="BX112" s="665"/>
      <c r="BY112" s="665"/>
      <c r="BZ112" s="665"/>
      <c r="CA112" s="665">
        <v>431230</v>
      </c>
      <c r="CB112" s="665"/>
      <c r="CC112" s="665"/>
      <c r="CD112" s="665"/>
      <c r="CE112" s="665"/>
      <c r="CF112" s="683">
        <v>36.1</v>
      </c>
      <c r="CG112" s="687"/>
      <c r="CH112" s="687"/>
      <c r="CI112" s="687"/>
      <c r="CJ112" s="687"/>
      <c r="CK112" s="699"/>
      <c r="CL112" s="423"/>
      <c r="CM112" s="436" t="s">
        <v>207</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201</v>
      </c>
      <c r="DH112" s="665"/>
      <c r="DI112" s="665"/>
      <c r="DJ112" s="665"/>
      <c r="DK112" s="665"/>
      <c r="DL112" s="665" t="s">
        <v>201</v>
      </c>
      <c r="DM112" s="665"/>
      <c r="DN112" s="665"/>
      <c r="DO112" s="665"/>
      <c r="DP112" s="665"/>
      <c r="DQ112" s="665" t="s">
        <v>201</v>
      </c>
      <c r="DR112" s="665"/>
      <c r="DS112" s="665"/>
      <c r="DT112" s="665"/>
      <c r="DU112" s="665"/>
      <c r="DV112" s="740" t="s">
        <v>201</v>
      </c>
      <c r="DW112" s="740"/>
      <c r="DX112" s="740"/>
      <c r="DY112" s="740"/>
      <c r="DZ112" s="749"/>
    </row>
    <row r="113" spans="1:130" s="373" customFormat="1" ht="26.25" customHeight="1">
      <c r="A113" s="396"/>
      <c r="B113" s="420"/>
      <c r="C113" s="433" t="s">
        <v>467</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23700</v>
      </c>
      <c r="AB113" s="460"/>
      <c r="AC113" s="460"/>
      <c r="AD113" s="460"/>
      <c r="AE113" s="516"/>
      <c r="AF113" s="532">
        <v>27800</v>
      </c>
      <c r="AG113" s="460"/>
      <c r="AH113" s="460"/>
      <c r="AI113" s="460"/>
      <c r="AJ113" s="516"/>
      <c r="AK113" s="532">
        <v>28300</v>
      </c>
      <c r="AL113" s="460"/>
      <c r="AM113" s="460"/>
      <c r="AN113" s="460"/>
      <c r="AO113" s="516"/>
      <c r="AP113" s="556">
        <v>2.4</v>
      </c>
      <c r="AQ113" s="564"/>
      <c r="AR113" s="564"/>
      <c r="AS113" s="564"/>
      <c r="AT113" s="574"/>
      <c r="AU113" s="586"/>
      <c r="AV113" s="598"/>
      <c r="AW113" s="598"/>
      <c r="AX113" s="598"/>
      <c r="AY113" s="598"/>
      <c r="AZ113" s="625" t="s">
        <v>469</v>
      </c>
      <c r="BA113" s="433"/>
      <c r="BB113" s="433"/>
      <c r="BC113" s="433"/>
      <c r="BD113" s="433"/>
      <c r="BE113" s="433"/>
      <c r="BF113" s="433"/>
      <c r="BG113" s="433"/>
      <c r="BH113" s="433"/>
      <c r="BI113" s="433"/>
      <c r="BJ113" s="433"/>
      <c r="BK113" s="433"/>
      <c r="BL113" s="433"/>
      <c r="BM113" s="433"/>
      <c r="BN113" s="433"/>
      <c r="BO113" s="433"/>
      <c r="BP113" s="486"/>
      <c r="BQ113" s="657">
        <v>50895</v>
      </c>
      <c r="BR113" s="665"/>
      <c r="BS113" s="665"/>
      <c r="BT113" s="665"/>
      <c r="BU113" s="665"/>
      <c r="BV113" s="665">
        <v>25946</v>
      </c>
      <c r="BW113" s="665"/>
      <c r="BX113" s="665"/>
      <c r="BY113" s="665"/>
      <c r="BZ113" s="665"/>
      <c r="CA113" s="665">
        <v>7707</v>
      </c>
      <c r="CB113" s="665"/>
      <c r="CC113" s="665"/>
      <c r="CD113" s="665"/>
      <c r="CE113" s="665"/>
      <c r="CF113" s="683">
        <v>0.6</v>
      </c>
      <c r="CG113" s="687"/>
      <c r="CH113" s="687"/>
      <c r="CI113" s="687"/>
      <c r="CJ113" s="687"/>
      <c r="CK113" s="699"/>
      <c r="CL113" s="423"/>
      <c r="CM113" s="436" t="s">
        <v>397</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201</v>
      </c>
      <c r="DH113" s="460"/>
      <c r="DI113" s="460"/>
      <c r="DJ113" s="460"/>
      <c r="DK113" s="516"/>
      <c r="DL113" s="532" t="s">
        <v>201</v>
      </c>
      <c r="DM113" s="460"/>
      <c r="DN113" s="460"/>
      <c r="DO113" s="460"/>
      <c r="DP113" s="516"/>
      <c r="DQ113" s="532" t="s">
        <v>201</v>
      </c>
      <c r="DR113" s="460"/>
      <c r="DS113" s="460"/>
      <c r="DT113" s="460"/>
      <c r="DU113" s="516"/>
      <c r="DV113" s="556" t="s">
        <v>201</v>
      </c>
      <c r="DW113" s="564"/>
      <c r="DX113" s="564"/>
      <c r="DY113" s="564"/>
      <c r="DZ113" s="574"/>
    </row>
    <row r="114" spans="1:130" s="373" customFormat="1" ht="26.25" customHeight="1">
      <c r="A114" s="396"/>
      <c r="B114" s="420"/>
      <c r="C114" s="433" t="s">
        <v>470</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28159</v>
      </c>
      <c r="AB114" s="460"/>
      <c r="AC114" s="460"/>
      <c r="AD114" s="460"/>
      <c r="AE114" s="516"/>
      <c r="AF114" s="532">
        <v>25535</v>
      </c>
      <c r="AG114" s="460"/>
      <c r="AH114" s="460"/>
      <c r="AI114" s="460"/>
      <c r="AJ114" s="516"/>
      <c r="AK114" s="532">
        <v>18473</v>
      </c>
      <c r="AL114" s="460"/>
      <c r="AM114" s="460"/>
      <c r="AN114" s="460"/>
      <c r="AO114" s="516"/>
      <c r="AP114" s="556">
        <v>1.5</v>
      </c>
      <c r="AQ114" s="564"/>
      <c r="AR114" s="564"/>
      <c r="AS114" s="564"/>
      <c r="AT114" s="574"/>
      <c r="AU114" s="586"/>
      <c r="AV114" s="598"/>
      <c r="AW114" s="598"/>
      <c r="AX114" s="598"/>
      <c r="AY114" s="598"/>
      <c r="AZ114" s="625" t="s">
        <v>471</v>
      </c>
      <c r="BA114" s="433"/>
      <c r="BB114" s="433"/>
      <c r="BC114" s="433"/>
      <c r="BD114" s="433"/>
      <c r="BE114" s="433"/>
      <c r="BF114" s="433"/>
      <c r="BG114" s="433"/>
      <c r="BH114" s="433"/>
      <c r="BI114" s="433"/>
      <c r="BJ114" s="433"/>
      <c r="BK114" s="433"/>
      <c r="BL114" s="433"/>
      <c r="BM114" s="433"/>
      <c r="BN114" s="433"/>
      <c r="BO114" s="433"/>
      <c r="BP114" s="486"/>
      <c r="BQ114" s="657">
        <v>273082</v>
      </c>
      <c r="BR114" s="665"/>
      <c r="BS114" s="665"/>
      <c r="BT114" s="665"/>
      <c r="BU114" s="665"/>
      <c r="BV114" s="665">
        <v>268012</v>
      </c>
      <c r="BW114" s="665"/>
      <c r="BX114" s="665"/>
      <c r="BY114" s="665"/>
      <c r="BZ114" s="665"/>
      <c r="CA114" s="665">
        <v>265168</v>
      </c>
      <c r="CB114" s="665"/>
      <c r="CC114" s="665"/>
      <c r="CD114" s="665"/>
      <c r="CE114" s="665"/>
      <c r="CF114" s="683">
        <v>22.2</v>
      </c>
      <c r="CG114" s="687"/>
      <c r="CH114" s="687"/>
      <c r="CI114" s="687"/>
      <c r="CJ114" s="687"/>
      <c r="CK114" s="699"/>
      <c r="CL114" s="423"/>
      <c r="CM114" s="436" t="s">
        <v>472</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201</v>
      </c>
      <c r="DH114" s="460"/>
      <c r="DI114" s="460"/>
      <c r="DJ114" s="460"/>
      <c r="DK114" s="516"/>
      <c r="DL114" s="532" t="s">
        <v>201</v>
      </c>
      <c r="DM114" s="460"/>
      <c r="DN114" s="460"/>
      <c r="DO114" s="460"/>
      <c r="DP114" s="516"/>
      <c r="DQ114" s="532" t="s">
        <v>201</v>
      </c>
      <c r="DR114" s="460"/>
      <c r="DS114" s="460"/>
      <c r="DT114" s="460"/>
      <c r="DU114" s="516"/>
      <c r="DV114" s="556" t="s">
        <v>201</v>
      </c>
      <c r="DW114" s="564"/>
      <c r="DX114" s="564"/>
      <c r="DY114" s="564"/>
      <c r="DZ114" s="574"/>
    </row>
    <row r="115" spans="1:130" s="373" customFormat="1" ht="26.25" customHeight="1">
      <c r="A115" s="396"/>
      <c r="B115" s="420"/>
      <c r="C115" s="433" t="s">
        <v>369</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201</v>
      </c>
      <c r="AB115" s="460"/>
      <c r="AC115" s="460"/>
      <c r="AD115" s="460"/>
      <c r="AE115" s="516"/>
      <c r="AF115" s="532" t="s">
        <v>201</v>
      </c>
      <c r="AG115" s="460"/>
      <c r="AH115" s="460"/>
      <c r="AI115" s="460"/>
      <c r="AJ115" s="516"/>
      <c r="AK115" s="532" t="s">
        <v>201</v>
      </c>
      <c r="AL115" s="460"/>
      <c r="AM115" s="460"/>
      <c r="AN115" s="460"/>
      <c r="AO115" s="516"/>
      <c r="AP115" s="556" t="s">
        <v>201</v>
      </c>
      <c r="AQ115" s="564"/>
      <c r="AR115" s="564"/>
      <c r="AS115" s="564"/>
      <c r="AT115" s="574"/>
      <c r="AU115" s="586"/>
      <c r="AV115" s="598"/>
      <c r="AW115" s="598"/>
      <c r="AX115" s="598"/>
      <c r="AY115" s="598"/>
      <c r="AZ115" s="625" t="s">
        <v>340</v>
      </c>
      <c r="BA115" s="433"/>
      <c r="BB115" s="433"/>
      <c r="BC115" s="433"/>
      <c r="BD115" s="433"/>
      <c r="BE115" s="433"/>
      <c r="BF115" s="433"/>
      <c r="BG115" s="433"/>
      <c r="BH115" s="433"/>
      <c r="BI115" s="433"/>
      <c r="BJ115" s="433"/>
      <c r="BK115" s="433"/>
      <c r="BL115" s="433"/>
      <c r="BM115" s="433"/>
      <c r="BN115" s="433"/>
      <c r="BO115" s="433"/>
      <c r="BP115" s="486"/>
      <c r="BQ115" s="657" t="s">
        <v>201</v>
      </c>
      <c r="BR115" s="665"/>
      <c r="BS115" s="665"/>
      <c r="BT115" s="665"/>
      <c r="BU115" s="665"/>
      <c r="BV115" s="665" t="s">
        <v>201</v>
      </c>
      <c r="BW115" s="665"/>
      <c r="BX115" s="665"/>
      <c r="BY115" s="665"/>
      <c r="BZ115" s="665"/>
      <c r="CA115" s="665" t="s">
        <v>201</v>
      </c>
      <c r="CB115" s="665"/>
      <c r="CC115" s="665"/>
      <c r="CD115" s="665"/>
      <c r="CE115" s="665"/>
      <c r="CF115" s="683" t="s">
        <v>201</v>
      </c>
      <c r="CG115" s="687"/>
      <c r="CH115" s="687"/>
      <c r="CI115" s="687"/>
      <c r="CJ115" s="687"/>
      <c r="CK115" s="699"/>
      <c r="CL115" s="423"/>
      <c r="CM115" s="625"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201</v>
      </c>
      <c r="DH115" s="460"/>
      <c r="DI115" s="460"/>
      <c r="DJ115" s="460"/>
      <c r="DK115" s="516"/>
      <c r="DL115" s="532" t="s">
        <v>201</v>
      </c>
      <c r="DM115" s="460"/>
      <c r="DN115" s="460"/>
      <c r="DO115" s="460"/>
      <c r="DP115" s="516"/>
      <c r="DQ115" s="532" t="s">
        <v>201</v>
      </c>
      <c r="DR115" s="460"/>
      <c r="DS115" s="460"/>
      <c r="DT115" s="460"/>
      <c r="DU115" s="516"/>
      <c r="DV115" s="556" t="s">
        <v>201</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201</v>
      </c>
      <c r="AB116" s="460"/>
      <c r="AC116" s="460"/>
      <c r="AD116" s="460"/>
      <c r="AE116" s="516"/>
      <c r="AF116" s="532" t="s">
        <v>201</v>
      </c>
      <c r="AG116" s="460"/>
      <c r="AH116" s="460"/>
      <c r="AI116" s="460"/>
      <c r="AJ116" s="516"/>
      <c r="AK116" s="532" t="s">
        <v>201</v>
      </c>
      <c r="AL116" s="460"/>
      <c r="AM116" s="460"/>
      <c r="AN116" s="460"/>
      <c r="AO116" s="516"/>
      <c r="AP116" s="556" t="s">
        <v>201</v>
      </c>
      <c r="AQ116" s="564"/>
      <c r="AR116" s="564"/>
      <c r="AS116" s="564"/>
      <c r="AT116" s="574"/>
      <c r="AU116" s="586"/>
      <c r="AV116" s="598"/>
      <c r="AW116" s="598"/>
      <c r="AX116" s="598"/>
      <c r="AY116" s="598"/>
      <c r="AZ116" s="437" t="s">
        <v>224</v>
      </c>
      <c r="BA116" s="441"/>
      <c r="BB116" s="441"/>
      <c r="BC116" s="441"/>
      <c r="BD116" s="441"/>
      <c r="BE116" s="441"/>
      <c r="BF116" s="441"/>
      <c r="BG116" s="441"/>
      <c r="BH116" s="441"/>
      <c r="BI116" s="441"/>
      <c r="BJ116" s="441"/>
      <c r="BK116" s="441"/>
      <c r="BL116" s="441"/>
      <c r="BM116" s="441"/>
      <c r="BN116" s="441"/>
      <c r="BO116" s="441"/>
      <c r="BP116" s="490"/>
      <c r="BQ116" s="657" t="s">
        <v>201</v>
      </c>
      <c r="BR116" s="665"/>
      <c r="BS116" s="665"/>
      <c r="BT116" s="665"/>
      <c r="BU116" s="665"/>
      <c r="BV116" s="665" t="s">
        <v>201</v>
      </c>
      <c r="BW116" s="665"/>
      <c r="BX116" s="665"/>
      <c r="BY116" s="665"/>
      <c r="BZ116" s="665"/>
      <c r="CA116" s="665" t="s">
        <v>201</v>
      </c>
      <c r="CB116" s="665"/>
      <c r="CC116" s="665"/>
      <c r="CD116" s="665"/>
      <c r="CE116" s="665"/>
      <c r="CF116" s="683" t="s">
        <v>201</v>
      </c>
      <c r="CG116" s="687"/>
      <c r="CH116" s="687"/>
      <c r="CI116" s="687"/>
      <c r="CJ116" s="687"/>
      <c r="CK116" s="699"/>
      <c r="CL116" s="423"/>
      <c r="CM116" s="436" t="s">
        <v>473</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201</v>
      </c>
      <c r="DH116" s="460"/>
      <c r="DI116" s="460"/>
      <c r="DJ116" s="460"/>
      <c r="DK116" s="516"/>
      <c r="DL116" s="532" t="s">
        <v>201</v>
      </c>
      <c r="DM116" s="460"/>
      <c r="DN116" s="460"/>
      <c r="DO116" s="460"/>
      <c r="DP116" s="516"/>
      <c r="DQ116" s="532" t="s">
        <v>201</v>
      </c>
      <c r="DR116" s="460"/>
      <c r="DS116" s="460"/>
      <c r="DT116" s="460"/>
      <c r="DU116" s="516"/>
      <c r="DV116" s="556" t="s">
        <v>201</v>
      </c>
      <c r="DW116" s="564"/>
      <c r="DX116" s="564"/>
      <c r="DY116" s="564"/>
      <c r="DZ116" s="574"/>
    </row>
    <row r="117" spans="1:130" s="373" customFormat="1" ht="26.25" customHeight="1">
      <c r="A117" s="392" t="s">
        <v>272</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317</v>
      </c>
      <c r="Z117" s="483"/>
      <c r="AA117" s="500">
        <v>341564</v>
      </c>
      <c r="AB117" s="505"/>
      <c r="AC117" s="505"/>
      <c r="AD117" s="505"/>
      <c r="AE117" s="517"/>
      <c r="AF117" s="533">
        <v>351294</v>
      </c>
      <c r="AG117" s="505"/>
      <c r="AH117" s="505"/>
      <c r="AI117" s="505"/>
      <c r="AJ117" s="517"/>
      <c r="AK117" s="533">
        <v>349021</v>
      </c>
      <c r="AL117" s="505"/>
      <c r="AM117" s="505"/>
      <c r="AN117" s="505"/>
      <c r="AO117" s="517"/>
      <c r="AP117" s="557"/>
      <c r="AQ117" s="565"/>
      <c r="AR117" s="565"/>
      <c r="AS117" s="565"/>
      <c r="AT117" s="575"/>
      <c r="AU117" s="586"/>
      <c r="AV117" s="598"/>
      <c r="AW117" s="598"/>
      <c r="AX117" s="598"/>
      <c r="AY117" s="598"/>
      <c r="AZ117" s="437" t="s">
        <v>474</v>
      </c>
      <c r="BA117" s="441"/>
      <c r="BB117" s="441"/>
      <c r="BC117" s="441"/>
      <c r="BD117" s="441"/>
      <c r="BE117" s="441"/>
      <c r="BF117" s="441"/>
      <c r="BG117" s="441"/>
      <c r="BH117" s="441"/>
      <c r="BI117" s="441"/>
      <c r="BJ117" s="441"/>
      <c r="BK117" s="441"/>
      <c r="BL117" s="441"/>
      <c r="BM117" s="441"/>
      <c r="BN117" s="441"/>
      <c r="BO117" s="441"/>
      <c r="BP117" s="490"/>
      <c r="BQ117" s="657" t="s">
        <v>201</v>
      </c>
      <c r="BR117" s="665"/>
      <c r="BS117" s="665"/>
      <c r="BT117" s="665"/>
      <c r="BU117" s="665"/>
      <c r="BV117" s="665" t="s">
        <v>201</v>
      </c>
      <c r="BW117" s="665"/>
      <c r="BX117" s="665"/>
      <c r="BY117" s="665"/>
      <c r="BZ117" s="665"/>
      <c r="CA117" s="665" t="s">
        <v>201</v>
      </c>
      <c r="CB117" s="665"/>
      <c r="CC117" s="665"/>
      <c r="CD117" s="665"/>
      <c r="CE117" s="665"/>
      <c r="CF117" s="683" t="s">
        <v>201</v>
      </c>
      <c r="CG117" s="687"/>
      <c r="CH117" s="687"/>
      <c r="CI117" s="687"/>
      <c r="CJ117" s="687"/>
      <c r="CK117" s="699"/>
      <c r="CL117" s="423"/>
      <c r="CM117" s="436" t="s">
        <v>333</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201</v>
      </c>
      <c r="DH117" s="460"/>
      <c r="DI117" s="460"/>
      <c r="DJ117" s="460"/>
      <c r="DK117" s="516"/>
      <c r="DL117" s="532" t="s">
        <v>201</v>
      </c>
      <c r="DM117" s="460"/>
      <c r="DN117" s="460"/>
      <c r="DO117" s="460"/>
      <c r="DP117" s="516"/>
      <c r="DQ117" s="532" t="s">
        <v>201</v>
      </c>
      <c r="DR117" s="460"/>
      <c r="DS117" s="460"/>
      <c r="DT117" s="460"/>
      <c r="DU117" s="516"/>
      <c r="DV117" s="556" t="s">
        <v>201</v>
      </c>
      <c r="DW117" s="564"/>
      <c r="DX117" s="564"/>
      <c r="DY117" s="564"/>
      <c r="DZ117" s="574"/>
    </row>
    <row r="118" spans="1:130" s="373" customFormat="1" ht="26.25" customHeight="1">
      <c r="A118" s="392" t="s">
        <v>93</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459</v>
      </c>
      <c r="AB118" s="416"/>
      <c r="AC118" s="416"/>
      <c r="AD118" s="416"/>
      <c r="AE118" s="483"/>
      <c r="AF118" s="497" t="s">
        <v>164</v>
      </c>
      <c r="AG118" s="416"/>
      <c r="AH118" s="416"/>
      <c r="AI118" s="416"/>
      <c r="AJ118" s="483"/>
      <c r="AK118" s="497" t="s">
        <v>386</v>
      </c>
      <c r="AL118" s="416"/>
      <c r="AM118" s="416"/>
      <c r="AN118" s="416"/>
      <c r="AO118" s="483"/>
      <c r="AP118" s="497" t="s">
        <v>460</v>
      </c>
      <c r="AQ118" s="416"/>
      <c r="AR118" s="416"/>
      <c r="AS118" s="416"/>
      <c r="AT118" s="572"/>
      <c r="AU118" s="586"/>
      <c r="AV118" s="598"/>
      <c r="AW118" s="598"/>
      <c r="AX118" s="598"/>
      <c r="AY118" s="598"/>
      <c r="AZ118" s="626" t="s">
        <v>475</v>
      </c>
      <c r="BA118" s="434"/>
      <c r="BB118" s="434"/>
      <c r="BC118" s="434"/>
      <c r="BD118" s="434"/>
      <c r="BE118" s="434"/>
      <c r="BF118" s="434"/>
      <c r="BG118" s="434"/>
      <c r="BH118" s="434"/>
      <c r="BI118" s="434"/>
      <c r="BJ118" s="434"/>
      <c r="BK118" s="434"/>
      <c r="BL118" s="434"/>
      <c r="BM118" s="434"/>
      <c r="BN118" s="434"/>
      <c r="BO118" s="434"/>
      <c r="BP118" s="487"/>
      <c r="BQ118" s="658" t="s">
        <v>201</v>
      </c>
      <c r="BR118" s="666"/>
      <c r="BS118" s="666"/>
      <c r="BT118" s="666"/>
      <c r="BU118" s="666"/>
      <c r="BV118" s="666" t="s">
        <v>201</v>
      </c>
      <c r="BW118" s="666"/>
      <c r="BX118" s="666"/>
      <c r="BY118" s="666"/>
      <c r="BZ118" s="666"/>
      <c r="CA118" s="666" t="s">
        <v>201</v>
      </c>
      <c r="CB118" s="666"/>
      <c r="CC118" s="666"/>
      <c r="CD118" s="666"/>
      <c r="CE118" s="666"/>
      <c r="CF118" s="683" t="s">
        <v>201</v>
      </c>
      <c r="CG118" s="687"/>
      <c r="CH118" s="687"/>
      <c r="CI118" s="687"/>
      <c r="CJ118" s="687"/>
      <c r="CK118" s="699"/>
      <c r="CL118" s="423"/>
      <c r="CM118" s="436" t="s">
        <v>476</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201</v>
      </c>
      <c r="DH118" s="460"/>
      <c r="DI118" s="460"/>
      <c r="DJ118" s="460"/>
      <c r="DK118" s="516"/>
      <c r="DL118" s="532" t="s">
        <v>201</v>
      </c>
      <c r="DM118" s="460"/>
      <c r="DN118" s="460"/>
      <c r="DO118" s="460"/>
      <c r="DP118" s="516"/>
      <c r="DQ118" s="532" t="s">
        <v>201</v>
      </c>
      <c r="DR118" s="460"/>
      <c r="DS118" s="460"/>
      <c r="DT118" s="460"/>
      <c r="DU118" s="516"/>
      <c r="DV118" s="556" t="s">
        <v>201</v>
      </c>
      <c r="DW118" s="564"/>
      <c r="DX118" s="564"/>
      <c r="DY118" s="564"/>
      <c r="DZ118" s="574"/>
    </row>
    <row r="119" spans="1:130" s="373" customFormat="1" ht="26.25" customHeight="1">
      <c r="A119" s="398" t="s">
        <v>379</v>
      </c>
      <c r="B119" s="422"/>
      <c r="C119" s="435" t="s">
        <v>463</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201</v>
      </c>
      <c r="AB119" s="504"/>
      <c r="AC119" s="504"/>
      <c r="AD119" s="504"/>
      <c r="AE119" s="515"/>
      <c r="AF119" s="531" t="s">
        <v>201</v>
      </c>
      <c r="AG119" s="504"/>
      <c r="AH119" s="504"/>
      <c r="AI119" s="504"/>
      <c r="AJ119" s="515"/>
      <c r="AK119" s="531" t="s">
        <v>201</v>
      </c>
      <c r="AL119" s="504"/>
      <c r="AM119" s="504"/>
      <c r="AN119" s="504"/>
      <c r="AO119" s="515"/>
      <c r="AP119" s="555" t="s">
        <v>201</v>
      </c>
      <c r="AQ119" s="563"/>
      <c r="AR119" s="563"/>
      <c r="AS119" s="563"/>
      <c r="AT119" s="573"/>
      <c r="AU119" s="587"/>
      <c r="AV119" s="599"/>
      <c r="AW119" s="599"/>
      <c r="AX119" s="599"/>
      <c r="AY119" s="599"/>
      <c r="AZ119" s="627" t="s">
        <v>272</v>
      </c>
      <c r="BA119" s="627"/>
      <c r="BB119" s="627"/>
      <c r="BC119" s="627"/>
      <c r="BD119" s="627"/>
      <c r="BE119" s="627"/>
      <c r="BF119" s="627"/>
      <c r="BG119" s="627"/>
      <c r="BH119" s="627"/>
      <c r="BI119" s="627"/>
      <c r="BJ119" s="627"/>
      <c r="BK119" s="627"/>
      <c r="BL119" s="627"/>
      <c r="BM119" s="627"/>
      <c r="BN119" s="627"/>
      <c r="BO119" s="482" t="s">
        <v>169</v>
      </c>
      <c r="BP119" s="652"/>
      <c r="BQ119" s="658">
        <v>3237286</v>
      </c>
      <c r="BR119" s="666"/>
      <c r="BS119" s="666"/>
      <c r="BT119" s="666"/>
      <c r="BU119" s="666"/>
      <c r="BV119" s="666">
        <v>3080587</v>
      </c>
      <c r="BW119" s="666"/>
      <c r="BX119" s="666"/>
      <c r="BY119" s="666"/>
      <c r="BZ119" s="666"/>
      <c r="CA119" s="666">
        <v>3593146</v>
      </c>
      <c r="CB119" s="666"/>
      <c r="CC119" s="666"/>
      <c r="CD119" s="666"/>
      <c r="CE119" s="666"/>
      <c r="CF119" s="561"/>
      <c r="CG119" s="569"/>
      <c r="CH119" s="569"/>
      <c r="CI119" s="569"/>
      <c r="CJ119" s="695"/>
      <c r="CK119" s="700"/>
      <c r="CL119" s="424"/>
      <c r="CM119" s="438" t="s">
        <v>477</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201</v>
      </c>
      <c r="DH119" s="506"/>
      <c r="DI119" s="506"/>
      <c r="DJ119" s="506"/>
      <c r="DK119" s="518"/>
      <c r="DL119" s="534" t="s">
        <v>201</v>
      </c>
      <c r="DM119" s="506"/>
      <c r="DN119" s="506"/>
      <c r="DO119" s="506"/>
      <c r="DP119" s="518"/>
      <c r="DQ119" s="534" t="s">
        <v>201</v>
      </c>
      <c r="DR119" s="506"/>
      <c r="DS119" s="506"/>
      <c r="DT119" s="506"/>
      <c r="DU119" s="518"/>
      <c r="DV119" s="741" t="s">
        <v>201</v>
      </c>
      <c r="DW119" s="743"/>
      <c r="DX119" s="743"/>
      <c r="DY119" s="743"/>
      <c r="DZ119" s="750"/>
    </row>
    <row r="120" spans="1:130" s="373" customFormat="1" ht="26.25" customHeight="1">
      <c r="A120" s="399"/>
      <c r="B120" s="423"/>
      <c r="C120" s="436" t="s">
        <v>136</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201</v>
      </c>
      <c r="AB120" s="460"/>
      <c r="AC120" s="460"/>
      <c r="AD120" s="460"/>
      <c r="AE120" s="516"/>
      <c r="AF120" s="532" t="s">
        <v>201</v>
      </c>
      <c r="AG120" s="460"/>
      <c r="AH120" s="460"/>
      <c r="AI120" s="460"/>
      <c r="AJ120" s="516"/>
      <c r="AK120" s="532" t="s">
        <v>201</v>
      </c>
      <c r="AL120" s="460"/>
      <c r="AM120" s="460"/>
      <c r="AN120" s="460"/>
      <c r="AO120" s="516"/>
      <c r="AP120" s="556" t="s">
        <v>201</v>
      </c>
      <c r="AQ120" s="564"/>
      <c r="AR120" s="564"/>
      <c r="AS120" s="564"/>
      <c r="AT120" s="574"/>
      <c r="AU120" s="588" t="s">
        <v>465</v>
      </c>
      <c r="AV120" s="600"/>
      <c r="AW120" s="600"/>
      <c r="AX120" s="600"/>
      <c r="AY120" s="612"/>
      <c r="AZ120" s="624" t="s">
        <v>217</v>
      </c>
      <c r="BA120" s="417"/>
      <c r="BB120" s="417"/>
      <c r="BC120" s="417"/>
      <c r="BD120" s="417"/>
      <c r="BE120" s="417"/>
      <c r="BF120" s="417"/>
      <c r="BG120" s="417"/>
      <c r="BH120" s="417"/>
      <c r="BI120" s="417"/>
      <c r="BJ120" s="417"/>
      <c r="BK120" s="417"/>
      <c r="BL120" s="417"/>
      <c r="BM120" s="417"/>
      <c r="BN120" s="417"/>
      <c r="BO120" s="417"/>
      <c r="BP120" s="484"/>
      <c r="BQ120" s="656">
        <v>2588986</v>
      </c>
      <c r="BR120" s="664"/>
      <c r="BS120" s="664"/>
      <c r="BT120" s="664"/>
      <c r="BU120" s="664"/>
      <c r="BV120" s="664">
        <v>2599326</v>
      </c>
      <c r="BW120" s="664"/>
      <c r="BX120" s="664"/>
      <c r="BY120" s="664"/>
      <c r="BZ120" s="664"/>
      <c r="CA120" s="664">
        <v>2686996</v>
      </c>
      <c r="CB120" s="664"/>
      <c r="CC120" s="664"/>
      <c r="CD120" s="664"/>
      <c r="CE120" s="664"/>
      <c r="CF120" s="682">
        <v>224.8</v>
      </c>
      <c r="CG120" s="686"/>
      <c r="CH120" s="686"/>
      <c r="CI120" s="686"/>
      <c r="CJ120" s="686"/>
      <c r="CK120" s="701" t="s">
        <v>268</v>
      </c>
      <c r="CL120" s="711"/>
      <c r="CM120" s="711"/>
      <c r="CN120" s="711"/>
      <c r="CO120" s="714"/>
      <c r="CP120" s="718" t="s">
        <v>51</v>
      </c>
      <c r="CQ120" s="721"/>
      <c r="CR120" s="721"/>
      <c r="CS120" s="721"/>
      <c r="CT120" s="721"/>
      <c r="CU120" s="721"/>
      <c r="CV120" s="721"/>
      <c r="CW120" s="721"/>
      <c r="CX120" s="721"/>
      <c r="CY120" s="721"/>
      <c r="CZ120" s="721"/>
      <c r="DA120" s="721"/>
      <c r="DB120" s="721"/>
      <c r="DC120" s="721"/>
      <c r="DD120" s="721"/>
      <c r="DE120" s="721"/>
      <c r="DF120" s="724"/>
      <c r="DG120" s="656">
        <v>466985</v>
      </c>
      <c r="DH120" s="664"/>
      <c r="DI120" s="664"/>
      <c r="DJ120" s="664"/>
      <c r="DK120" s="664"/>
      <c r="DL120" s="664">
        <v>458444</v>
      </c>
      <c r="DM120" s="664"/>
      <c r="DN120" s="664"/>
      <c r="DO120" s="664"/>
      <c r="DP120" s="664"/>
      <c r="DQ120" s="664">
        <v>431230</v>
      </c>
      <c r="DR120" s="664"/>
      <c r="DS120" s="664"/>
      <c r="DT120" s="664"/>
      <c r="DU120" s="664"/>
      <c r="DV120" s="739">
        <v>36.1</v>
      </c>
      <c r="DW120" s="739"/>
      <c r="DX120" s="739"/>
      <c r="DY120" s="739"/>
      <c r="DZ120" s="748"/>
    </row>
    <row r="121" spans="1:130" s="373" customFormat="1" ht="26.25" customHeight="1">
      <c r="A121" s="399"/>
      <c r="B121" s="423"/>
      <c r="C121" s="437" t="s">
        <v>135</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201</v>
      </c>
      <c r="AB121" s="460"/>
      <c r="AC121" s="460"/>
      <c r="AD121" s="460"/>
      <c r="AE121" s="516"/>
      <c r="AF121" s="532" t="s">
        <v>201</v>
      </c>
      <c r="AG121" s="460"/>
      <c r="AH121" s="460"/>
      <c r="AI121" s="460"/>
      <c r="AJ121" s="516"/>
      <c r="AK121" s="532" t="s">
        <v>201</v>
      </c>
      <c r="AL121" s="460"/>
      <c r="AM121" s="460"/>
      <c r="AN121" s="460"/>
      <c r="AO121" s="516"/>
      <c r="AP121" s="556" t="s">
        <v>201</v>
      </c>
      <c r="AQ121" s="564"/>
      <c r="AR121" s="564"/>
      <c r="AS121" s="564"/>
      <c r="AT121" s="574"/>
      <c r="AU121" s="589"/>
      <c r="AV121" s="601"/>
      <c r="AW121" s="601"/>
      <c r="AX121" s="601"/>
      <c r="AY121" s="613"/>
      <c r="AZ121" s="625" t="s">
        <v>478</v>
      </c>
      <c r="BA121" s="433"/>
      <c r="BB121" s="433"/>
      <c r="BC121" s="433"/>
      <c r="BD121" s="433"/>
      <c r="BE121" s="433"/>
      <c r="BF121" s="433"/>
      <c r="BG121" s="433"/>
      <c r="BH121" s="433"/>
      <c r="BI121" s="433"/>
      <c r="BJ121" s="433"/>
      <c r="BK121" s="433"/>
      <c r="BL121" s="433"/>
      <c r="BM121" s="433"/>
      <c r="BN121" s="433"/>
      <c r="BO121" s="433"/>
      <c r="BP121" s="486"/>
      <c r="BQ121" s="657">
        <v>60596</v>
      </c>
      <c r="BR121" s="665"/>
      <c r="BS121" s="665"/>
      <c r="BT121" s="665"/>
      <c r="BU121" s="665"/>
      <c r="BV121" s="665">
        <v>48680</v>
      </c>
      <c r="BW121" s="665"/>
      <c r="BX121" s="665"/>
      <c r="BY121" s="665"/>
      <c r="BZ121" s="665"/>
      <c r="CA121" s="665">
        <v>36509</v>
      </c>
      <c r="CB121" s="665"/>
      <c r="CC121" s="665"/>
      <c r="CD121" s="665"/>
      <c r="CE121" s="665"/>
      <c r="CF121" s="683">
        <v>3.1</v>
      </c>
      <c r="CG121" s="687"/>
      <c r="CH121" s="687"/>
      <c r="CI121" s="687"/>
      <c r="CJ121" s="687"/>
      <c r="CK121" s="702"/>
      <c r="CL121" s="712"/>
      <c r="CM121" s="712"/>
      <c r="CN121" s="712"/>
      <c r="CO121" s="715"/>
      <c r="CP121" s="719" t="s">
        <v>226</v>
      </c>
      <c r="CQ121" s="413"/>
      <c r="CR121" s="413"/>
      <c r="CS121" s="413"/>
      <c r="CT121" s="413"/>
      <c r="CU121" s="413"/>
      <c r="CV121" s="413"/>
      <c r="CW121" s="413"/>
      <c r="CX121" s="413"/>
      <c r="CY121" s="413"/>
      <c r="CZ121" s="413"/>
      <c r="DA121" s="413"/>
      <c r="DB121" s="413"/>
      <c r="DC121" s="413"/>
      <c r="DD121" s="413"/>
      <c r="DE121" s="413"/>
      <c r="DF121" s="725"/>
      <c r="DG121" s="657" t="s">
        <v>201</v>
      </c>
      <c r="DH121" s="665"/>
      <c r="DI121" s="665"/>
      <c r="DJ121" s="665"/>
      <c r="DK121" s="665"/>
      <c r="DL121" s="665" t="s">
        <v>201</v>
      </c>
      <c r="DM121" s="665"/>
      <c r="DN121" s="665"/>
      <c r="DO121" s="665"/>
      <c r="DP121" s="665"/>
      <c r="DQ121" s="665" t="s">
        <v>201</v>
      </c>
      <c r="DR121" s="665"/>
      <c r="DS121" s="665"/>
      <c r="DT121" s="665"/>
      <c r="DU121" s="665"/>
      <c r="DV121" s="740" t="s">
        <v>201</v>
      </c>
      <c r="DW121" s="740"/>
      <c r="DX121" s="740"/>
      <c r="DY121" s="740"/>
      <c r="DZ121" s="749"/>
    </row>
    <row r="122" spans="1:130" s="373" customFormat="1" ht="26.25" customHeight="1">
      <c r="A122" s="399"/>
      <c r="B122" s="423"/>
      <c r="C122" s="436" t="s">
        <v>472</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201</v>
      </c>
      <c r="AB122" s="460"/>
      <c r="AC122" s="460"/>
      <c r="AD122" s="460"/>
      <c r="AE122" s="516"/>
      <c r="AF122" s="532" t="s">
        <v>201</v>
      </c>
      <c r="AG122" s="460"/>
      <c r="AH122" s="460"/>
      <c r="AI122" s="460"/>
      <c r="AJ122" s="516"/>
      <c r="AK122" s="532" t="s">
        <v>201</v>
      </c>
      <c r="AL122" s="460"/>
      <c r="AM122" s="460"/>
      <c r="AN122" s="460"/>
      <c r="AO122" s="516"/>
      <c r="AP122" s="556" t="s">
        <v>201</v>
      </c>
      <c r="AQ122" s="564"/>
      <c r="AR122" s="564"/>
      <c r="AS122" s="564"/>
      <c r="AT122" s="574"/>
      <c r="AU122" s="589"/>
      <c r="AV122" s="601"/>
      <c r="AW122" s="601"/>
      <c r="AX122" s="601"/>
      <c r="AY122" s="613"/>
      <c r="AZ122" s="626" t="s">
        <v>480</v>
      </c>
      <c r="BA122" s="434"/>
      <c r="BB122" s="434"/>
      <c r="BC122" s="434"/>
      <c r="BD122" s="434"/>
      <c r="BE122" s="434"/>
      <c r="BF122" s="434"/>
      <c r="BG122" s="434"/>
      <c r="BH122" s="434"/>
      <c r="BI122" s="434"/>
      <c r="BJ122" s="434"/>
      <c r="BK122" s="434"/>
      <c r="BL122" s="434"/>
      <c r="BM122" s="434"/>
      <c r="BN122" s="434"/>
      <c r="BO122" s="434"/>
      <c r="BP122" s="487"/>
      <c r="BQ122" s="658">
        <v>2163125</v>
      </c>
      <c r="BR122" s="666"/>
      <c r="BS122" s="666"/>
      <c r="BT122" s="666"/>
      <c r="BU122" s="666"/>
      <c r="BV122" s="666">
        <v>2083172</v>
      </c>
      <c r="BW122" s="666"/>
      <c r="BX122" s="666"/>
      <c r="BY122" s="666"/>
      <c r="BZ122" s="666"/>
      <c r="CA122" s="666">
        <v>2201086</v>
      </c>
      <c r="CB122" s="666"/>
      <c r="CC122" s="666"/>
      <c r="CD122" s="666"/>
      <c r="CE122" s="666"/>
      <c r="CF122" s="684">
        <v>184.2</v>
      </c>
      <c r="CG122" s="688"/>
      <c r="CH122" s="688"/>
      <c r="CI122" s="688"/>
      <c r="CJ122" s="688"/>
      <c r="CK122" s="702"/>
      <c r="CL122" s="712"/>
      <c r="CM122" s="712"/>
      <c r="CN122" s="712"/>
      <c r="CO122" s="715"/>
      <c r="CP122" s="719" t="s">
        <v>238</v>
      </c>
      <c r="CQ122" s="413"/>
      <c r="CR122" s="413"/>
      <c r="CS122" s="413"/>
      <c r="CT122" s="413"/>
      <c r="CU122" s="413"/>
      <c r="CV122" s="413"/>
      <c r="CW122" s="413"/>
      <c r="CX122" s="413"/>
      <c r="CY122" s="413"/>
      <c r="CZ122" s="413"/>
      <c r="DA122" s="413"/>
      <c r="DB122" s="413"/>
      <c r="DC122" s="413"/>
      <c r="DD122" s="413"/>
      <c r="DE122" s="413"/>
      <c r="DF122" s="725"/>
      <c r="DG122" s="657" t="s">
        <v>201</v>
      </c>
      <c r="DH122" s="665"/>
      <c r="DI122" s="665"/>
      <c r="DJ122" s="665"/>
      <c r="DK122" s="665"/>
      <c r="DL122" s="665" t="s">
        <v>201</v>
      </c>
      <c r="DM122" s="665"/>
      <c r="DN122" s="665"/>
      <c r="DO122" s="665"/>
      <c r="DP122" s="665"/>
      <c r="DQ122" s="665" t="s">
        <v>201</v>
      </c>
      <c r="DR122" s="665"/>
      <c r="DS122" s="665"/>
      <c r="DT122" s="665"/>
      <c r="DU122" s="665"/>
      <c r="DV122" s="740" t="s">
        <v>201</v>
      </c>
      <c r="DW122" s="740"/>
      <c r="DX122" s="740"/>
      <c r="DY122" s="740"/>
      <c r="DZ122" s="749"/>
    </row>
    <row r="123" spans="1:130" s="373" customFormat="1" ht="26.25" customHeight="1">
      <c r="A123" s="399"/>
      <c r="B123" s="423"/>
      <c r="C123" s="436" t="s">
        <v>473</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201</v>
      </c>
      <c r="AB123" s="460"/>
      <c r="AC123" s="460"/>
      <c r="AD123" s="460"/>
      <c r="AE123" s="516"/>
      <c r="AF123" s="532" t="s">
        <v>201</v>
      </c>
      <c r="AG123" s="460"/>
      <c r="AH123" s="460"/>
      <c r="AI123" s="460"/>
      <c r="AJ123" s="516"/>
      <c r="AK123" s="532" t="s">
        <v>201</v>
      </c>
      <c r="AL123" s="460"/>
      <c r="AM123" s="460"/>
      <c r="AN123" s="460"/>
      <c r="AO123" s="516"/>
      <c r="AP123" s="556" t="s">
        <v>201</v>
      </c>
      <c r="AQ123" s="564"/>
      <c r="AR123" s="564"/>
      <c r="AS123" s="564"/>
      <c r="AT123" s="574"/>
      <c r="AU123" s="590"/>
      <c r="AV123" s="602"/>
      <c r="AW123" s="602"/>
      <c r="AX123" s="602"/>
      <c r="AY123" s="602"/>
      <c r="AZ123" s="627" t="s">
        <v>272</v>
      </c>
      <c r="BA123" s="627"/>
      <c r="BB123" s="627"/>
      <c r="BC123" s="627"/>
      <c r="BD123" s="627"/>
      <c r="BE123" s="627"/>
      <c r="BF123" s="627"/>
      <c r="BG123" s="627"/>
      <c r="BH123" s="627"/>
      <c r="BI123" s="627"/>
      <c r="BJ123" s="627"/>
      <c r="BK123" s="627"/>
      <c r="BL123" s="627"/>
      <c r="BM123" s="627"/>
      <c r="BN123" s="627"/>
      <c r="BO123" s="482" t="s">
        <v>481</v>
      </c>
      <c r="BP123" s="652"/>
      <c r="BQ123" s="659">
        <v>4812707</v>
      </c>
      <c r="BR123" s="667"/>
      <c r="BS123" s="667"/>
      <c r="BT123" s="667"/>
      <c r="BU123" s="667"/>
      <c r="BV123" s="667">
        <v>4731178</v>
      </c>
      <c r="BW123" s="667"/>
      <c r="BX123" s="667"/>
      <c r="BY123" s="667"/>
      <c r="BZ123" s="667"/>
      <c r="CA123" s="667">
        <v>4924591</v>
      </c>
      <c r="CB123" s="667"/>
      <c r="CC123" s="667"/>
      <c r="CD123" s="667"/>
      <c r="CE123" s="667"/>
      <c r="CF123" s="561"/>
      <c r="CG123" s="569"/>
      <c r="CH123" s="569"/>
      <c r="CI123" s="569"/>
      <c r="CJ123" s="695"/>
      <c r="CK123" s="702"/>
      <c r="CL123" s="712"/>
      <c r="CM123" s="712"/>
      <c r="CN123" s="712"/>
      <c r="CO123" s="715"/>
      <c r="CP123" s="719"/>
      <c r="CQ123" s="413"/>
      <c r="CR123" s="413"/>
      <c r="CS123" s="413"/>
      <c r="CT123" s="413"/>
      <c r="CU123" s="413"/>
      <c r="CV123" s="413"/>
      <c r="CW123" s="413"/>
      <c r="CX123" s="413"/>
      <c r="CY123" s="413"/>
      <c r="CZ123" s="413"/>
      <c r="DA123" s="413"/>
      <c r="DB123" s="413"/>
      <c r="DC123" s="413"/>
      <c r="DD123" s="413"/>
      <c r="DE123" s="413"/>
      <c r="DF123" s="725"/>
      <c r="DG123" s="499"/>
      <c r="DH123" s="460"/>
      <c r="DI123" s="460"/>
      <c r="DJ123" s="460"/>
      <c r="DK123" s="516"/>
      <c r="DL123" s="532"/>
      <c r="DM123" s="460"/>
      <c r="DN123" s="460"/>
      <c r="DO123" s="460"/>
      <c r="DP123" s="516"/>
      <c r="DQ123" s="532"/>
      <c r="DR123" s="460"/>
      <c r="DS123" s="460"/>
      <c r="DT123" s="460"/>
      <c r="DU123" s="516"/>
      <c r="DV123" s="556"/>
      <c r="DW123" s="564"/>
      <c r="DX123" s="564"/>
      <c r="DY123" s="564"/>
      <c r="DZ123" s="574"/>
    </row>
    <row r="124" spans="1:130" s="373" customFormat="1" ht="26.25" customHeight="1">
      <c r="A124" s="399"/>
      <c r="B124" s="423"/>
      <c r="C124" s="436" t="s">
        <v>333</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201</v>
      </c>
      <c r="AB124" s="460"/>
      <c r="AC124" s="460"/>
      <c r="AD124" s="460"/>
      <c r="AE124" s="516"/>
      <c r="AF124" s="532" t="s">
        <v>201</v>
      </c>
      <c r="AG124" s="460"/>
      <c r="AH124" s="460"/>
      <c r="AI124" s="460"/>
      <c r="AJ124" s="516"/>
      <c r="AK124" s="532" t="s">
        <v>201</v>
      </c>
      <c r="AL124" s="460"/>
      <c r="AM124" s="460"/>
      <c r="AN124" s="460"/>
      <c r="AO124" s="516"/>
      <c r="AP124" s="556" t="s">
        <v>201</v>
      </c>
      <c r="AQ124" s="564"/>
      <c r="AR124" s="564"/>
      <c r="AS124" s="564"/>
      <c r="AT124" s="574"/>
      <c r="AU124" s="591" t="s">
        <v>482</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201</v>
      </c>
      <c r="BR124" s="668"/>
      <c r="BS124" s="668"/>
      <c r="BT124" s="668"/>
      <c r="BU124" s="668"/>
      <c r="BV124" s="668" t="s">
        <v>201</v>
      </c>
      <c r="BW124" s="668"/>
      <c r="BX124" s="668"/>
      <c r="BY124" s="668"/>
      <c r="BZ124" s="668"/>
      <c r="CA124" s="668" t="s">
        <v>201</v>
      </c>
      <c r="CB124" s="668"/>
      <c r="CC124" s="668"/>
      <c r="CD124" s="668"/>
      <c r="CE124" s="668"/>
      <c r="CF124" s="562"/>
      <c r="CG124" s="570"/>
      <c r="CH124" s="570"/>
      <c r="CI124" s="570"/>
      <c r="CJ124" s="696"/>
      <c r="CK124" s="703"/>
      <c r="CL124" s="703"/>
      <c r="CM124" s="703"/>
      <c r="CN124" s="703"/>
      <c r="CO124" s="716"/>
      <c r="CP124" s="719" t="s">
        <v>483</v>
      </c>
      <c r="CQ124" s="413"/>
      <c r="CR124" s="413"/>
      <c r="CS124" s="413"/>
      <c r="CT124" s="413"/>
      <c r="CU124" s="413"/>
      <c r="CV124" s="413"/>
      <c r="CW124" s="413"/>
      <c r="CX124" s="413"/>
      <c r="CY124" s="413"/>
      <c r="CZ124" s="413"/>
      <c r="DA124" s="413"/>
      <c r="DB124" s="413"/>
      <c r="DC124" s="413"/>
      <c r="DD124" s="413"/>
      <c r="DE124" s="413"/>
      <c r="DF124" s="725"/>
      <c r="DG124" s="501" t="s">
        <v>201</v>
      </c>
      <c r="DH124" s="506"/>
      <c r="DI124" s="506"/>
      <c r="DJ124" s="506"/>
      <c r="DK124" s="518"/>
      <c r="DL124" s="534" t="s">
        <v>201</v>
      </c>
      <c r="DM124" s="506"/>
      <c r="DN124" s="506"/>
      <c r="DO124" s="506"/>
      <c r="DP124" s="518"/>
      <c r="DQ124" s="534" t="s">
        <v>201</v>
      </c>
      <c r="DR124" s="506"/>
      <c r="DS124" s="506"/>
      <c r="DT124" s="506"/>
      <c r="DU124" s="518"/>
      <c r="DV124" s="741" t="s">
        <v>201</v>
      </c>
      <c r="DW124" s="743"/>
      <c r="DX124" s="743"/>
      <c r="DY124" s="743"/>
      <c r="DZ124" s="750"/>
    </row>
    <row r="125" spans="1:130" s="373" customFormat="1" ht="26.25" customHeight="1">
      <c r="A125" s="399"/>
      <c r="B125" s="423"/>
      <c r="C125" s="436" t="s">
        <v>476</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201</v>
      </c>
      <c r="AB125" s="460"/>
      <c r="AC125" s="460"/>
      <c r="AD125" s="460"/>
      <c r="AE125" s="516"/>
      <c r="AF125" s="532" t="s">
        <v>201</v>
      </c>
      <c r="AG125" s="460"/>
      <c r="AH125" s="460"/>
      <c r="AI125" s="460"/>
      <c r="AJ125" s="516"/>
      <c r="AK125" s="532" t="s">
        <v>201</v>
      </c>
      <c r="AL125" s="460"/>
      <c r="AM125" s="460"/>
      <c r="AN125" s="460"/>
      <c r="AO125" s="516"/>
      <c r="AP125" s="556" t="s">
        <v>201</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486</v>
      </c>
      <c r="CL125" s="711"/>
      <c r="CM125" s="711"/>
      <c r="CN125" s="711"/>
      <c r="CO125" s="714"/>
      <c r="CP125" s="624" t="s">
        <v>139</v>
      </c>
      <c r="CQ125" s="417"/>
      <c r="CR125" s="417"/>
      <c r="CS125" s="417"/>
      <c r="CT125" s="417"/>
      <c r="CU125" s="417"/>
      <c r="CV125" s="417"/>
      <c r="CW125" s="417"/>
      <c r="CX125" s="417"/>
      <c r="CY125" s="417"/>
      <c r="CZ125" s="417"/>
      <c r="DA125" s="417"/>
      <c r="DB125" s="417"/>
      <c r="DC125" s="417"/>
      <c r="DD125" s="417"/>
      <c r="DE125" s="417"/>
      <c r="DF125" s="484"/>
      <c r="DG125" s="656" t="s">
        <v>201</v>
      </c>
      <c r="DH125" s="664"/>
      <c r="DI125" s="664"/>
      <c r="DJ125" s="664"/>
      <c r="DK125" s="664"/>
      <c r="DL125" s="664" t="s">
        <v>201</v>
      </c>
      <c r="DM125" s="664"/>
      <c r="DN125" s="664"/>
      <c r="DO125" s="664"/>
      <c r="DP125" s="664"/>
      <c r="DQ125" s="664" t="s">
        <v>201</v>
      </c>
      <c r="DR125" s="664"/>
      <c r="DS125" s="664"/>
      <c r="DT125" s="664"/>
      <c r="DU125" s="664"/>
      <c r="DV125" s="739" t="s">
        <v>201</v>
      </c>
      <c r="DW125" s="739"/>
      <c r="DX125" s="739"/>
      <c r="DY125" s="739"/>
      <c r="DZ125" s="748"/>
    </row>
    <row r="126" spans="1:130" s="373" customFormat="1" ht="26.25" customHeight="1">
      <c r="A126" s="399"/>
      <c r="B126" s="423"/>
      <c r="C126" s="436" t="s">
        <v>477</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201</v>
      </c>
      <c r="AB126" s="460"/>
      <c r="AC126" s="460"/>
      <c r="AD126" s="460"/>
      <c r="AE126" s="516"/>
      <c r="AF126" s="532" t="s">
        <v>201</v>
      </c>
      <c r="AG126" s="460"/>
      <c r="AH126" s="460"/>
      <c r="AI126" s="460"/>
      <c r="AJ126" s="516"/>
      <c r="AK126" s="532" t="s">
        <v>201</v>
      </c>
      <c r="AL126" s="460"/>
      <c r="AM126" s="460"/>
      <c r="AN126" s="460"/>
      <c r="AO126" s="516"/>
      <c r="AP126" s="556" t="s">
        <v>201</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410</v>
      </c>
      <c r="CQ126" s="433"/>
      <c r="CR126" s="433"/>
      <c r="CS126" s="433"/>
      <c r="CT126" s="433"/>
      <c r="CU126" s="433"/>
      <c r="CV126" s="433"/>
      <c r="CW126" s="433"/>
      <c r="CX126" s="433"/>
      <c r="CY126" s="433"/>
      <c r="CZ126" s="433"/>
      <c r="DA126" s="433"/>
      <c r="DB126" s="433"/>
      <c r="DC126" s="433"/>
      <c r="DD126" s="433"/>
      <c r="DE126" s="433"/>
      <c r="DF126" s="486"/>
      <c r="DG126" s="657" t="s">
        <v>201</v>
      </c>
      <c r="DH126" s="665"/>
      <c r="DI126" s="665"/>
      <c r="DJ126" s="665"/>
      <c r="DK126" s="665"/>
      <c r="DL126" s="665" t="s">
        <v>201</v>
      </c>
      <c r="DM126" s="665"/>
      <c r="DN126" s="665"/>
      <c r="DO126" s="665"/>
      <c r="DP126" s="665"/>
      <c r="DQ126" s="665" t="s">
        <v>201</v>
      </c>
      <c r="DR126" s="665"/>
      <c r="DS126" s="665"/>
      <c r="DT126" s="665"/>
      <c r="DU126" s="665"/>
      <c r="DV126" s="740" t="s">
        <v>201</v>
      </c>
      <c r="DW126" s="740"/>
      <c r="DX126" s="740"/>
      <c r="DY126" s="740"/>
      <c r="DZ126" s="749"/>
    </row>
    <row r="127" spans="1:130" s="373" customFormat="1" ht="26.25" customHeight="1">
      <c r="A127" s="400"/>
      <c r="B127" s="424"/>
      <c r="C127" s="438" t="s">
        <v>75</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201</v>
      </c>
      <c r="AB127" s="460"/>
      <c r="AC127" s="460"/>
      <c r="AD127" s="460"/>
      <c r="AE127" s="516"/>
      <c r="AF127" s="532" t="s">
        <v>201</v>
      </c>
      <c r="AG127" s="460"/>
      <c r="AH127" s="460"/>
      <c r="AI127" s="460"/>
      <c r="AJ127" s="516"/>
      <c r="AK127" s="532" t="s">
        <v>201</v>
      </c>
      <c r="AL127" s="460"/>
      <c r="AM127" s="460"/>
      <c r="AN127" s="460"/>
      <c r="AO127" s="516"/>
      <c r="AP127" s="556" t="s">
        <v>201</v>
      </c>
      <c r="AQ127" s="564"/>
      <c r="AR127" s="564"/>
      <c r="AS127" s="564"/>
      <c r="AT127" s="574"/>
      <c r="AU127" s="593"/>
      <c r="AV127" s="593"/>
      <c r="AW127" s="593"/>
      <c r="AX127" s="604" t="s">
        <v>487</v>
      </c>
      <c r="AY127" s="614"/>
      <c r="AZ127" s="614"/>
      <c r="BA127" s="614"/>
      <c r="BB127" s="614"/>
      <c r="BC127" s="614"/>
      <c r="BD127" s="614"/>
      <c r="BE127" s="634"/>
      <c r="BF127" s="636" t="s">
        <v>232</v>
      </c>
      <c r="BG127" s="614"/>
      <c r="BH127" s="614"/>
      <c r="BI127" s="614"/>
      <c r="BJ127" s="614"/>
      <c r="BK127" s="614"/>
      <c r="BL127" s="634"/>
      <c r="BM127" s="636" t="s">
        <v>411</v>
      </c>
      <c r="BN127" s="614"/>
      <c r="BO127" s="614"/>
      <c r="BP127" s="614"/>
      <c r="BQ127" s="614"/>
      <c r="BR127" s="614"/>
      <c r="BS127" s="634"/>
      <c r="BT127" s="636" t="s">
        <v>403</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437</v>
      </c>
      <c r="CQ127" s="433"/>
      <c r="CR127" s="433"/>
      <c r="CS127" s="433"/>
      <c r="CT127" s="433"/>
      <c r="CU127" s="433"/>
      <c r="CV127" s="433"/>
      <c r="CW127" s="433"/>
      <c r="CX127" s="433"/>
      <c r="CY127" s="433"/>
      <c r="CZ127" s="433"/>
      <c r="DA127" s="433"/>
      <c r="DB127" s="433"/>
      <c r="DC127" s="433"/>
      <c r="DD127" s="433"/>
      <c r="DE127" s="433"/>
      <c r="DF127" s="486"/>
      <c r="DG127" s="657" t="s">
        <v>201</v>
      </c>
      <c r="DH127" s="665"/>
      <c r="DI127" s="665"/>
      <c r="DJ127" s="665"/>
      <c r="DK127" s="665"/>
      <c r="DL127" s="665" t="s">
        <v>201</v>
      </c>
      <c r="DM127" s="665"/>
      <c r="DN127" s="665"/>
      <c r="DO127" s="665"/>
      <c r="DP127" s="665"/>
      <c r="DQ127" s="665" t="s">
        <v>201</v>
      </c>
      <c r="DR127" s="665"/>
      <c r="DS127" s="665"/>
      <c r="DT127" s="665"/>
      <c r="DU127" s="665"/>
      <c r="DV127" s="740" t="s">
        <v>201</v>
      </c>
      <c r="DW127" s="740"/>
      <c r="DX127" s="740"/>
      <c r="DY127" s="740"/>
      <c r="DZ127" s="749"/>
    </row>
    <row r="128" spans="1:130" s="373" customFormat="1" ht="26.25" customHeight="1">
      <c r="A128" s="401" t="s">
        <v>488</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9</v>
      </c>
      <c r="X128" s="477"/>
      <c r="Y128" s="477"/>
      <c r="Z128" s="492"/>
      <c r="AA128" s="498">
        <v>12933</v>
      </c>
      <c r="AB128" s="504"/>
      <c r="AC128" s="504"/>
      <c r="AD128" s="504"/>
      <c r="AE128" s="515"/>
      <c r="AF128" s="531">
        <v>12934</v>
      </c>
      <c r="AG128" s="504"/>
      <c r="AH128" s="504"/>
      <c r="AI128" s="504"/>
      <c r="AJ128" s="515"/>
      <c r="AK128" s="531">
        <v>12932</v>
      </c>
      <c r="AL128" s="504"/>
      <c r="AM128" s="504"/>
      <c r="AN128" s="504"/>
      <c r="AO128" s="515"/>
      <c r="AP128" s="558"/>
      <c r="AQ128" s="566"/>
      <c r="AR128" s="566"/>
      <c r="AS128" s="566"/>
      <c r="AT128" s="576"/>
      <c r="AU128" s="593"/>
      <c r="AV128" s="593"/>
      <c r="AW128" s="593"/>
      <c r="AX128" s="393" t="s">
        <v>302</v>
      </c>
      <c r="AY128" s="417"/>
      <c r="AZ128" s="417"/>
      <c r="BA128" s="417"/>
      <c r="BB128" s="417"/>
      <c r="BC128" s="417"/>
      <c r="BD128" s="417"/>
      <c r="BE128" s="484"/>
      <c r="BF128" s="637" t="s">
        <v>201</v>
      </c>
      <c r="BG128" s="641"/>
      <c r="BH128" s="641"/>
      <c r="BI128" s="641"/>
      <c r="BJ128" s="641"/>
      <c r="BK128" s="641"/>
      <c r="BL128" s="647"/>
      <c r="BM128" s="637">
        <v>15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394</v>
      </c>
      <c r="CQ128" s="615"/>
      <c r="CR128" s="615"/>
      <c r="CS128" s="615"/>
      <c r="CT128" s="615"/>
      <c r="CU128" s="615"/>
      <c r="CV128" s="615"/>
      <c r="CW128" s="615"/>
      <c r="CX128" s="615"/>
      <c r="CY128" s="615"/>
      <c r="CZ128" s="615"/>
      <c r="DA128" s="615"/>
      <c r="DB128" s="615"/>
      <c r="DC128" s="615"/>
      <c r="DD128" s="615"/>
      <c r="DE128" s="615"/>
      <c r="DF128" s="635"/>
      <c r="DG128" s="728" t="s">
        <v>201</v>
      </c>
      <c r="DH128" s="731"/>
      <c r="DI128" s="731"/>
      <c r="DJ128" s="731"/>
      <c r="DK128" s="731"/>
      <c r="DL128" s="731" t="s">
        <v>201</v>
      </c>
      <c r="DM128" s="731"/>
      <c r="DN128" s="731"/>
      <c r="DO128" s="731"/>
      <c r="DP128" s="731"/>
      <c r="DQ128" s="731" t="s">
        <v>201</v>
      </c>
      <c r="DR128" s="731"/>
      <c r="DS128" s="731"/>
      <c r="DT128" s="731"/>
      <c r="DU128" s="731"/>
      <c r="DV128" s="742" t="s">
        <v>201</v>
      </c>
      <c r="DW128" s="742"/>
      <c r="DX128" s="742"/>
      <c r="DY128" s="742"/>
      <c r="DZ128" s="751"/>
    </row>
    <row r="129" spans="1:131" s="373" customFormat="1" ht="26.25" customHeight="1">
      <c r="A129" s="394" t="s">
        <v>174</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236</v>
      </c>
      <c r="X129" s="480"/>
      <c r="Y129" s="480"/>
      <c r="Z129" s="493"/>
      <c r="AA129" s="499">
        <v>1415682</v>
      </c>
      <c r="AB129" s="460"/>
      <c r="AC129" s="460"/>
      <c r="AD129" s="460"/>
      <c r="AE129" s="516"/>
      <c r="AF129" s="532">
        <v>1406637</v>
      </c>
      <c r="AG129" s="460"/>
      <c r="AH129" s="460"/>
      <c r="AI129" s="460"/>
      <c r="AJ129" s="516"/>
      <c r="AK129" s="532">
        <v>1489021</v>
      </c>
      <c r="AL129" s="460"/>
      <c r="AM129" s="460"/>
      <c r="AN129" s="460"/>
      <c r="AO129" s="516"/>
      <c r="AP129" s="559"/>
      <c r="AQ129" s="567"/>
      <c r="AR129" s="567"/>
      <c r="AS129" s="567"/>
      <c r="AT129" s="577"/>
      <c r="AU129" s="595"/>
      <c r="AV129" s="595"/>
      <c r="AW129" s="595"/>
      <c r="AX129" s="605" t="s">
        <v>117</v>
      </c>
      <c r="AY129" s="433"/>
      <c r="AZ129" s="433"/>
      <c r="BA129" s="433"/>
      <c r="BB129" s="433"/>
      <c r="BC129" s="433"/>
      <c r="BD129" s="433"/>
      <c r="BE129" s="486"/>
      <c r="BF129" s="638" t="s">
        <v>201</v>
      </c>
      <c r="BG129" s="642"/>
      <c r="BH129" s="642"/>
      <c r="BI129" s="642"/>
      <c r="BJ129" s="642"/>
      <c r="BK129" s="642"/>
      <c r="BL129" s="648"/>
      <c r="BM129" s="638">
        <v>20</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489</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490</v>
      </c>
      <c r="X130" s="480"/>
      <c r="Y130" s="480"/>
      <c r="Z130" s="493"/>
      <c r="AA130" s="499">
        <v>305165</v>
      </c>
      <c r="AB130" s="460"/>
      <c r="AC130" s="460"/>
      <c r="AD130" s="460"/>
      <c r="AE130" s="516"/>
      <c r="AF130" s="532">
        <v>309465</v>
      </c>
      <c r="AG130" s="460"/>
      <c r="AH130" s="460"/>
      <c r="AI130" s="460"/>
      <c r="AJ130" s="516"/>
      <c r="AK130" s="532">
        <v>293798</v>
      </c>
      <c r="AL130" s="460"/>
      <c r="AM130" s="460"/>
      <c r="AN130" s="460"/>
      <c r="AO130" s="516"/>
      <c r="AP130" s="559"/>
      <c r="AQ130" s="567"/>
      <c r="AR130" s="567"/>
      <c r="AS130" s="567"/>
      <c r="AT130" s="577"/>
      <c r="AU130" s="595"/>
      <c r="AV130" s="595"/>
      <c r="AW130" s="595"/>
      <c r="AX130" s="605" t="s">
        <v>425</v>
      </c>
      <c r="AY130" s="433"/>
      <c r="AZ130" s="433"/>
      <c r="BA130" s="433"/>
      <c r="BB130" s="433"/>
      <c r="BC130" s="433"/>
      <c r="BD130" s="433"/>
      <c r="BE130" s="486"/>
      <c r="BF130" s="639">
        <v>2.7</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176</v>
      </c>
      <c r="X131" s="481"/>
      <c r="Y131" s="481"/>
      <c r="Z131" s="494"/>
      <c r="AA131" s="501">
        <v>1110517</v>
      </c>
      <c r="AB131" s="506"/>
      <c r="AC131" s="506"/>
      <c r="AD131" s="506"/>
      <c r="AE131" s="518"/>
      <c r="AF131" s="534">
        <v>1097172</v>
      </c>
      <c r="AG131" s="506"/>
      <c r="AH131" s="506"/>
      <c r="AI131" s="506"/>
      <c r="AJ131" s="518"/>
      <c r="AK131" s="534">
        <v>1195223</v>
      </c>
      <c r="AL131" s="506"/>
      <c r="AM131" s="506"/>
      <c r="AN131" s="506"/>
      <c r="AO131" s="518"/>
      <c r="AP131" s="560"/>
      <c r="AQ131" s="568"/>
      <c r="AR131" s="568"/>
      <c r="AS131" s="568"/>
      <c r="AT131" s="578"/>
      <c r="AU131" s="595"/>
      <c r="AV131" s="595"/>
      <c r="AW131" s="595"/>
      <c r="AX131" s="606" t="s">
        <v>462</v>
      </c>
      <c r="AY131" s="615"/>
      <c r="AZ131" s="615"/>
      <c r="BA131" s="615"/>
      <c r="BB131" s="615"/>
      <c r="BC131" s="615"/>
      <c r="BD131" s="615"/>
      <c r="BE131" s="635"/>
      <c r="BF131" s="640" t="s">
        <v>201</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491</v>
      </c>
      <c r="W132" s="476"/>
      <c r="X132" s="476"/>
      <c r="Y132" s="476"/>
      <c r="Z132" s="495"/>
      <c r="AA132" s="502">
        <v>2.1130698579999998</v>
      </c>
      <c r="AB132" s="507"/>
      <c r="AC132" s="507"/>
      <c r="AD132" s="507"/>
      <c r="AE132" s="519"/>
      <c r="AF132" s="535">
        <v>2.6335888989999998</v>
      </c>
      <c r="AG132" s="507"/>
      <c r="AH132" s="507"/>
      <c r="AI132" s="507"/>
      <c r="AJ132" s="519"/>
      <c r="AK132" s="535">
        <v>3.5383355239999998</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84</v>
      </c>
      <c r="W133" s="414"/>
      <c r="X133" s="414"/>
      <c r="Y133" s="414"/>
      <c r="Z133" s="496"/>
      <c r="AA133" s="503">
        <v>1.5</v>
      </c>
      <c r="AB133" s="508"/>
      <c r="AC133" s="508"/>
      <c r="AD133" s="508"/>
      <c r="AE133" s="520"/>
      <c r="AF133" s="503">
        <v>2.2999999999999998</v>
      </c>
      <c r="AG133" s="508"/>
      <c r="AH133" s="508"/>
      <c r="AI133" s="508"/>
      <c r="AJ133" s="520"/>
      <c r="AK133" s="503">
        <v>2.7</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4"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sN2+DLfPSeEsV3LeRjte9dS2NoYKAFj7OGTWqPnqekES7J/V6juEjTR/GGai8FFXlP8JL+zvTg9HFnnL2gRp3A==" saltValue="NKTIXL5SjISig4m162XD9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N36" zoomScale="115" zoomScaleNormal="85" zoomScaleSheetLayoutView="115" workbookViewId="0">
      <selection activeCell="DM84" sqref="DM84"/>
    </sheetView>
  </sheetViews>
  <sheetFormatPr defaultColWidth="0" defaultRowHeight="13.5" customHeight="1" zeroHeight="1"/>
  <cols>
    <col min="1" max="120" width="2.77734375" style="753" customWidth="1"/>
    <col min="121" max="121" width="0" style="754" hidden="1" customWidth="1"/>
    <col min="122" max="16384" width="9" style="754" hidden="1" customWidth="1"/>
  </cols>
  <sheetData>
    <row r="1" spans="1:120" ht="13.2">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4"/>
    </row>
    <row r="17" spans="119:120" ht="13.2">
      <c r="DP17" s="754"/>
    </row>
    <row r="18" spans="119:120" ht="13.2"/>
    <row r="19" spans="119:120" ht="13.2"/>
    <row r="20" spans="119:120" ht="13.2">
      <c r="DO20" s="754"/>
      <c r="DP20" s="754"/>
    </row>
    <row r="21" spans="119:120" ht="13.2">
      <c r="DP21" s="754"/>
    </row>
    <row r="22" spans="119:120" ht="13.2"/>
    <row r="23" spans="119:120" ht="13.2">
      <c r="DO23" s="754"/>
      <c r="DP23" s="754"/>
    </row>
    <row r="24" spans="119:120" ht="13.2">
      <c r="DP24" s="754"/>
    </row>
    <row r="25" spans="119:120" ht="13.2">
      <c r="DP25" s="754"/>
    </row>
    <row r="26" spans="119:120" ht="13.2">
      <c r="DO26" s="754"/>
      <c r="DP26" s="754"/>
    </row>
    <row r="27" spans="119:120" ht="13.2"/>
    <row r="28" spans="119:120" ht="13.2">
      <c r="DO28" s="754"/>
      <c r="DP28" s="754"/>
    </row>
    <row r="29" spans="119:120" ht="13.2">
      <c r="DP29" s="754"/>
    </row>
    <row r="30" spans="119:120" ht="13.2"/>
    <row r="31" spans="119:120" ht="13.2">
      <c r="DO31" s="754"/>
      <c r="DP31" s="754"/>
    </row>
    <row r="32" spans="119:120" ht="13.2"/>
    <row r="33" spans="98:120" ht="13.2">
      <c r="DO33" s="754"/>
      <c r="DP33" s="754"/>
    </row>
    <row r="34" spans="98:120" ht="13.2">
      <c r="DM34" s="754"/>
    </row>
    <row r="35" spans="98:120" ht="13.2">
      <c r="CT35" s="754"/>
      <c r="CU35" s="754"/>
      <c r="CV35" s="754"/>
      <c r="CY35" s="754"/>
      <c r="CZ35" s="754"/>
      <c r="DA35" s="754"/>
      <c r="DD35" s="754"/>
      <c r="DE35" s="754"/>
      <c r="DF35" s="754"/>
      <c r="DI35" s="754"/>
      <c r="DJ35" s="754"/>
      <c r="DK35" s="754"/>
      <c r="DM35" s="754"/>
      <c r="DN35" s="754"/>
      <c r="DO35" s="754"/>
      <c r="DP35" s="754"/>
    </row>
    <row r="36" spans="98:120" ht="13.2"/>
    <row r="37" spans="98:120" ht="13.2">
      <c r="CW37" s="754"/>
      <c r="DB37" s="754"/>
      <c r="DG37" s="754"/>
      <c r="DL37" s="754"/>
      <c r="DP37" s="754"/>
    </row>
    <row r="38" spans="98:120" ht="13.2">
      <c r="CT38" s="754"/>
      <c r="CU38" s="754"/>
      <c r="CV38" s="754"/>
      <c r="CW38" s="754"/>
      <c r="CY38" s="754"/>
      <c r="CZ38" s="754"/>
      <c r="DA38" s="754"/>
      <c r="DB38" s="754"/>
      <c r="DD38" s="754"/>
      <c r="DE38" s="754"/>
      <c r="DF38" s="754"/>
      <c r="DG38" s="754"/>
      <c r="DI38" s="754"/>
      <c r="DJ38" s="754"/>
      <c r="DK38" s="754"/>
      <c r="DL38" s="754"/>
      <c r="DN38" s="754"/>
      <c r="DO38" s="754"/>
      <c r="DP38" s="754"/>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4"/>
      <c r="DO49" s="754"/>
      <c r="DP49" s="754"/>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4"/>
      <c r="CS63" s="754"/>
      <c r="CX63" s="754"/>
      <c r="DC63" s="754"/>
      <c r="DH63" s="754"/>
    </row>
    <row r="64" spans="22:120" ht="13.2">
      <c r="V64" s="754"/>
    </row>
    <row r="65" spans="15:120" ht="13.2">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ht="13.2">
      <c r="Q66" s="754"/>
      <c r="S66" s="754"/>
      <c r="U66" s="754"/>
      <c r="DM66" s="754"/>
    </row>
    <row r="67" spans="15:120" ht="13.2">
      <c r="O67" s="754"/>
      <c r="P67" s="754"/>
      <c r="R67" s="754"/>
      <c r="T67" s="754"/>
      <c r="Y67" s="754"/>
      <c r="CT67" s="754"/>
      <c r="CV67" s="754"/>
      <c r="CW67" s="754"/>
      <c r="CY67" s="754"/>
      <c r="DA67" s="754"/>
      <c r="DB67" s="754"/>
      <c r="DD67" s="754"/>
      <c r="DF67" s="754"/>
      <c r="DG67" s="754"/>
      <c r="DI67" s="754"/>
      <c r="DK67" s="754"/>
      <c r="DL67" s="754"/>
      <c r="DN67" s="754"/>
      <c r="DO67" s="754"/>
      <c r="DP67" s="754"/>
    </row>
    <row r="68" spans="15:120" ht="13.2"/>
    <row r="69" spans="15:120" ht="13.2"/>
    <row r="70" spans="15:120" ht="13.2"/>
    <row r="71" spans="15:120" ht="13.2"/>
    <row r="72" spans="15:120" ht="13.2">
      <c r="DP72" s="754"/>
    </row>
    <row r="73" spans="15:120" ht="13.2">
      <c r="DP73" s="754"/>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4"/>
      <c r="CX96" s="754"/>
      <c r="DC96" s="754"/>
      <c r="DH96" s="754"/>
    </row>
    <row r="97" spans="24:120" ht="13.2">
      <c r="CS97" s="754"/>
      <c r="CX97" s="754"/>
      <c r="DC97" s="754"/>
      <c r="DH97" s="754"/>
      <c r="DP97" s="753" t="s">
        <v>97</v>
      </c>
    </row>
    <row r="98" spans="24:120" ht="13.2" hidden="1">
      <c r="CS98" s="754"/>
      <c r="CX98" s="754"/>
      <c r="DC98" s="754"/>
      <c r="DH98" s="754"/>
    </row>
    <row r="99" spans="24:120" ht="13.2"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t="13.2" hidden="1">
      <c r="CT103" s="754"/>
      <c r="CV103" s="754"/>
      <c r="CW103" s="754"/>
      <c r="CY103" s="754"/>
      <c r="DA103" s="754"/>
      <c r="DB103" s="754"/>
      <c r="DD103" s="754"/>
      <c r="DF103" s="754"/>
      <c r="DG103" s="754"/>
      <c r="DI103" s="754"/>
      <c r="DK103" s="754"/>
      <c r="DL103" s="754"/>
      <c r="DM103" s="754"/>
      <c r="DN103" s="754"/>
      <c r="DO103" s="754"/>
      <c r="DP103" s="754"/>
    </row>
    <row r="104" spans="24:120" ht="13.2" hidden="1">
      <c r="CV104" s="754"/>
      <c r="CW104" s="754"/>
      <c r="DA104" s="754"/>
      <c r="DB104" s="754"/>
      <c r="DF104" s="754"/>
      <c r="DG104" s="754"/>
      <c r="DK104" s="754"/>
      <c r="DL104" s="754"/>
      <c r="DN104" s="754"/>
      <c r="DO104" s="754"/>
      <c r="DP104" s="754"/>
    </row>
    <row r="105" spans="24:120" ht="12.75" hidden="1" customHeight="1"/>
  </sheetData>
  <sheetProtection algorithmName="SHA-512" hashValue="VppTWBmbTOsilzuOHo8pAw094MJfefA+k09RI5EzK2Lkxq8r+6hw2GC71mJikUFb/NMxfXiShAyHhhas9+fNGQ==" saltValue="w1o3hGSVDuiU9ez+x+zxP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S66" zoomScaleSheetLayoutView="55" workbookViewId="0"/>
  </sheetViews>
  <sheetFormatPr defaultColWidth="0" defaultRowHeight="13.5" customHeight="1" zeroHeight="1"/>
  <cols>
    <col min="1" max="116" width="2.6640625" style="753" customWidth="1"/>
    <col min="117" max="16384" width="9" style="754" hidden="1" customWidth="1"/>
  </cols>
  <sheetData>
    <row r="1" spans="2:116" ht="13.2">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2"/>
    <row r="3" spans="2:116" ht="13.2"/>
    <row r="4" spans="2:116" ht="13.2">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2">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2"/>
    <row r="20" spans="9:116" ht="13.2"/>
    <row r="21" spans="9:116" ht="13.2">
      <c r="DL21" s="754"/>
    </row>
    <row r="22" spans="9:116" ht="13.2">
      <c r="DI22" s="754"/>
      <c r="DJ22" s="754"/>
      <c r="DK22" s="754"/>
      <c r="DL22" s="754"/>
    </row>
    <row r="23" spans="9:116" ht="13.2">
      <c r="CY23" s="754"/>
      <c r="CZ23" s="754"/>
      <c r="DA23" s="754"/>
      <c r="DB23" s="754"/>
      <c r="DC23" s="754"/>
      <c r="DD23" s="754"/>
      <c r="DE23" s="754"/>
      <c r="DF23" s="754"/>
      <c r="DG23" s="754"/>
      <c r="DH23" s="754"/>
      <c r="DI23" s="754"/>
      <c r="DJ23" s="754"/>
      <c r="DK23" s="754"/>
      <c r="DL23" s="754"/>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54"/>
      <c r="DA35" s="754"/>
      <c r="DB35" s="754"/>
      <c r="DC35" s="754"/>
      <c r="DD35" s="754"/>
      <c r="DE35" s="754"/>
      <c r="DF35" s="754"/>
      <c r="DG35" s="754"/>
      <c r="DH35" s="754"/>
      <c r="DI35" s="754"/>
      <c r="DJ35" s="754"/>
      <c r="DK35" s="754"/>
      <c r="DL35" s="754"/>
    </row>
    <row r="36" spans="15:116" ht="13.2"/>
    <row r="37" spans="15:116" ht="13.2">
      <c r="DL37" s="754"/>
    </row>
    <row r="38" spans="15:116" ht="13.2">
      <c r="DI38" s="754"/>
      <c r="DJ38" s="754"/>
      <c r="DK38" s="754"/>
      <c r="DL38" s="754"/>
    </row>
    <row r="39" spans="15:116" ht="13.2"/>
    <row r="40" spans="15:116" ht="13.2"/>
    <row r="41" spans="15:116" ht="13.2"/>
    <row r="42" spans="15:116" ht="13.2"/>
    <row r="43" spans="15:116" ht="13.2">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2">
      <c r="DL44" s="754"/>
    </row>
    <row r="45" spans="15:116" ht="13.2"/>
    <row r="46" spans="15:116" ht="13.2">
      <c r="DA46" s="754"/>
      <c r="DB46" s="754"/>
      <c r="DC46" s="754"/>
      <c r="DD46" s="754"/>
      <c r="DE46" s="754"/>
      <c r="DF46" s="754"/>
      <c r="DG46" s="754"/>
      <c r="DH46" s="754"/>
      <c r="DI46" s="754"/>
      <c r="DJ46" s="754"/>
      <c r="DK46" s="754"/>
      <c r="DL46" s="754"/>
    </row>
    <row r="47" spans="15:116" ht="13.2"/>
    <row r="48" spans="15:116" ht="13.2"/>
    <row r="49" spans="104:116" ht="13.2"/>
    <row r="50" spans="104:116" ht="13.2">
      <c r="CZ50" s="754"/>
      <c r="DA50" s="754"/>
      <c r="DB50" s="754"/>
      <c r="DC50" s="754"/>
      <c r="DD50" s="754"/>
      <c r="DE50" s="754"/>
      <c r="DF50" s="754"/>
      <c r="DG50" s="754"/>
      <c r="DH50" s="754"/>
      <c r="DI50" s="754"/>
      <c r="DJ50" s="754"/>
      <c r="DK50" s="754"/>
      <c r="DL50" s="754"/>
    </row>
    <row r="51" spans="104:116" ht="13.2"/>
    <row r="52" spans="104:116" ht="13.2"/>
    <row r="53" spans="104:116" ht="13.2">
      <c r="DL53" s="754"/>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54"/>
      <c r="DD67" s="754"/>
      <c r="DE67" s="754"/>
      <c r="DF67" s="754"/>
      <c r="DG67" s="754"/>
      <c r="DH67" s="754"/>
      <c r="DI67" s="754"/>
      <c r="DJ67" s="754"/>
      <c r="DK67" s="754"/>
      <c r="DL67" s="754"/>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WgaFyoGm+NdKA52BOUzvTIwAcJ65TA5a5SEQxjoxRgb8Jku/Lb6Q3u2qgSIr25D0UR7Saq34Tb7ljrO1uGtCCw==" saltValue="z9GEztOOm57C0M/bPLF9o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0" zoomScaleSheetLayoutView="100" workbookViewId="0"/>
  </sheetViews>
  <sheetFormatPr defaultColWidth="0" defaultRowHeight="13.5" customHeight="1" zeroHeight="1"/>
  <cols>
    <col min="1" max="36" width="2.44140625" style="369" customWidth="1"/>
    <col min="37" max="44" width="17" style="369" customWidth="1"/>
    <col min="45" max="45" width="6.109375" style="755" customWidth="1"/>
    <col min="46" max="46" width="3" style="756" customWidth="1"/>
    <col min="47" max="47" width="19.109375" style="369" hidden="1" customWidth="1"/>
    <col min="48" max="52" width="12.6640625" style="369" hidden="1" customWidth="1"/>
    <col min="53" max="16384" width="8.6640625" style="369" hidden="1" customWidth="1"/>
  </cols>
  <sheetData>
    <row r="1" spans="1:46" ht="13.2">
      <c r="AS1" s="767"/>
      <c r="AT1" s="767"/>
    </row>
    <row r="2" spans="1:46" ht="13.2">
      <c r="AS2" s="767"/>
      <c r="AT2" s="767"/>
    </row>
    <row r="3" spans="1:46" ht="13.2">
      <c r="AS3" s="767"/>
      <c r="AT3" s="767"/>
    </row>
    <row r="4" spans="1:46" ht="13.2">
      <c r="AS4" s="767"/>
      <c r="AT4" s="767"/>
    </row>
    <row r="5" spans="1:46" ht="16.2">
      <c r="A5" s="758" t="s">
        <v>492</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ht="13.2">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326</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85</v>
      </c>
      <c r="AP7" s="824"/>
      <c r="AQ7" s="835" t="s">
        <v>493</v>
      </c>
      <c r="AR7" s="849"/>
    </row>
    <row r="8" spans="1:46" ht="13.2">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495</v>
      </c>
      <c r="AQ8" s="836" t="s">
        <v>496</v>
      </c>
      <c r="AR8" s="850" t="s">
        <v>497</v>
      </c>
    </row>
    <row r="9" spans="1:46" ht="13.2">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498</v>
      </c>
      <c r="AL9" s="784"/>
      <c r="AM9" s="784"/>
      <c r="AN9" s="801"/>
      <c r="AO9" s="814">
        <v>504207</v>
      </c>
      <c r="AP9" s="814">
        <v>193479</v>
      </c>
      <c r="AQ9" s="837">
        <v>224098</v>
      </c>
      <c r="AR9" s="851">
        <v>-13.7</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211</v>
      </c>
      <c r="AL10" s="784"/>
      <c r="AM10" s="784"/>
      <c r="AN10" s="801"/>
      <c r="AO10" s="815">
        <v>87009</v>
      </c>
      <c r="AP10" s="815">
        <v>33388</v>
      </c>
      <c r="AQ10" s="838">
        <v>32087</v>
      </c>
      <c r="AR10" s="852">
        <v>4.0999999999999996</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392</v>
      </c>
      <c r="AL11" s="784"/>
      <c r="AM11" s="784"/>
      <c r="AN11" s="801"/>
      <c r="AO11" s="815" t="s">
        <v>201</v>
      </c>
      <c r="AP11" s="815" t="s">
        <v>201</v>
      </c>
      <c r="AQ11" s="838">
        <v>3587</v>
      </c>
      <c r="AR11" s="852" t="s">
        <v>201</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235</v>
      </c>
      <c r="AL12" s="784"/>
      <c r="AM12" s="784"/>
      <c r="AN12" s="801"/>
      <c r="AO12" s="815" t="s">
        <v>201</v>
      </c>
      <c r="AP12" s="815" t="s">
        <v>201</v>
      </c>
      <c r="AQ12" s="838" t="s">
        <v>201</v>
      </c>
      <c r="AR12" s="852" t="s">
        <v>201</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499</v>
      </c>
      <c r="AL13" s="784"/>
      <c r="AM13" s="784"/>
      <c r="AN13" s="801"/>
      <c r="AO13" s="815" t="s">
        <v>201</v>
      </c>
      <c r="AP13" s="815" t="s">
        <v>201</v>
      </c>
      <c r="AQ13" s="838">
        <v>11579</v>
      </c>
      <c r="AR13" s="852" t="s">
        <v>201</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500</v>
      </c>
      <c r="AL14" s="784"/>
      <c r="AM14" s="784"/>
      <c r="AN14" s="801"/>
      <c r="AO14" s="815">
        <v>29960</v>
      </c>
      <c r="AP14" s="815">
        <v>11497</v>
      </c>
      <c r="AQ14" s="838">
        <v>4496</v>
      </c>
      <c r="AR14" s="852">
        <v>155.69999999999999</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304</v>
      </c>
      <c r="AL15" s="785"/>
      <c r="AM15" s="785"/>
      <c r="AN15" s="802"/>
      <c r="AO15" s="815">
        <v>-45967</v>
      </c>
      <c r="AP15" s="815">
        <v>-17639</v>
      </c>
      <c r="AQ15" s="838">
        <v>-17592</v>
      </c>
      <c r="AR15" s="852">
        <v>0.3</v>
      </c>
    </row>
    <row r="16" spans="1:46" ht="13.2">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272</v>
      </c>
      <c r="AL16" s="785"/>
      <c r="AM16" s="785"/>
      <c r="AN16" s="802"/>
      <c r="AO16" s="815">
        <v>575209</v>
      </c>
      <c r="AP16" s="815">
        <v>220725</v>
      </c>
      <c r="AQ16" s="838">
        <v>258255</v>
      </c>
      <c r="AR16" s="852">
        <v>-14.5</v>
      </c>
    </row>
    <row r="17" spans="1:46" ht="13.2">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ht="13.2">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ht="13.2">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188</v>
      </c>
      <c r="AL19" s="767"/>
      <c r="AM19" s="767"/>
      <c r="AN19" s="767"/>
      <c r="AO19" s="767"/>
      <c r="AP19" s="767"/>
      <c r="AQ19" s="767"/>
      <c r="AR19" s="767"/>
    </row>
    <row r="20" spans="1:46" ht="13.2">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501</v>
      </c>
      <c r="AP20" s="826" t="s">
        <v>330</v>
      </c>
      <c r="AQ20" s="839" t="s">
        <v>42</v>
      </c>
      <c r="AR20" s="853"/>
    </row>
    <row r="21" spans="1:46" s="757" customFormat="1" ht="13.2">
      <c r="A21" s="759"/>
      <c r="AK21" s="774" t="s">
        <v>502</v>
      </c>
      <c r="AL21" s="787"/>
      <c r="AM21" s="787"/>
      <c r="AN21" s="804"/>
      <c r="AO21" s="817">
        <v>19.190000000000001</v>
      </c>
      <c r="AP21" s="827">
        <v>22.75</v>
      </c>
      <c r="AQ21" s="840">
        <v>-3.56</v>
      </c>
      <c r="AS21" s="859"/>
      <c r="AT21" s="759"/>
    </row>
    <row r="22" spans="1:46" s="757" customFormat="1" ht="13.2">
      <c r="A22" s="759"/>
      <c r="AK22" s="774" t="s">
        <v>503</v>
      </c>
      <c r="AL22" s="787"/>
      <c r="AM22" s="787"/>
      <c r="AN22" s="804"/>
      <c r="AO22" s="818">
        <v>96</v>
      </c>
      <c r="AP22" s="828">
        <v>95.6</v>
      </c>
      <c r="AQ22" s="841">
        <v>0.4</v>
      </c>
      <c r="AR22" s="829"/>
      <c r="AS22" s="859"/>
      <c r="AT22" s="759"/>
    </row>
    <row r="23" spans="1:46" s="757" customFormat="1" ht="13.2">
      <c r="A23" s="759"/>
      <c r="AP23" s="829"/>
      <c r="AQ23" s="829"/>
      <c r="AR23" s="829"/>
      <c r="AS23" s="859"/>
      <c r="AT23" s="759"/>
    </row>
    <row r="24" spans="1:46" s="757" customFormat="1" ht="13.2">
      <c r="A24" s="759"/>
      <c r="AP24" s="829"/>
      <c r="AQ24" s="829"/>
      <c r="AR24" s="829"/>
      <c r="AS24" s="859"/>
      <c r="AT24" s="759"/>
    </row>
    <row r="25" spans="1:46" s="757" customFormat="1" ht="13.2">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ht="13.2">
      <c r="A26" s="761" t="s">
        <v>504</v>
      </c>
      <c r="AP26" s="829"/>
      <c r="AQ26" s="829"/>
      <c r="AR26" s="829"/>
      <c r="AS26" s="761"/>
      <c r="AT26" s="761"/>
    </row>
    <row r="27" spans="1:46" ht="13.2">
      <c r="A27" s="762"/>
      <c r="AO27" s="767"/>
      <c r="AP27" s="767"/>
      <c r="AQ27" s="767"/>
      <c r="AR27" s="767"/>
      <c r="AS27" s="767"/>
      <c r="AT27" s="767"/>
    </row>
    <row r="28" spans="1:46" ht="16.2">
      <c r="A28" s="758" t="s">
        <v>261</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ht="13.2">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122</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85</v>
      </c>
      <c r="AP30" s="824"/>
      <c r="AQ30" s="835" t="s">
        <v>493</v>
      </c>
      <c r="AR30" s="849"/>
    </row>
    <row r="31" spans="1:46" ht="13.2">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495</v>
      </c>
      <c r="AQ31" s="836" t="s">
        <v>496</v>
      </c>
      <c r="AR31" s="850" t="s">
        <v>497</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505</v>
      </c>
      <c r="AL32" s="788"/>
      <c r="AM32" s="788"/>
      <c r="AN32" s="805"/>
      <c r="AO32" s="815">
        <v>302248</v>
      </c>
      <c r="AP32" s="815">
        <v>115982</v>
      </c>
      <c r="AQ32" s="842">
        <v>146295</v>
      </c>
      <c r="AR32" s="852">
        <v>-20.7</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506</v>
      </c>
      <c r="AL33" s="788"/>
      <c r="AM33" s="788"/>
      <c r="AN33" s="805"/>
      <c r="AO33" s="815" t="s">
        <v>201</v>
      </c>
      <c r="AP33" s="815" t="s">
        <v>201</v>
      </c>
      <c r="AQ33" s="842" t="s">
        <v>201</v>
      </c>
      <c r="AR33" s="852" t="s">
        <v>201</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17</v>
      </c>
      <c r="AL34" s="788"/>
      <c r="AM34" s="788"/>
      <c r="AN34" s="805"/>
      <c r="AO34" s="815" t="s">
        <v>201</v>
      </c>
      <c r="AP34" s="815" t="s">
        <v>201</v>
      </c>
      <c r="AQ34" s="842">
        <v>4</v>
      </c>
      <c r="AR34" s="852" t="s">
        <v>201</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507</v>
      </c>
      <c r="AL35" s="788"/>
      <c r="AM35" s="788"/>
      <c r="AN35" s="805"/>
      <c r="AO35" s="815">
        <v>28300</v>
      </c>
      <c r="AP35" s="815">
        <v>10860</v>
      </c>
      <c r="AQ35" s="842">
        <v>31593</v>
      </c>
      <c r="AR35" s="852">
        <v>-65.599999999999994</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38</v>
      </c>
      <c r="AL36" s="788"/>
      <c r="AM36" s="788"/>
      <c r="AN36" s="805"/>
      <c r="AO36" s="815">
        <v>18473</v>
      </c>
      <c r="AP36" s="815">
        <v>7089</v>
      </c>
      <c r="AQ36" s="842">
        <v>3914</v>
      </c>
      <c r="AR36" s="852">
        <v>81.099999999999994</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343</v>
      </c>
      <c r="AL37" s="788"/>
      <c r="AM37" s="788"/>
      <c r="AN37" s="805"/>
      <c r="AO37" s="815" t="s">
        <v>201</v>
      </c>
      <c r="AP37" s="815" t="s">
        <v>201</v>
      </c>
      <c r="AQ37" s="842">
        <v>1348</v>
      </c>
      <c r="AR37" s="852" t="s">
        <v>201</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509</v>
      </c>
      <c r="AL38" s="789"/>
      <c r="AM38" s="789"/>
      <c r="AN38" s="806"/>
      <c r="AO38" s="819" t="s">
        <v>201</v>
      </c>
      <c r="AP38" s="819" t="s">
        <v>201</v>
      </c>
      <c r="AQ38" s="843">
        <v>27</v>
      </c>
      <c r="AR38" s="841" t="s">
        <v>201</v>
      </c>
      <c r="AS38" s="862"/>
    </row>
    <row r="39" spans="1:46" ht="13.2">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82</v>
      </c>
      <c r="AL39" s="789"/>
      <c r="AM39" s="789"/>
      <c r="AN39" s="806"/>
      <c r="AO39" s="815">
        <v>-12932</v>
      </c>
      <c r="AP39" s="815">
        <v>-4962</v>
      </c>
      <c r="AQ39" s="842">
        <v>-7201</v>
      </c>
      <c r="AR39" s="852">
        <v>-31.1</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510</v>
      </c>
      <c r="AL40" s="788"/>
      <c r="AM40" s="788"/>
      <c r="AN40" s="805"/>
      <c r="AO40" s="815">
        <v>-293798</v>
      </c>
      <c r="AP40" s="815">
        <v>-112739</v>
      </c>
      <c r="AQ40" s="842">
        <v>-128709</v>
      </c>
      <c r="AR40" s="852">
        <v>-12.4</v>
      </c>
      <c r="AS40" s="862"/>
    </row>
    <row r="41" spans="1:46" ht="13.2">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383</v>
      </c>
      <c r="AL41" s="790"/>
      <c r="AM41" s="790"/>
      <c r="AN41" s="807"/>
      <c r="AO41" s="815">
        <v>42291</v>
      </c>
      <c r="AP41" s="815">
        <v>16228</v>
      </c>
      <c r="AQ41" s="842">
        <v>47272</v>
      </c>
      <c r="AR41" s="852">
        <v>-65.7</v>
      </c>
      <c r="AS41" s="862"/>
    </row>
    <row r="42" spans="1:46" ht="13.2">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65</v>
      </c>
      <c r="AL42" s="767"/>
      <c r="AM42" s="767"/>
      <c r="AN42" s="767"/>
      <c r="AO42" s="767"/>
      <c r="AP42" s="767"/>
      <c r="AQ42" s="829"/>
      <c r="AR42" s="829"/>
      <c r="AS42" s="862"/>
    </row>
    <row r="43" spans="1:46" ht="13.2">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ht="13.2">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ht="13.2">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ht="13.2">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511</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ht="13.2">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512</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85</v>
      </c>
      <c r="AN49" s="808" t="s">
        <v>434</v>
      </c>
      <c r="AO49" s="820"/>
      <c r="AP49" s="820"/>
      <c r="AQ49" s="820"/>
      <c r="AR49" s="854"/>
    </row>
    <row r="50" spans="1:44" ht="13.2">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484</v>
      </c>
      <c r="AO50" s="821" t="s">
        <v>485</v>
      </c>
      <c r="AP50" s="832" t="s">
        <v>513</v>
      </c>
      <c r="AQ50" s="845" t="s">
        <v>377</v>
      </c>
      <c r="AR50" s="855" t="s">
        <v>514</v>
      </c>
    </row>
    <row r="51" spans="1:44" ht="13.2">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132</v>
      </c>
      <c r="AL51" s="791"/>
      <c r="AM51" s="797">
        <v>407146</v>
      </c>
      <c r="AN51" s="810">
        <v>147356</v>
      </c>
      <c r="AO51" s="822">
        <v>-10.7</v>
      </c>
      <c r="AP51" s="833">
        <v>291945</v>
      </c>
      <c r="AQ51" s="846">
        <v>4.0999999999999996</v>
      </c>
      <c r="AR51" s="856">
        <v>-14.8</v>
      </c>
    </row>
    <row r="52" spans="1:44" ht="13.2">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274</v>
      </c>
      <c r="AM52" s="798">
        <v>152736</v>
      </c>
      <c r="AN52" s="811">
        <v>55279</v>
      </c>
      <c r="AO52" s="823">
        <v>-54.7</v>
      </c>
      <c r="AP52" s="834">
        <v>127651</v>
      </c>
      <c r="AQ52" s="847">
        <v>0.3</v>
      </c>
      <c r="AR52" s="857">
        <v>-55</v>
      </c>
    </row>
    <row r="53" spans="1:44" ht="13.2">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230</v>
      </c>
      <c r="AL53" s="791"/>
      <c r="AM53" s="797">
        <v>314015</v>
      </c>
      <c r="AN53" s="810">
        <v>117389</v>
      </c>
      <c r="AO53" s="822">
        <v>-20.3</v>
      </c>
      <c r="AP53" s="833">
        <v>291173</v>
      </c>
      <c r="AQ53" s="846">
        <v>-0.3</v>
      </c>
      <c r="AR53" s="856">
        <v>-20</v>
      </c>
    </row>
    <row r="54" spans="1:44" ht="13.2">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274</v>
      </c>
      <c r="AM54" s="798">
        <v>214832</v>
      </c>
      <c r="AN54" s="811">
        <v>80311</v>
      </c>
      <c r="AO54" s="823">
        <v>45.3</v>
      </c>
      <c r="AP54" s="834">
        <v>119071</v>
      </c>
      <c r="AQ54" s="847">
        <v>-6.7</v>
      </c>
      <c r="AR54" s="857">
        <v>52</v>
      </c>
    </row>
    <row r="55" spans="1:44" ht="13.2">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494</v>
      </c>
      <c r="AL55" s="791"/>
      <c r="AM55" s="797">
        <v>173284</v>
      </c>
      <c r="AN55" s="810">
        <v>65539</v>
      </c>
      <c r="AO55" s="822">
        <v>-44.2</v>
      </c>
      <c r="AP55" s="833">
        <v>271581</v>
      </c>
      <c r="AQ55" s="846">
        <v>-6.7</v>
      </c>
      <c r="AR55" s="856">
        <v>-37.5</v>
      </c>
    </row>
    <row r="56" spans="1:44" ht="13.2">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274</v>
      </c>
      <c r="AM56" s="798">
        <v>100927</v>
      </c>
      <c r="AN56" s="811">
        <v>38172</v>
      </c>
      <c r="AO56" s="823">
        <v>-52.5</v>
      </c>
      <c r="AP56" s="834">
        <v>117844</v>
      </c>
      <c r="AQ56" s="847">
        <v>-1</v>
      </c>
      <c r="AR56" s="857">
        <v>-51.5</v>
      </c>
    </row>
    <row r="57" spans="1:44" ht="13.2">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515</v>
      </c>
      <c r="AL57" s="791"/>
      <c r="AM57" s="797">
        <v>261346</v>
      </c>
      <c r="AN57" s="810">
        <v>99827</v>
      </c>
      <c r="AO57" s="822">
        <v>52.3</v>
      </c>
      <c r="AP57" s="833">
        <v>268375</v>
      </c>
      <c r="AQ57" s="846">
        <v>-1.2</v>
      </c>
      <c r="AR57" s="856">
        <v>53.5</v>
      </c>
    </row>
    <row r="58" spans="1:44" ht="13.2">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274</v>
      </c>
      <c r="AM58" s="798">
        <v>114807</v>
      </c>
      <c r="AN58" s="811">
        <v>43853</v>
      </c>
      <c r="AO58" s="823">
        <v>14.9</v>
      </c>
      <c r="AP58" s="834">
        <v>119602</v>
      </c>
      <c r="AQ58" s="847">
        <v>1.5</v>
      </c>
      <c r="AR58" s="857">
        <v>13.4</v>
      </c>
    </row>
    <row r="59" spans="1:44" ht="13.2">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468</v>
      </c>
      <c r="AL59" s="791"/>
      <c r="AM59" s="797">
        <v>1152655</v>
      </c>
      <c r="AN59" s="810">
        <v>442308</v>
      </c>
      <c r="AO59" s="822">
        <v>343.1</v>
      </c>
      <c r="AP59" s="833">
        <v>301035</v>
      </c>
      <c r="AQ59" s="846">
        <v>12.2</v>
      </c>
      <c r="AR59" s="856">
        <v>330.9</v>
      </c>
    </row>
    <row r="60" spans="1:44" ht="13.2">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274</v>
      </c>
      <c r="AM60" s="798">
        <v>802438</v>
      </c>
      <c r="AN60" s="811">
        <v>307919</v>
      </c>
      <c r="AO60" s="823">
        <v>602.20000000000005</v>
      </c>
      <c r="AP60" s="834">
        <v>154376</v>
      </c>
      <c r="AQ60" s="847">
        <v>29.1</v>
      </c>
      <c r="AR60" s="857">
        <v>573.1</v>
      </c>
    </row>
    <row r="61" spans="1:44" ht="13.2">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402</v>
      </c>
      <c r="AL61" s="794"/>
      <c r="AM61" s="797">
        <v>461689</v>
      </c>
      <c r="AN61" s="810">
        <v>174484</v>
      </c>
      <c r="AO61" s="822">
        <v>64</v>
      </c>
      <c r="AP61" s="833">
        <v>284822</v>
      </c>
      <c r="AQ61" s="848">
        <v>1.6</v>
      </c>
      <c r="AR61" s="856">
        <v>62.4</v>
      </c>
    </row>
    <row r="62" spans="1:44" ht="13.2">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274</v>
      </c>
      <c r="AM62" s="798">
        <v>277148</v>
      </c>
      <c r="AN62" s="811">
        <v>105107</v>
      </c>
      <c r="AO62" s="823">
        <v>111</v>
      </c>
      <c r="AP62" s="834">
        <v>127709</v>
      </c>
      <c r="AQ62" s="847">
        <v>4.5999999999999996</v>
      </c>
      <c r="AR62" s="857">
        <v>106.4</v>
      </c>
    </row>
    <row r="63" spans="1:44" ht="13.2">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ht="13.2">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ht="13.2">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ht="13.2">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t="13.2" hidden="1">
      <c r="AK70" s="767"/>
      <c r="AL70" s="767"/>
      <c r="AM70" s="767"/>
      <c r="AN70" s="767"/>
      <c r="AO70" s="767"/>
      <c r="AP70" s="767"/>
      <c r="AQ70" s="767"/>
      <c r="AR70" s="767"/>
    </row>
    <row r="71" spans="1:46" ht="13.2" hidden="1">
      <c r="AK71" s="767"/>
      <c r="AL71" s="767"/>
      <c r="AM71" s="767"/>
      <c r="AN71" s="767"/>
      <c r="AO71" s="767"/>
      <c r="AP71" s="767"/>
      <c r="AQ71" s="767"/>
      <c r="AR71" s="767"/>
    </row>
    <row r="72" spans="1:46" ht="13.2" hidden="1">
      <c r="AK72" s="767"/>
      <c r="AL72" s="767"/>
      <c r="AM72" s="767"/>
      <c r="AN72" s="767"/>
      <c r="AO72" s="767"/>
      <c r="AP72" s="767"/>
      <c r="AQ72" s="767"/>
      <c r="AR72" s="767"/>
    </row>
    <row r="73" spans="1:46" ht="13.2" hidden="1">
      <c r="AK73" s="767"/>
      <c r="AL73" s="767"/>
      <c r="AM73" s="767"/>
      <c r="AN73" s="767"/>
      <c r="AO73" s="767"/>
      <c r="AP73" s="767"/>
      <c r="AQ73" s="767"/>
      <c r="AR73" s="767"/>
    </row>
  </sheetData>
  <sheetProtection algorithmName="SHA-512" hashValue="XjwzRvnbelH724buLfwlwnwyjrYKH0U2GKIKHVN3Qkb6GQeyCbSplpONUIOvMPr4uqFon9DFcocyMx41JJUkNA==" saltValue="7TeLPkrWCfEYaiGUS1+yZw=="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W76" zoomScaleSheetLayoutView="55" workbookViewId="0">
      <selection activeCell="CJ19" sqref="CJ19"/>
    </sheetView>
  </sheetViews>
  <sheetFormatPr defaultColWidth="0" defaultRowHeight="13.5" customHeight="1" zeroHeight="1"/>
  <cols>
    <col min="1" max="125" width="2.441406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ht="13.2">
      <c r="B2" s="754"/>
      <c r="DG2" s="754"/>
    </row>
    <row r="3" spans="2:125" ht="13.2">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ht="13.2"/>
    <row r="5" spans="2:125" ht="13.2"/>
    <row r="6" spans="2:125" ht="13.2"/>
    <row r="7" spans="2:125" ht="13.2"/>
    <row r="8" spans="2:125" ht="13.2"/>
    <row r="9" spans="2:125" ht="13.2">
      <c r="DU9" s="754"/>
    </row>
    <row r="10" spans="2:125" ht="13.2"/>
    <row r="11" spans="2:125" ht="13.2"/>
    <row r="12" spans="2:125" ht="13.2"/>
    <row r="13" spans="2:125" ht="13.2"/>
    <row r="14" spans="2:125" ht="13.2"/>
    <row r="15" spans="2:125" ht="13.2"/>
    <row r="16" spans="2:125" ht="13.2"/>
    <row r="17" spans="125:125" ht="13.2">
      <c r="DU17" s="754"/>
    </row>
    <row r="18" spans="125:125" ht="13.2"/>
    <row r="19" spans="125:125" ht="13.2"/>
    <row r="20" spans="125:125" ht="13.2">
      <c r="DU20" s="754"/>
    </row>
    <row r="21" spans="125:125" ht="13.2">
      <c r="DU21" s="754"/>
    </row>
    <row r="22" spans="125:125" ht="13.2"/>
    <row r="23" spans="125:125" ht="13.2"/>
    <row r="24" spans="125:125" ht="13.2"/>
    <row r="25" spans="125:125" ht="13.2"/>
    <row r="26" spans="125:125" ht="13.2"/>
    <row r="27" spans="125:125" ht="13.2"/>
    <row r="28" spans="125:125" ht="13.2">
      <c r="DU28" s="754"/>
    </row>
    <row r="29" spans="125:125" ht="13.2"/>
    <row r="30" spans="125:125" ht="13.2"/>
    <row r="31" spans="125:125" ht="13.2"/>
    <row r="32" spans="125:125" ht="13.2"/>
    <row r="33" spans="2:125" ht="13.2">
      <c r="B33" s="754"/>
      <c r="G33" s="754"/>
      <c r="I33" s="754"/>
    </row>
    <row r="34" spans="2:125" ht="13.2">
      <c r="C34" s="754"/>
      <c r="P34" s="754"/>
      <c r="DE34" s="754"/>
      <c r="DH34" s="754"/>
    </row>
    <row r="35" spans="2:125" ht="13.2">
      <c r="D35" s="754"/>
      <c r="E35" s="754"/>
      <c r="DG35" s="754"/>
      <c r="DJ35" s="754"/>
      <c r="DP35" s="754"/>
      <c r="DQ35" s="754"/>
      <c r="DR35" s="754"/>
      <c r="DS35" s="754"/>
      <c r="DT35" s="754"/>
      <c r="DU35" s="754"/>
    </row>
    <row r="36" spans="2:125" ht="13.2">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ht="13.2">
      <c r="DU37" s="754"/>
    </row>
    <row r="38" spans="2:125" ht="13.2">
      <c r="DT38" s="754"/>
      <c r="DU38" s="754"/>
    </row>
    <row r="39" spans="2:125" ht="13.2"/>
    <row r="40" spans="2:125" ht="13.2">
      <c r="DH40" s="754"/>
    </row>
    <row r="41" spans="2:125" ht="13.2">
      <c r="DE41" s="754"/>
    </row>
    <row r="42" spans="2:125" ht="13.2">
      <c r="DG42" s="754"/>
      <c r="DJ42" s="754"/>
    </row>
    <row r="43" spans="2:125" ht="13.2">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ht="13.2">
      <c r="DU44" s="754"/>
    </row>
    <row r="45" spans="2:125" ht="13.2"/>
    <row r="46" spans="2:125" ht="13.2"/>
    <row r="47" spans="2:125" ht="13.2"/>
    <row r="48" spans="2:125" ht="13.2">
      <c r="DT48" s="754"/>
      <c r="DU48" s="754"/>
    </row>
    <row r="49" spans="120:125" ht="13.2">
      <c r="DU49" s="754"/>
    </row>
    <row r="50" spans="120:125" ht="13.2">
      <c r="DU50" s="754"/>
    </row>
    <row r="51" spans="120:125" ht="13.2">
      <c r="DP51" s="754"/>
      <c r="DQ51" s="754"/>
      <c r="DR51" s="754"/>
      <c r="DS51" s="754"/>
      <c r="DT51" s="754"/>
      <c r="DU51" s="754"/>
    </row>
    <row r="52" spans="120:125" ht="13.2"/>
    <row r="53" spans="120:125" ht="13.2"/>
    <row r="54" spans="120:125" ht="13.2">
      <c r="DU54" s="754"/>
    </row>
    <row r="55" spans="120:125" ht="13.2"/>
    <row r="56" spans="120:125" ht="13.2"/>
    <row r="57" spans="120:125" ht="13.2"/>
    <row r="58" spans="120:125" ht="13.2">
      <c r="DU58" s="754"/>
    </row>
    <row r="59" spans="120:125" ht="13.2"/>
    <row r="60" spans="120:125" ht="13.2"/>
    <row r="61" spans="120:125" ht="13.2"/>
    <row r="62" spans="120:125" ht="13.2"/>
    <row r="63" spans="120:125" ht="13.2">
      <c r="DU63" s="754"/>
    </row>
    <row r="64" spans="120:125" ht="13.2">
      <c r="DT64" s="754"/>
      <c r="DU64" s="754"/>
    </row>
    <row r="65" spans="123:125" ht="13.2"/>
    <row r="66" spans="123:125" ht="13.2"/>
    <row r="67" spans="123:125" ht="13.2"/>
    <row r="68" spans="123:125" ht="13.2"/>
    <row r="69" spans="123:125" ht="13.2">
      <c r="DS69" s="754"/>
      <c r="DT69" s="754"/>
      <c r="DU69" s="754"/>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4"/>
    </row>
    <row r="83" spans="116:125" ht="13.2">
      <c r="DM83" s="754"/>
      <c r="DN83" s="754"/>
      <c r="DO83" s="754"/>
      <c r="DP83" s="754"/>
      <c r="DQ83" s="754"/>
      <c r="DR83" s="754"/>
      <c r="DS83" s="754"/>
      <c r="DT83" s="754"/>
      <c r="DU83" s="754"/>
    </row>
    <row r="84" spans="116:125" ht="13.2"/>
    <row r="85" spans="116:125" ht="13.2"/>
    <row r="86" spans="116:125" ht="13.2"/>
    <row r="87" spans="116:125" ht="13.2"/>
    <row r="88" spans="116:125" ht="13.2">
      <c r="DU88" s="754"/>
    </row>
    <row r="89" spans="116:125" ht="13.2"/>
    <row r="90" spans="116:125" ht="13.2"/>
    <row r="91" spans="116:125" ht="13.2"/>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97</v>
      </c>
    </row>
    <row r="121" spans="125:125" ht="13.5" hidden="1" customHeight="1">
      <c r="DU121" s="754"/>
    </row>
  </sheetData>
  <sheetProtection algorithmName="SHA-512" hashValue="A0cIEAlVkN5BevMIWoNdeC/IRjzR32DgcdrRIaxb/7K0ZL9oTisEufyA/jz8t5QpasGlpYArm6K5+Z4c0to5gQ==" saltValue="uFLnOkllpV1iOcMFe8QEW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8" zoomScaleSheetLayoutView="55" workbookViewId="0"/>
  </sheetViews>
  <sheetFormatPr defaultColWidth="0" defaultRowHeight="13.5" customHeight="1" zeroHeight="1"/>
  <cols>
    <col min="1" max="125" width="2.441406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ht="13.2">
      <c r="B2" s="754"/>
      <c r="T2" s="754"/>
    </row>
    <row r="3" spans="1:125" ht="13.2">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4"/>
      <c r="G33" s="754"/>
      <c r="I33" s="754"/>
    </row>
    <row r="34" spans="2:125" ht="13.2">
      <c r="C34" s="754"/>
      <c r="P34" s="754"/>
      <c r="R34" s="754"/>
      <c r="U34" s="754"/>
    </row>
    <row r="35" spans="2:125" ht="13.2">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ht="13.2">
      <c r="F36" s="754"/>
      <c r="H36" s="754"/>
      <c r="J36" s="754"/>
      <c r="K36" s="754"/>
      <c r="L36" s="754"/>
      <c r="M36" s="754"/>
      <c r="N36" s="754"/>
      <c r="O36" s="754"/>
      <c r="Q36" s="754"/>
      <c r="S36" s="754"/>
      <c r="V36" s="754"/>
    </row>
    <row r="37" spans="2:125" ht="13.2"/>
    <row r="38" spans="2:125" ht="13.2"/>
    <row r="39" spans="2:125" ht="13.2"/>
    <row r="40" spans="2:125" ht="13.2">
      <c r="U40" s="754"/>
    </row>
    <row r="41" spans="2:125" ht="13.2">
      <c r="R41" s="754"/>
    </row>
    <row r="42" spans="2:125" ht="13.2">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ht="13.2">
      <c r="Q43" s="754"/>
      <c r="S43" s="754"/>
      <c r="V43" s="754"/>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97</v>
      </c>
    </row>
  </sheetData>
  <sheetProtection algorithmName="SHA-512" hashValue="pLqMgyyTO6L1ttp2VqHbLMVDcQGQdsT2F+rloI5sS78ENfyOZxHcljGnLppaBfOggbSxU/Od1o192x0QNaRhOg==" saltValue="j8xPXQHmzUX1IPyLO7Z+t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22" zoomScaleSheetLayoutView="100" workbookViewId="0"/>
  </sheetViews>
  <sheetFormatPr defaultColWidth="0" defaultRowHeight="13.5" customHeight="1" zeroHeight="1"/>
  <cols>
    <col min="1" max="1" width="8.21875" style="369" customWidth="1"/>
    <col min="2" max="16" width="14.6640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3</v>
      </c>
    </row>
    <row r="46" spans="2:10" ht="29.25" customHeight="1">
      <c r="B46" s="864" t="s">
        <v>10</v>
      </c>
      <c r="C46" s="868"/>
      <c r="D46" s="868"/>
      <c r="E46" s="872" t="s">
        <v>16</v>
      </c>
      <c r="F46" s="876" t="s">
        <v>324</v>
      </c>
      <c r="G46" s="880" t="s">
        <v>438</v>
      </c>
      <c r="H46" s="880" t="s">
        <v>351</v>
      </c>
      <c r="I46" s="880" t="s">
        <v>2</v>
      </c>
      <c r="J46" s="885" t="s">
        <v>517</v>
      </c>
    </row>
    <row r="47" spans="2:10" ht="57.75" customHeight="1">
      <c r="B47" s="865"/>
      <c r="C47" s="869" t="s">
        <v>4</v>
      </c>
      <c r="D47" s="869"/>
      <c r="E47" s="873"/>
      <c r="F47" s="877">
        <v>21.65</v>
      </c>
      <c r="G47" s="881">
        <v>21.79</v>
      </c>
      <c r="H47" s="881">
        <v>24.2</v>
      </c>
      <c r="I47" s="881">
        <v>24.37</v>
      </c>
      <c r="J47" s="886">
        <v>23.29</v>
      </c>
    </row>
    <row r="48" spans="2:10" ht="57.75" customHeight="1">
      <c r="B48" s="866"/>
      <c r="C48" s="870" t="s">
        <v>6</v>
      </c>
      <c r="D48" s="870"/>
      <c r="E48" s="874"/>
      <c r="F48" s="878">
        <v>2.61</v>
      </c>
      <c r="G48" s="882">
        <v>2.16</v>
      </c>
      <c r="H48" s="882">
        <v>2.37</v>
      </c>
      <c r="I48" s="882">
        <v>3.53</v>
      </c>
      <c r="J48" s="887">
        <v>3.57</v>
      </c>
    </row>
    <row r="49" spans="2:10" ht="57.75" customHeight="1">
      <c r="B49" s="867"/>
      <c r="C49" s="871" t="s">
        <v>15</v>
      </c>
      <c r="D49" s="871"/>
      <c r="E49" s="875"/>
      <c r="F49" s="879">
        <v>2.54</v>
      </c>
      <c r="G49" s="883" t="s">
        <v>518</v>
      </c>
      <c r="H49" s="883">
        <v>2.31</v>
      </c>
      <c r="I49" s="883">
        <v>1.1499999999999999</v>
      </c>
      <c r="J49" s="888">
        <v>0.52</v>
      </c>
    </row>
    <row r="50" spans="2:10" ht="13.5" customHeight="1"/>
  </sheetData>
  <sheetProtection algorithmName="SHA-512" hashValue="W2g30buGL4uEo3kv9EibqxReK4Xfee028ZcGB1Pa8ptTcHPd2oewq40BaihDvFe0zNLGgH6Z88V57/v4/rxeHQ==" saltValue="GsISarF3B2msE/KQKkZec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2022-03-15T05:45:57Z</cp:lastPrinted>
  <dcterms:created xsi:type="dcterms:W3CDTF">2022-02-02T06:52:19Z</dcterms:created>
  <dcterms:modified xsi:type="dcterms:W3CDTF">2022-03-23T08:13:34Z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2022-03-23T08:13:34Z</vt:filetime>
  </property>
</Properties>
</file>