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ackup\2011新組織共有フォルダ\11企画財政課\02財政班\01財政係\財政状況資料集\財政状況資料集（H22-）\R2財政状況資料集\01作成依頼１\3.15〆切財政状況資料集作成\"/>
    </mc:Choice>
  </mc:AlternateContent>
  <xr:revisionPtr revIDLastSave="0" documentId="13_ncr:1_{75ED5806-68D6-4554-98DD-420883E7E71F}" xr6:coauthVersionLast="36" xr6:coauthVersionMax="36" xr10:uidLastSave="{00000000-0000-0000-0000-000000000000}"/>
  <bookViews>
    <workbookView xWindow="0" yWindow="0" windowWidth="15360" windowHeight="7635" firstSheet="5"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c r="BE35" i="10" s="1"/>
  <c r="BE36" i="10" s="1"/>
  <c r="BE37" i="10" s="1"/>
</calcChain>
</file>

<file path=xl/sharedStrings.xml><?xml version="1.0" encoding="utf-8"?>
<sst xmlns="http://schemas.openxmlformats.org/spreadsheetml/2006/main" count="1155" uniqueCount="604">
  <si>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</si>
  <si>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</si>
  <si>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</si>
  <si>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</si>
  <si>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</si>
  <si>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</si>
  <si>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</si>
  <si>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</si>
  <si>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</si>
  <si>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</si>
  <si>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</si>
  <si>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</si>
  <si>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</si>
  <si>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</si>
  <si>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</si>
  <si>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</si>
  <si>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</si>
  <si>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</si>
  <si>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</si>
  <si>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</si>
  <si>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</si>
  <si>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</si>
  <si>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</si>
  <si>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</si>
  <si>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</si>
  <si>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</si>
  <si>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</si>
  <si>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</si>
  <si>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</si>
  <si>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</si>
  <si>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</si>
  <si>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</si>
  <si>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</si>
  <si>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</si>
  <si>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</si>
  <si>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</si>
  <si>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</si>
  <si>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</si>
  <si>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</si>
  <si>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</si>
  <si>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</si>
  <si>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</si>
  <si>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</si>
  <si>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</si>
  <si>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</si>
  <si>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</si>
  <si>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</si>
  <si>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</si>
  <si>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</si>
  <si>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</si>
  <si>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</si>
  <si>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</si>
  <si>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</si>
  <si>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</si>
  <si>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</si>
  <si>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</si>
  <si>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</si>
  <si>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</si>
  <si>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</si>
  <si>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</si>
  <si>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</si>
  <si>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</si>
  <si>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</si>
  <si>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</si>
  <si>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</si>
  <si>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</si>
  <si>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</si>
  <si>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</si>
  <si>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</si>
  <si>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</si>
  <si>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</si>
  <si>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</si>
  <si>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</si>
  <si>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</si>
  <si>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</si>
  <si>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</si>
  <si>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</si>
  <si>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</si>
  <si>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</si>
  <si>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</si>
  <si>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</si>
  <si>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</si>
  <si>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</si>
  <si>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</si>
  <si>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</si>
  <si>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</si>
  <si>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</si>
  <si>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</si>
  <si>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</si>
  <si>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</si>
  <si>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</si>
  <si>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</si>
  <si>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</si>
  <si>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</si>
  <si>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</si>
  <si>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</si>
  <si>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</si>
  <si>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</si>
  <si>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</si>
  <si>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</si>
  <si>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</si>
  <si>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</si>
  <si>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</si>
  <si>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</si>
  <si>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</si>
  <si>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</si>
  <si>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</si>
  <si>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</si>
  <si>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</si>
  <si>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</si>
  <si>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</si>
  <si>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</si>
  <si>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</si>
  <si>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</si>
  <si>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</si>
  <si>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</si>
  <si>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</si>
  <si>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</si>
  <si>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</si>
  <si>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</si>
  <si>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</si>
  <si>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</si>
  <si>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</si>
  <si>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</si>
  <si>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</si>
  <si>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</si>
  <si>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</si>
  <si>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</si>
  <si>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</si>
  <si>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</si>
  <si>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</si>
  <si>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</si>
  <si>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</si>
  <si>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</si>
  <si>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</si>
  <si>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</si>
  <si>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</si>
  <si>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</si>
  <si>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</si>
  <si>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</si>
  <si>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</si>
  <si>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</si>
  <si>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</si>
  <si>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</si>
  <si>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</si>
  <si>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</si>
  <si>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</si>
  <si>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</si>
  <si>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</si>
  <si>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</si>
  <si>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</si>
  <si>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</si>
  <si>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</si>
  <si>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</si>
  <si>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</si>
  <si>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</si>
  <si>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</si>
  <si>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</si>
  <si>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</si>
  <si>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</si>
  <si>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</si>
  <si>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</si>
  <si>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</si>
  <si>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</si>
  <si>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</si>
  <si>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</si>
  <si>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</si>
  <si>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</si>
  <si>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</si>
  <si>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</si>
  <si>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</si>
  <si>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</si>
  <si>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</si>
  <si>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</si>
  <si>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</si>
  <si>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</si>
  <si>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</si>
  <si>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</si>
  <si>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</si>
  <si>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</si>
  <si>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</si>
  <si>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</si>
  <si>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</si>
  <si>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</si>
  <si>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</si>
  <si>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</si>
  <si>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</si>
  <si>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</si>
  <si>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</si>
  <si>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</si>
  <si>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</si>
  <si>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</si>
  <si>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</si>
  <si>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</si>
  <si>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</si>
  <si>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</si>
  <si>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</si>
  <si>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</si>
  <si>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</si>
  <si>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</si>
  <si>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</si>
  <si>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</si>
  <si>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</si>
  <si>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</si>
  <si>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</si>
  <si>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</si>
  <si>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</si>
  <si>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</si>
  <si>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</si>
  <si>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</si>
  <si>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</si>
  <si>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</si>
  <si>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</si>
  <si>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</si>
  <si>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</si>
  <si>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</si>
  <si>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</si>
  <si>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高知県香美市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</si>
  <si>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</si>
  <si>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</si>
  <si>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</si>
  <si>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</si>
  <si>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</si>
  <si>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</si>
  <si>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</si>
  <si>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</si>
  <si>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</si>
  <si>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</si>
  <si>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</si>
  <si>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</si>
  <si>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</si>
  <si>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</si>
  <si>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</si>
  <si>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</si>
  <si>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</si>
  <si>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</si>
  <si>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</si>
  <si>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</si>
  <si>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</si>
  <si>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</si>
  <si>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</si>
  <si>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</si>
  <si>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</si>
  <si>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</si>
  <si>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</si>
  <si>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</si>
  <si>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</si>
  <si>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</si>
  <si>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</si>
  <si>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</si>
  <si>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</si>
  <si>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</si>
  <si>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</si>
  <si>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</si>
  <si>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</si>
  <si>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</si>
  <si>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</si>
  <si>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</si>
  <si>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</si>
  <si>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</si>
  <si>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</si>
  <si>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</si>
  <si>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</si>
  <si>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</si>
  <si>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</si>
  <si>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</si>
  <si>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</si>
  <si>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</si>
  <si>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</si>
  <si>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</si>
  <si>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</si>
  <si>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</si>
  <si>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</si>
  <si>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</si>
  <si>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</si>
  <si>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</si>
  <si>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</si>
  <si>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</si>
  <si>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</si>
  <si>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</si>
  <si>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</si>
  <si>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</si>
  <si>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</si>
  <si>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</si>
  <si>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</si>
  <si>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</si>
  <si>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</si>
  <si>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</si>
  <si>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</si>
  <si>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</si>
  <si>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</si>
  <si>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</si>
  <si>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</si>
  <si>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</si>
  <si>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</si>
  <si>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</si>
  <si>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</si>
  <si>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</si>
  <si>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</si>
  <si>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</si>
  <si>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</si>
  <si>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</si>
  <si>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</si>
  <si>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</si>
  <si>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</si>
  <si>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</si>
  <si>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</si>
  <si>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</si>
  <si>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</si>
  <si>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</si>
  <si>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</si>
  <si>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</si>
  <si>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</si>
  <si>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</si>
  <si>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</si>
  <si>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</si>
  <si>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</si>
  <si>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</si>
  <si>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</si>
  <si>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</si>
  <si>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</si>
  <si>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</si>
  <si>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</si>
  <si>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</si>
  <si>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</si>
  <si>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</si>
  <si>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</si>
  <si>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</si>
  <si>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</si>
  <si>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</si>
  <si>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</si>
  <si>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</si>
  <si>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</si>
  <si>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</si>
  <si>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</si>
  <si>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</si>
  <si>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</si>
  <si>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</si>
  <si>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</si>
  <si>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</si>
  <si>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</si>
  <si>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</si>
  <si>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</si>
  <si>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</si>
  <si>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</si>
  <si>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</si>
  <si>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</si>
  <si>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</si>
  <si>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</si>
  <si>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</si>
  <si>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</si>
  <si>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</si>
  <si>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</si>
  <si>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</si>
  <si>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</si>
  <si>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</si>
  <si>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</si>
  <si>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</si>
  <si>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</si>
  <si>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</si>
  <si>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</si>
  <si>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</si>
  <si>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</si>
  <si>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</si>
  <si>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</si>
  <si>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</si>
  <si>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</si>
  <si>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</si>
  <si>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</si>
  <si>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</si>
  <si>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</si>
  <si>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</si>
  <si>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高知県香美市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</si>
  <si>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</si>
  <si>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</si>
  <si>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</si>
  <si>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</si>
  <si>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</si>
  <si>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</si>
  <si>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</si>
  <si>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</si>
  <si>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</si>
  <si>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</si>
  <si>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</si>
  <si>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</si>
  <si>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</si>
  <si>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</si>
  <si>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</si>
  <si>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</si>
  <si>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</si>
  <si>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</si>
  <si>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</si>
  <si>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</si>
  <si>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</si>
  <si>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</si>
  <si>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</si>
  <si>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</si>
  <si>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</si>
  <si>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</si>
  <si>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</si>
  <si>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</si>
  <si>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</si>
  <si>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</si>
  <si>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</si>
  <si>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</si>
  <si>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</si>
  <si>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</si>
  <si>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</si>
  <si>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</si>
  <si>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</si>
  <si>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</si>
  <si>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</si>
  <si>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</si>
  <si>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</si>
  <si>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</si>
  <si>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</si>
  <si>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</si>
  <si>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</si>
  <si>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</si>
  <si>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</si>
  <si>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</si>
  <si>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</si>
  <si>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</si>
  <si>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</si>
  <si>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</si>
  <si>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</si>
  <si>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</si>
  <si>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</si>
  <si>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</si>
  <si>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</si>
  <si>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</si>
  <si>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</si>
  <si>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</si>
  <si>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</si>
  <si>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</si>
  <si>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</si>
  <si>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</si>
  <si>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</si>
  <si>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</si>
  <si>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</si>
  <si>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</si>
  <si>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</si>
  <si>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</si>
  <si>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</si>
  <si>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</si>
  <si>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</si>
  <si>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</si>
  <si>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</si>
  <si>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</si>
  <si>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</si>
  <si>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</si>
  <si>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</si>
  <si>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</si>
  <si>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</si>
  <si>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</si>
  <si>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</si>
  <si>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</si>
  <si>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</si>
  <si>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</si>
  <si>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</si>
  <si>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</si>
  <si>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</si>
  <si>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</si>
  <si>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</si>
  <si>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</si>
  <si>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</si>
  <si>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</si>
  <si>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</si>
  <si>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</si>
  <si>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</si>
  <si>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</si>
  <si>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</si>
  <si>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</si>
  <si>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</si>
  <si>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</si>
  <si>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</si>
  <si>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</si>
  <si>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</si>
  <si>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</si>
  <si>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</si>
  <si>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</si>
  <si>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</si>
  <si>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</si>
  <si>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</si>
  <si>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</si>
  <si>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</si>
  <si>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</si>
  <si>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</si>
  <si>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</si>
  <si>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</si>
  <si>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</si>
  <si>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</si>
  <si>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</si>
  <si>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</si>
  <si>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</si>
  <si>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</si>
  <si>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</si>
  <si>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</si>
  <si>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</si>
  <si>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</si>
  <si>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</si>
  <si>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</si>
  <si>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</si>
  <si>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</si>
  <si>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</si>
  <si>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</si>
  <si>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</si>
  <si>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</si>
  <si>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</si>
  <si>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</si>
  <si>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</si>
  <si>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</si>
  <si>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</si>
  <si>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</si>
  <si>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</si>
  <si>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</si>
  <si>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</si>
  <si>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</si>
  <si>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</si>
  <si>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</si>
  <si>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</si>
  <si>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</si>
  <si>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</si>
  <si>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</si>
  <si>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</si>
  <si>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</si>
  <si>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</si>
  <si>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</si>
  <si>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</si>
  <si>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</si>
  <si>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</si>
  <si>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</si>
  <si>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</si>
  <si>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</si>
  <si>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</si>
  <si>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</si>
  <si>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</si>
  <si>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</si>
  <si>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</si>
  <si>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</si>
  <si>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</si>
  <si>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</si>
  <si>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</si>
  <si>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</si>
  <si>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</si>
  <si>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</si>
  <si>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</si>
  <si>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</si>
  <si>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</si>
  <si>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</si>
  <si>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</si>
  <si>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</si>
  <si>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</si>
  <si>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</si>
  <si>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</si>
  <si>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</si>
  <si>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</si>
  <si>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</si>
  <si>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</si>
  <si>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</si>
  <si>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</si>
  <si>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</si>
  <si>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9.22</t>
  </si>
  <si>
    <t>▲ 2.71</t>
  </si>
  <si>
    <t>▲ 6.82</t>
  </si>
  <si>
    <t>▲ 3.66</t>
  </si>
  <si>
    <t>水道事業会計</t>
  </si>
  <si>
    <t>一般会計</t>
  </si>
  <si>
    <t>介護保険特別会計（保険事業勘定）</t>
  </si>
  <si>
    <t>後期高齢者医療特別会計</t>
  </si>
  <si>
    <t>国民健康保険特別会計（事業勘定）</t>
  </si>
  <si>
    <t>簡易水道事業特別会計</t>
  </si>
  <si>
    <t>工業用水道事業会計</t>
  </si>
  <si>
    <t>香南香美地区障害者自立支援審査会特別会計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</si>
  <si>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</si>
  <si>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</si>
  <si>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</si>
  <si>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</si>
  <si>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</si>
  <si>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</si>
  <si>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</si>
  <si>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</si>
  <si>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</si>
  <si>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</si>
  <si>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香美郡殖林組合</t>
    <rPh sb="0" eb="2">
      <t>カミ</t>
    </rPh>
    <rPh sb="2" eb="3">
      <t>グン</t>
    </rPh>
    <rPh sb="3" eb="4">
      <t>ショク</t>
    </rPh>
    <rPh sb="4" eb="5">
      <t>リン</t>
    </rPh>
    <rPh sb="5" eb="7">
      <t>クミアイ</t>
    </rPh>
    <phoneticPr fontId="7"/>
  </si>
  <si>
    <t>香南香美衛生組合</t>
    <rPh sb="0" eb="2">
      <t>コウナン</t>
    </rPh>
    <rPh sb="2" eb="4">
      <t>カミ</t>
    </rPh>
    <rPh sb="4" eb="6">
      <t>エイセイ</t>
    </rPh>
    <rPh sb="6" eb="8">
      <t>クミアイ</t>
    </rPh>
    <phoneticPr fontId="7"/>
  </si>
  <si>
    <t>香南斎場組合</t>
    <rPh sb="0" eb="2">
      <t>コウナン</t>
    </rPh>
    <rPh sb="2" eb="4">
      <t>サイジョウ</t>
    </rPh>
    <rPh sb="4" eb="6">
      <t>クミアイ</t>
    </rPh>
    <phoneticPr fontId="7"/>
  </si>
  <si>
    <t>香南香美老人ホーム組合</t>
    <rPh sb="0" eb="2">
      <t>コウナン</t>
    </rPh>
    <rPh sb="2" eb="4">
      <t>カミ</t>
    </rPh>
    <rPh sb="4" eb="6">
      <t>ロウジン</t>
    </rPh>
    <rPh sb="9" eb="11">
      <t>クミアイ</t>
    </rPh>
    <phoneticPr fontId="7"/>
  </si>
  <si>
    <t>香南清掃組合</t>
    <rPh sb="0" eb="2">
      <t>コウナン</t>
    </rPh>
    <rPh sb="2" eb="4">
      <t>セイソウ</t>
    </rPh>
    <rPh sb="4" eb="6">
      <t>クミアイ</t>
    </rPh>
    <phoneticPr fontId="7"/>
  </si>
  <si>
    <t>高知県広域食肉センター事務組合</t>
    <rPh sb="0" eb="3">
      <t>コウチケン</t>
    </rPh>
    <rPh sb="3" eb="5">
      <t>コウイキ</t>
    </rPh>
    <rPh sb="5" eb="7">
      <t>ショクニク</t>
    </rPh>
    <rPh sb="11" eb="13">
      <t>ジム</t>
    </rPh>
    <rPh sb="13" eb="15">
      <t>クミアイ</t>
    </rPh>
    <phoneticPr fontId="7"/>
  </si>
  <si>
    <t>こうち人づくり広域連合</t>
    <rPh sb="3" eb="4">
      <t>ヒト</t>
    </rPh>
    <rPh sb="7" eb="9">
      <t>コウイキ</t>
    </rPh>
    <rPh sb="9" eb="11">
      <t>レンゴウ</t>
    </rPh>
    <phoneticPr fontId="7"/>
  </si>
  <si>
    <t>高知県市町村総合事務組合</t>
    <rPh sb="0" eb="3">
      <t>コウチケン</t>
    </rPh>
    <rPh sb="3" eb="6">
      <t>シチョウソン</t>
    </rPh>
    <rPh sb="6" eb="8">
      <t>ソウゴウ</t>
    </rPh>
    <rPh sb="8" eb="10">
      <t>ジム</t>
    </rPh>
    <rPh sb="10" eb="12">
      <t>クミアイ</t>
    </rPh>
    <phoneticPr fontId="7"/>
  </si>
  <si>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7"/>
  </si>
  <si>
    <t>南国・香南・香美租税債権管理機構</t>
    <rPh sb="0" eb="2">
      <t>ナンゴク</t>
    </rPh>
    <rPh sb="3" eb="5">
      <t>コウナン</t>
    </rPh>
    <rPh sb="6" eb="8">
      <t>カミ</t>
    </rPh>
    <rPh sb="8" eb="10">
      <t>ソゼイ</t>
    </rPh>
    <rPh sb="10" eb="12">
      <t>サイケン</t>
    </rPh>
    <rPh sb="12" eb="14">
      <t>カンリ</t>
    </rPh>
    <rPh sb="14" eb="16">
      <t>キコウ</t>
    </rPh>
    <phoneticPr fontId="7"/>
  </si>
  <si>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</si>
  <si>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</si>
  <si>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</si>
  <si>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t>
    <phoneticPr fontId="2"/>
  </si>
  <si>
    <t>-</t>
    <phoneticPr fontId="2"/>
  </si>
  <si>
    <t>施設等整備基金</t>
  </si>
  <si>
    <t>合併振興基金</t>
  </si>
  <si>
    <t>庁舎建設基金</t>
  </si>
  <si>
    <t>地域福祉基金</t>
  </si>
  <si>
    <t>ふるさとづくり基金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</si>
</sst>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A70-43C9-8764-CBEAF550D9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90487</c:v>
                </c:pt>
                <c:pt idx="1">
                  <c:v>85639</c:v>
                </c:pt>
                <c:pt idx="2">
                  <c:v>115135</c:v>
                </c:pt>
                <c:pt idx="3">
                  <c:v>70027</c:v>
                </c:pt>
                <c:pt idx="4">
                  <c:v>75022</c:v>
                </c:pt>
              </c:numCache>
            </c:numRef>
          </c:val>
          <c:smooth val="0"/>
          <c:extLst>
            <c:ext xmlns:c16="http://schemas.microsoft.com/office/drawing/2014/chart" uri="{C3380CC4-5D6E-409C-BE32-E72D297353CC}">
              <c16:uniqueId val="{00000001-EA70-43C9-8764-CBEAF550D9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c:v>
                </c:pt>
                <c:pt idx="1">
                  <c:v>4.79</c:v>
                </c:pt>
                <c:pt idx="2">
                  <c:v>0.96</c:v>
                </c:pt>
                <c:pt idx="3">
                  <c:v>0.91</c:v>
                </c:pt>
                <c:pt idx="4">
                  <c:v>1.59</c:v>
                </c:pt>
              </c:numCache>
            </c:numRef>
          </c:val>
          <c:extLst>
            <c:ext xmlns:c16="http://schemas.microsoft.com/office/drawing/2014/chart" uri="{C3380CC4-5D6E-409C-BE32-E72D297353CC}">
              <c16:uniqueId val="{00000000-291F-460B-A13D-2035DCD06A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54.78</c:v>
                </c:pt>
                <c:pt idx="1">
                  <c:v>50.13</c:v>
                </c:pt>
                <c:pt idx="2">
                  <c:v>49.54</c:v>
                </c:pt>
                <c:pt idx="3">
                  <c:v>46.41</c:v>
                </c:pt>
                <c:pt idx="4">
                  <c:v>45.32</c:v>
                </c:pt>
              </c:numCache>
            </c:numRef>
          </c:val>
          <c:extLst>
            <c:ext xmlns:c16="http://schemas.microsoft.com/office/drawing/2014/chart" uri="{C3380CC4-5D6E-409C-BE32-E72D297353CC}">
              <c16:uniqueId val="{00000001-291F-460B-A13D-2035DCD06A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-9.2200000000000006</c:v>
                </c:pt>
                <c:pt idx="1">
                  <c:v>-2.71</c:v>
                </c:pt>
                <c:pt idx="2">
                  <c:v>-6.82</c:v>
                </c:pt>
                <c:pt idx="3">
                  <c:v>-3.66</c:v>
                </c:pt>
                <c:pt idx="4">
                  <c:v>0.82</c:v>
                </c:pt>
              </c:numCache>
            </c:numRef>
          </c:val>
          <c:smooth val="0"/>
          <c:extLst>
            <c:ext xmlns:c16="http://schemas.microsoft.com/office/drawing/2014/chart" uri="{C3380CC4-5D6E-409C-BE32-E72D297353CC}">
              <c16:uniqueId val="{00000002-291F-460B-A13D-2035DCD06A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0-99EB-4577-A5CA-BDEBF9EF4C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B-4577-A5CA-BDEBF9EF4C69}"/>
            </c:ext>
          </c:extLst>
        </c:ser>
        <c:ser>
          <c:idx val="2"/>
          <c:order val="2"/>
          <c:tx>
            <c:strRef>
              <c:f>データシート!$A$29</c:f>
              <c:strCache>
                <c:ptCount val="1"/>
                <c:pt idx="0">
                  <c:v>香南香美地区障害者自立支援審査会特別会計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EB-4577-A5CA-BDEBF9EF4C69}"/>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EB-4577-A5CA-BDEBF9EF4C6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99EB-4577-A5CA-BDEBF9EF4C6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0.04</c:v>
                </c:pt>
                <c:pt idx="8">
                  <c:v>#N/A</c:v>
                </c:pt>
                <c:pt idx="9">
                  <c:v>0.08</c:v>
                </c:pt>
              </c:numCache>
            </c:numRef>
          </c:val>
          <c:extLst>
            <c:ext xmlns:c16="http://schemas.microsoft.com/office/drawing/2014/chart" uri="{C3380CC4-5D6E-409C-BE32-E72D297353CC}">
              <c16:uniqueId val="{00000005-99EB-4577-A5CA-BDEBF9EF4C6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0.12</c:v>
                </c:pt>
                <c:pt idx="4">
                  <c:v>#N/A</c:v>
                </c:pt>
                <c:pt idx="5">
                  <c:v>0.12</c:v>
                </c:pt>
                <c:pt idx="6">
                  <c:v>#N/A</c:v>
                </c:pt>
                <c:pt idx="7">
                  <c:v>0.14000000000000001</c:v>
                </c:pt>
                <c:pt idx="8">
                  <c:v>#N/A</c:v>
                </c:pt>
                <c:pt idx="9">
                  <c:v>0.11</c:v>
                </c:pt>
              </c:numCache>
            </c:numRef>
          </c:val>
          <c:extLst>
            <c:ext xmlns:c16="http://schemas.microsoft.com/office/drawing/2014/chart" uri="{C3380CC4-5D6E-409C-BE32-E72D297353CC}">
              <c16:uniqueId val="{00000006-99EB-4577-A5CA-BDEBF9EF4C6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1.06</c:v>
                </c:pt>
                <c:pt idx="2">
                  <c:v>#N/A</c:v>
                </c:pt>
                <c:pt idx="3">
                  <c:v>0.22</c:v>
                </c:pt>
                <c:pt idx="4">
                  <c:v>#N/A</c:v>
                </c:pt>
                <c:pt idx="5">
                  <c:v>0.8</c:v>
                </c:pt>
                <c:pt idx="6">
                  <c:v>#N/A</c:v>
                </c:pt>
                <c:pt idx="7">
                  <c:v>0.3</c:v>
                </c:pt>
                <c:pt idx="8">
                  <c:v>#N/A</c:v>
                </c:pt>
                <c:pt idx="9">
                  <c:v>0.42</c:v>
                </c:pt>
              </c:numCache>
            </c:numRef>
          </c:val>
          <c:extLst>
            <c:ext xmlns:c16="http://schemas.microsoft.com/office/drawing/2014/chart" uri="{C3380CC4-5D6E-409C-BE32-E72D297353CC}">
              <c16:uniqueId val="{00000007-99EB-4577-A5CA-BDEBF9EF4C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1.08</c:v>
                </c:pt>
                <c:pt idx="2">
                  <c:v>#N/A</c:v>
                </c:pt>
                <c:pt idx="3">
                  <c:v>4.78</c:v>
                </c:pt>
                <c:pt idx="4">
                  <c:v>#N/A</c:v>
                </c:pt>
                <c:pt idx="5">
                  <c:v>0.95</c:v>
                </c:pt>
                <c:pt idx="6">
                  <c:v>#N/A</c:v>
                </c:pt>
                <c:pt idx="7">
                  <c:v>0.91</c:v>
                </c:pt>
                <c:pt idx="8">
                  <c:v>#N/A</c:v>
                </c:pt>
                <c:pt idx="9">
                  <c:v>1.58</c:v>
                </c:pt>
              </c:numCache>
            </c:numRef>
          </c:val>
          <c:extLst>
            <c:ext xmlns:c16="http://schemas.microsoft.com/office/drawing/2014/chart" uri="{C3380CC4-5D6E-409C-BE32-E72D297353CC}">
              <c16:uniqueId val="{00000008-99EB-4577-A5CA-BDEBF9EF4C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5.35</c:v>
                </c:pt>
                <c:pt idx="2">
                  <c:v>#N/A</c:v>
                </c:pt>
                <c:pt idx="3">
                  <c:v>4.7699999999999996</c:v>
                </c:pt>
                <c:pt idx="4">
                  <c:v>#N/A</c:v>
                </c:pt>
                <c:pt idx="5">
                  <c:v>2.5099999999999998</c:v>
                </c:pt>
                <c:pt idx="6">
                  <c:v>#N/A</c:v>
                </c:pt>
                <c:pt idx="7">
                  <c:v>3.17</c:v>
                </c:pt>
                <c:pt idx="8">
                  <c:v>#N/A</c:v>
                </c:pt>
                <c:pt idx="9">
                  <c:v>3.88</c:v>
                </c:pt>
              </c:numCache>
            </c:numRef>
          </c:val>
          <c:extLst>
            <c:ext xmlns:c16="http://schemas.microsoft.com/office/drawing/2014/chart" uri="{C3380CC4-5D6E-409C-BE32-E72D297353CC}">
              <c16:uniqueId val="{00000009-99EB-4577-A5CA-BDEBF9EF4C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1993</c:v>
                </c:pt>
                <c:pt idx="5">
                  <c:v>2016</c:v>
                </c:pt>
                <c:pt idx="8">
                  <c:v>2041</c:v>
                </c:pt>
                <c:pt idx="11">
                  <c:v>1982</c:v>
                </c:pt>
                <c:pt idx="14">
                  <c:v>1952</c:v>
                </c:pt>
              </c:numCache>
            </c:numRef>
          </c:val>
          <c:extLst>
            <c:ext xmlns:c16="http://schemas.microsoft.com/office/drawing/2014/chart" uri="{C3380CC4-5D6E-409C-BE32-E72D297353CC}">
              <c16:uniqueId val="{00000000-CB61-4199-AC2C-C8E45EFBD7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61-4199-AC2C-C8E45EFBD7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CB61-4199-AC2C-C8E45EFBD7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30</c:v>
                </c:pt>
                <c:pt idx="6">
                  <c:v>32</c:v>
                </c:pt>
                <c:pt idx="9">
                  <c:v>72</c:v>
                </c:pt>
                <c:pt idx="12">
                  <c:v>136</c:v>
                </c:pt>
              </c:numCache>
            </c:numRef>
          </c:val>
          <c:extLst>
            <c:ext xmlns:c16="http://schemas.microsoft.com/office/drawing/2014/chart" uri="{C3380CC4-5D6E-409C-BE32-E72D297353CC}">
              <c16:uniqueId val="{00000003-CB61-4199-AC2C-C8E45EFBD7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450</c:v>
                </c:pt>
                <c:pt idx="3">
                  <c:v>458</c:v>
                </c:pt>
                <c:pt idx="6">
                  <c:v>438</c:v>
                </c:pt>
                <c:pt idx="9">
                  <c:v>416</c:v>
                </c:pt>
                <c:pt idx="12">
                  <c:v>382</c:v>
                </c:pt>
              </c:numCache>
            </c:numRef>
          </c:val>
          <c:extLst>
            <c:ext xmlns:c16="http://schemas.microsoft.com/office/drawing/2014/chart" uri="{C3380CC4-5D6E-409C-BE32-E72D297353CC}">
              <c16:uniqueId val="{00000004-CB61-4199-AC2C-C8E45EFBD7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61-4199-AC2C-C8E45EFBD7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61-4199-AC2C-C8E45EFBD7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2178</c:v>
                </c:pt>
                <c:pt idx="3">
                  <c:v>2232</c:v>
                </c:pt>
                <c:pt idx="6">
                  <c:v>2318</c:v>
                </c:pt>
                <c:pt idx="9">
                  <c:v>2314</c:v>
                </c:pt>
                <c:pt idx="12">
                  <c:v>2246</c:v>
                </c:pt>
              </c:numCache>
            </c:numRef>
          </c:val>
          <c:extLst>
            <c:ext xmlns:c16="http://schemas.microsoft.com/office/drawing/2014/chart" uri="{C3380CC4-5D6E-409C-BE32-E72D297353CC}">
              <c16:uniqueId val="{00000007-CB61-4199-AC2C-C8E45EFBD7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679</c:v>
                </c:pt>
                <c:pt idx="2">
                  <c:v>#N/A</c:v>
                </c:pt>
                <c:pt idx="3">
                  <c:v>#N/A</c:v>
                </c:pt>
                <c:pt idx="4">
                  <c:v>710</c:v>
                </c:pt>
                <c:pt idx="5">
                  <c:v>#N/A</c:v>
                </c:pt>
                <c:pt idx="6">
                  <c:v>#N/A</c:v>
                </c:pt>
                <c:pt idx="7">
                  <c:v>747</c:v>
                </c:pt>
                <c:pt idx="8">
                  <c:v>#N/A</c:v>
                </c:pt>
                <c:pt idx="9">
                  <c:v>#N/A</c:v>
                </c:pt>
                <c:pt idx="10">
                  <c:v>820</c:v>
                </c:pt>
                <c:pt idx="11">
                  <c:v>#N/A</c:v>
                </c:pt>
                <c:pt idx="12">
                  <c:v>#N/A</c:v>
                </c:pt>
                <c:pt idx="13">
                  <c:v>812</c:v>
                </c:pt>
                <c:pt idx="14">
                  <c:v>#N/A</c:v>
                </c:pt>
              </c:numCache>
            </c:numRef>
          </c:val>
          <c:smooth val="0"/>
          <c:extLst>
            <c:ext xmlns:c16="http://schemas.microsoft.com/office/drawing/2014/chart" uri="{C3380CC4-5D6E-409C-BE32-E72D297353CC}">
              <c16:uniqueId val="{00000008-CB61-4199-AC2C-C8E45EFBD7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17552</c:v>
                </c:pt>
                <c:pt idx="5">
                  <c:v>17066</c:v>
                </c:pt>
                <c:pt idx="8">
                  <c:v>17107</c:v>
                </c:pt>
                <c:pt idx="11">
                  <c:v>16771</c:v>
                </c:pt>
                <c:pt idx="14">
                  <c:v>16087</c:v>
                </c:pt>
              </c:numCache>
            </c:numRef>
          </c:val>
          <c:extLst>
            <c:ext xmlns:c16="http://schemas.microsoft.com/office/drawing/2014/chart" uri="{C3380CC4-5D6E-409C-BE32-E72D297353CC}">
              <c16:uniqueId val="{00000000-716B-4485-838F-FE35493E3F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477</c:v>
                </c:pt>
                <c:pt idx="5">
                  <c:v>437</c:v>
                </c:pt>
                <c:pt idx="8">
                  <c:v>392</c:v>
                </c:pt>
                <c:pt idx="11">
                  <c:v>336</c:v>
                </c:pt>
                <c:pt idx="14">
                  <c:v>264</c:v>
                </c:pt>
              </c:numCache>
            </c:numRef>
          </c:val>
          <c:extLst>
            <c:ext xmlns:c16="http://schemas.microsoft.com/office/drawing/2014/chart" uri="{C3380CC4-5D6E-409C-BE32-E72D297353CC}">
              <c16:uniqueId val="{00000001-716B-4485-838F-FE35493E3F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11739</c:v>
                </c:pt>
                <c:pt idx="5">
                  <c:v>10921</c:v>
                </c:pt>
                <c:pt idx="8">
                  <c:v>10824</c:v>
                </c:pt>
                <c:pt idx="11">
                  <c:v>10169</c:v>
                </c:pt>
                <c:pt idx="14">
                  <c:v>10120</c:v>
                </c:pt>
              </c:numCache>
            </c:numRef>
          </c:val>
          <c:extLst>
            <c:ext xmlns:c16="http://schemas.microsoft.com/office/drawing/2014/chart" uri="{C3380CC4-5D6E-409C-BE32-E72D297353CC}">
              <c16:uniqueId val="{00000002-716B-4485-838F-FE35493E3F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6B-4485-838F-FE35493E3F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6B-4485-838F-FE35493E3F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6B-4485-838F-FE35493E3F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3141</c:v>
                </c:pt>
                <c:pt idx="3">
                  <c:v>3107</c:v>
                </c:pt>
                <c:pt idx="6">
                  <c:v>2987</c:v>
                </c:pt>
                <c:pt idx="9">
                  <c:v>2904</c:v>
                </c:pt>
                <c:pt idx="12">
                  <c:v>2842</c:v>
                </c:pt>
              </c:numCache>
            </c:numRef>
          </c:val>
          <c:extLst>
            <c:ext xmlns:c16="http://schemas.microsoft.com/office/drawing/2014/chart" uri="{C3380CC4-5D6E-409C-BE32-E72D297353CC}">
              <c16:uniqueId val="{00000006-716B-4485-838F-FE35493E3F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1611</c:v>
                </c:pt>
                <c:pt idx="3">
                  <c:v>1578</c:v>
                </c:pt>
                <c:pt idx="6">
                  <c:v>1541</c:v>
                </c:pt>
                <c:pt idx="9">
                  <c:v>1456</c:v>
                </c:pt>
                <c:pt idx="12">
                  <c:v>1310</c:v>
                </c:pt>
              </c:numCache>
            </c:numRef>
          </c:val>
          <c:extLst>
            <c:ext xmlns:c16="http://schemas.microsoft.com/office/drawing/2014/chart" uri="{C3380CC4-5D6E-409C-BE32-E72D297353CC}">
              <c16:uniqueId val="{00000007-716B-4485-838F-FE35493E3F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4192</c:v>
                </c:pt>
                <c:pt idx="3">
                  <c:v>3948</c:v>
                </c:pt>
                <c:pt idx="6">
                  <c:v>3737</c:v>
                </c:pt>
                <c:pt idx="9">
                  <c:v>3533</c:v>
                </c:pt>
                <c:pt idx="12">
                  <c:v>3256</c:v>
                </c:pt>
              </c:numCache>
            </c:numRef>
          </c:val>
          <c:extLst>
            <c:ext xmlns:c16="http://schemas.microsoft.com/office/drawing/2014/chart" uri="{C3380CC4-5D6E-409C-BE32-E72D297353CC}">
              <c16:uniqueId val="{00000008-716B-4485-838F-FE35493E3F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0</c:v>
                </c:pt>
                <c:pt idx="6">
                  <c:v>0</c:v>
                </c:pt>
                <c:pt idx="9">
                  <c:v>0</c:v>
                </c:pt>
                <c:pt idx="12">
                  <c:v>0</c:v>
                </c:pt>
              </c:numCache>
            </c:numRef>
          </c:val>
          <c:extLst>
            <c:ext xmlns:c16="http://schemas.microsoft.com/office/drawing/2014/chart" uri="{C3380CC4-5D6E-409C-BE32-E72D297353CC}">
              <c16:uniqueId val="{00000009-716B-4485-838F-FE35493E3F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16152</c:v>
                </c:pt>
                <c:pt idx="3">
                  <c:v>15705</c:v>
                </c:pt>
                <c:pt idx="6">
                  <c:v>15934</c:v>
                </c:pt>
                <c:pt idx="9">
                  <c:v>15224</c:v>
                </c:pt>
                <c:pt idx="12">
                  <c:v>14631</c:v>
                </c:pt>
              </c:numCache>
            </c:numRef>
          </c:val>
          <c:extLst>
            <c:ext xmlns:c16="http://schemas.microsoft.com/office/drawing/2014/chart" uri="{C3380CC4-5D6E-409C-BE32-E72D297353CC}">
              <c16:uniqueId val="{0000000A-716B-4485-838F-FE35493E3F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6B-4485-838F-FE35493E3F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4847</c:v>
                </c:pt>
                <c:pt idx="1">
                  <c:v>4540</c:v>
                </c:pt>
                <c:pt idx="2">
                  <c:v>4597</c:v>
                </c:pt>
              </c:numCache>
            </c:numRef>
          </c:val>
          <c:extLst>
            <c:ext xmlns:c16="http://schemas.microsoft.com/office/drawing/2014/chart" uri="{C3380CC4-5D6E-409C-BE32-E72D297353CC}">
              <c16:uniqueId val="{00000000-6549-4331-8C45-B0A20AB002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1063</c:v>
                </c:pt>
                <c:pt idx="1">
                  <c:v>1063</c:v>
                </c:pt>
                <c:pt idx="2">
                  <c:v>948</c:v>
                </c:pt>
              </c:numCache>
            </c:numRef>
          </c:val>
          <c:extLst>
            <c:ext xmlns:c16="http://schemas.microsoft.com/office/drawing/2014/chart" uri="{C3380CC4-5D6E-409C-BE32-E72D297353CC}">
              <c16:uniqueId val="{00000001-6549-4331-8C45-B0A20AB002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5948</c:v>
                </c:pt>
                <c:pt idx="1">
                  <c:v>6055</c:v>
                </c:pt>
                <c:pt idx="2">
                  <c:v>6112</c:v>
                </c:pt>
              </c:numCache>
            </c:numRef>
          </c:val>
          <c:extLst>
            <c:ext xmlns:c16="http://schemas.microsoft.com/office/drawing/2014/chart" uri="{C3380CC4-5D6E-409C-BE32-E72D297353CC}">
              <c16:uniqueId val="{00000002-6549-4331-8C45-B0A20AB002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ここ数年に実施した大型事業にかかる地方債の元金償還や災害復旧にかかる事業の増もあり、実質公債費比率は高いまま推移している。</a:t>
          </a:r>
        </a:p>
        <a:p>
          <a:r>
            <a:rPr kumimoji="1" lang="ja-JP" altLang="en-US" sz="1400">
              <a:latin typeface="ＭＳ ゴシック" pitchFamily="49" charset="-128"/>
              <a:ea typeface="ＭＳ ゴシック" pitchFamily="49" charset="-128"/>
            </a:rPr>
            <a:t>　今後も新図書館や消防署香北分署の建設等により、高止まりが予想される。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一般会計等にかかる地方債の現在高は、市町村合併後の大型事業の償還が進んでおり減額しているが、今後は新図書館等の大型事業が控えている。</a:t>
          </a:r>
        </a:p>
        <a:p>
          <a:r>
            <a:rPr kumimoji="1" lang="ja-JP" altLang="en-US" sz="1400">
              <a:latin typeface="ＭＳ ゴシック" pitchFamily="49" charset="-128"/>
              <a:ea typeface="ＭＳ ゴシック" pitchFamily="49" charset="-128"/>
            </a:rPr>
            <a:t>　充当可能基金について、令和２年度は工業用水関係の借入を繰上償還したため減債基金が減少している。</a:t>
          </a:r>
        </a:p>
        <a:p>
          <a:r>
            <a:rPr kumimoji="1" lang="ja-JP" altLang="en-US" sz="1400">
              <a:latin typeface="ＭＳ ゴシック" pitchFamily="49" charset="-128"/>
              <a:ea typeface="ＭＳ ゴシック" pitchFamily="49" charset="-128"/>
            </a:rPr>
            <a:t>　総じて、将来負担額の減少が大きいため将来負担比率の分子については前年度と比べ減少している。</a:t>
          </a:r>
        </a:p>
        <a:p>
          <a:r>
            <a:rPr kumimoji="1" lang="ja-JP" altLang="en-US" sz="1400">
              <a:latin typeface="ＭＳ ゴシック" pitchFamily="49" charset="-128"/>
              <a:ea typeface="ＭＳ ゴシック" pitchFamily="49" charset="-128"/>
            </a:rPr>
            <a:t>　今後も安定した財政運営に努める。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令和２年度決算では財源不足とならず、財政調整基金の取り崩しを行うことはなかった。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減債基金は工業用水道事業の廃止により関連する地方債の繰上償還を行ったため、これに充当し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歳出を抑制し、調整的基金に頼らない財政運営を目指す。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特目のうち主なものとして、防災対策基金で災害備蓄品の購入費用等のために、まちづくり応援基金は、地域振興に係る施策や観光施設の整備などの事業費のためにそれぞれ取り崩した。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上記のとおり、基金の目的に沿った事業に充当されている。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うち、増額の主な理由は、ふるさと納税が原資のまちづくり応援基金及び森林環境譲与税が原資の森林環境譲与税基金における積み立て額が多かったため、関連する事業に充当しているが、積立額の方が多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歳出削減等により、余剰金等を近い将来に必要が見込まれる基金に積み立てるように努力する。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令和２年度決算においては、財源不足とならず、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今後も一層の歳出抑制を目指し、職員の定数管理や公共施設等の整理・統廃合の検討をはじめ、あわせて地方債の発行抑制に努める。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工業用水道事業の廃止により関連地方債の繰上償還を行ったため、これに充当し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地方債の発行抑制に努め、経済事情の急激な変動等により基金の処分を必要とする状況にない限り、現状を維持する。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これは、税収の増加と普通交付税の一本算定移行移行に伴う基準財政需要額の減少によるもの。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市において顕著な少子高齢化等の課題について、大きな変化はないため、類似団体平均を下回っている状況は変わらない。</a:t>
          </a:r>
        </a:p>
        <a:p>
          <a:r>
            <a:rPr kumimoji="1" lang="ja-JP" altLang="en-US" sz="1300">
              <a:latin typeface="ＭＳ Ｐゴシック" panose="020B0600070205080204" pitchFamily="50" charset="-128"/>
              <a:ea typeface="ＭＳ Ｐゴシック" panose="020B0600070205080204" pitchFamily="50" charset="-128"/>
            </a:rPr>
            <a:t>　今後も高い市税の収納率を維持しつつ、将来の税収増につながる施策を引き続き検討、実施する必要がある。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全ての経費はコロナ禍においても微減でほぼ横ばい。減少の主な要因は歳入経常一般財源において、主に普通交付税及び地方消費税交付金が増加により全体が増額したため比率が減少したもの。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地方債の償還額は、今後数年は高止まりだが、以後減少の見込み。</a:t>
          </a:r>
        </a:p>
        <a:p>
          <a:r>
            <a:rPr kumimoji="1" lang="ja-JP" altLang="en-US" sz="1300">
              <a:latin typeface="ＭＳ Ｐゴシック" panose="020B0600070205080204" pitchFamily="50" charset="-128"/>
              <a:ea typeface="ＭＳ Ｐゴシック" panose="020B0600070205080204" pitchFamily="50" charset="-128"/>
            </a:rPr>
            <a:t>　今後も市税等の徴収率の維持向上はもとより、使用料や手数料等の見直しを継続して行う。</a:t>
          </a:r>
        </a:p>
        <a:p>
          <a:r>
            <a:rPr kumimoji="1" lang="ja-JP" altLang="en-US" sz="1300">
              <a:latin typeface="ＭＳ Ｐゴシック" panose="020B0600070205080204" pitchFamily="50" charset="-128"/>
              <a:ea typeface="ＭＳ Ｐゴシック" panose="020B0600070205080204" pitchFamily="50" charset="-128"/>
            </a:rPr>
            <a:t>　また、歳出についても経常経費の削減に努める。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62</xdr:row>
      <xdr:rowOff>23767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12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23767</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36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44450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398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67673</xdr:rowOff>
    </xdr:from>
    <xdr:to>
      <xdr:col>11</xdr:col>
      <xdr:colOff>31750</xdr:colOff>
      <xdr:row>62</xdr:row>
      <xdr:rowOff>9978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26123"/>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44104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59344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45555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103250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人件費、物件費及び維持補修費の合計額の人口１人あたりの金額が類似団体平均を上回っているのは、広大な行政面積を有し、分署や支所機能充実に係る職員や会計年度任用職員を削減できないことがある。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なお、会計年度任用職員制度開始における人件費用の増加については類似団体平均と比較して抑制できている。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13098</xdr:rowOff>
    </xdr:from>
    <xdr:to>
      <xdr:col>23</xdr:col>
      <xdr:colOff>133350</xdr:colOff>
      <xdr:row>84</xdr:row>
      <xdr:rowOff>37263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14898"/>
          <a:ext cx="8382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13098</xdr:rowOff>
    </xdr:from>
    <xdr:to>
      <xdr:col>19</xdr:col>
      <xdr:colOff>133350</xdr:colOff>
      <xdr:row>84</xdr:row>
      <xdr:rowOff>17607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14898"/>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8592</xdr:rowOff>
    </xdr:from>
    <xdr:to>
      <xdr:col>15</xdr:col>
      <xdr:colOff>82550</xdr:colOff>
      <xdr:row>84</xdr:row>
      <xdr:rowOff>17607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0392"/>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142664</xdr:rowOff>
    </xdr:from>
    <xdr:to>
      <xdr:col>11</xdr:col>
      <xdr:colOff>31750</xdr:colOff>
      <xdr:row>84</xdr:row>
      <xdr:rowOff>8592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73014"/>
          <a:ext cx="889000" cy="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157913</xdr:rowOff>
    </xdr:from>
    <xdr:to>
      <xdr:col>23</xdr:col>
      <xdr:colOff>184150</xdr:colOff>
      <xdr:row>84</xdr:row>
      <xdr:rowOff>88063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129990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133748</xdr:rowOff>
    </xdr:from>
    <xdr:to>
      <xdr:col>19</xdr:col>
      <xdr:colOff>184150</xdr:colOff>
      <xdr:row>84</xdr:row>
      <xdr:rowOff>63898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48675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5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138257</xdr:rowOff>
    </xdr:from>
    <xdr:to>
      <xdr:col>15</xdr:col>
      <xdr:colOff>133350</xdr:colOff>
      <xdr:row>84</xdr:row>
      <xdr:rowOff>68407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53184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129242</xdr:rowOff>
    </xdr:from>
    <xdr:to>
      <xdr:col>11</xdr:col>
      <xdr:colOff>82550</xdr:colOff>
      <xdr:row>84</xdr:row>
      <xdr:rowOff>59392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44169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4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91864</xdr:rowOff>
    </xdr:from>
    <xdr:to>
      <xdr:col>7</xdr:col>
      <xdr:colOff>31750</xdr:colOff>
      <xdr:row>84</xdr:row>
      <xdr:rowOff>22014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今後も特段の変化する要因がないため、しばらく横ばいと見込んでいる。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29936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487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028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18445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028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121859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139095</xdr:rowOff>
    </xdr:from>
    <xdr:to>
      <xdr:col>81</xdr:col>
      <xdr:colOff>95250</xdr:colOff>
      <xdr:row>83</xdr:row>
      <xdr:rowOff>69245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155622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60960</xdr:rowOff>
    </xdr:from>
    <xdr:to>
      <xdr:col>81</xdr:col>
      <xdr:colOff>44450</xdr:colOff>
      <xdr:row>65</xdr:row>
      <xdr:rowOff>75898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0521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37979</xdr:rowOff>
    </xdr:from>
    <xdr:to>
      <xdr:col>77</xdr:col>
      <xdr:colOff>44450</xdr:colOff>
      <xdr:row>65</xdr:row>
      <xdr:rowOff>60960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822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14998</xdr:rowOff>
    </xdr:from>
    <xdr:to>
      <xdr:col>72</xdr:col>
      <xdr:colOff>203200</xdr:colOff>
      <xdr:row>65</xdr:row>
      <xdr:rowOff>37979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59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155424</xdr:rowOff>
    </xdr:from>
    <xdr:to>
      <xdr:col>68</xdr:col>
      <xdr:colOff>152400</xdr:colOff>
      <xdr:row>65</xdr:row>
      <xdr:rowOff>14998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282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25098</xdr:rowOff>
    </xdr:from>
    <xdr:to>
      <xdr:col>81</xdr:col>
      <xdr:colOff>95250</xdr:colOff>
      <xdr:row>65</xdr:row>
      <xdr:rowOff>126698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168625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4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158629</xdr:rowOff>
    </xdr:from>
    <xdr:to>
      <xdr:col>73</xdr:col>
      <xdr:colOff>44450</xdr:colOff>
      <xdr:row>65</xdr:row>
      <xdr:rowOff>88779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73556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135648</xdr:rowOff>
    </xdr:from>
    <xdr:to>
      <xdr:col>68</xdr:col>
      <xdr:colOff>203200</xdr:colOff>
      <xdr:row>65</xdr:row>
      <xdr:rowOff>65798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50575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9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104624</xdr:rowOff>
    </xdr:from>
    <xdr:to>
      <xdr:col>64</xdr:col>
      <xdr:colOff>152400</xdr:colOff>
      <xdr:row>65</xdr:row>
      <xdr:rowOff>34774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19551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平成１８年）以降続いている大型建設事業の借入元金償還がピークにあるため、類似団体平均よりも上となった。今後も新図書館建設等の大型事業が行われていることから、今後数年は公債費比率が高止まりすることが予想される。</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36089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571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32067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164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17992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49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5927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基金の積立があるため、充当可能財源等が将来負担額を上回っている。</a:t>
          </a:r>
        </a:p>
        <a:p>
          <a:r>
            <a:rPr kumimoji="1" lang="ja-JP" altLang="en-US" sz="1300">
              <a:latin typeface="ＭＳ Ｐゴシック" panose="020B0600070205080204" pitchFamily="50" charset="-128"/>
              <a:ea typeface="ＭＳ Ｐゴシック" panose="020B0600070205080204" pitchFamily="50" charset="-128"/>
            </a:rPr>
            <a:t>　ただし、平成２９年度から令和元年度決算においては財源不足により、財政調整基金を取り崩している。</a:t>
          </a:r>
        </a:p>
        <a:p>
          <a:r>
            <a:rPr kumimoji="1" lang="ja-JP" altLang="en-US" sz="1300">
              <a:latin typeface="ＭＳ Ｐゴシック" panose="020B0600070205080204" pitchFamily="50" charset="-128"/>
              <a:ea typeface="ＭＳ Ｐゴシック" panose="020B0600070205080204" pitchFamily="50" charset="-128"/>
            </a:rPr>
            <a:t>　また地方債についても、今後も新図書館や市民グラウンド改修事業などの建設事業費等にかかる借入額も考慮しなくてはならない。</a:t>
          </a:r>
        </a:p>
        <a:p>
          <a:r>
            <a:rPr kumimoji="1" lang="ja-JP" altLang="en-US" sz="130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会計年度任用職員制度の開始により大幅に増加となっている。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また、類似団体平均との差も広がった。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も低いため、広い行政面積に対応する職員配置や保育所の運営を直営で行っていることによる職員数の多さが要因となっている。また、類似団体との差が開いたことにより、臨時的雇用である会計年度任用職員数も類似団体と比較して多い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573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68580</xdr:rowOff>
    </xdr:from>
    <xdr:to>
      <xdr:col>24</xdr:col>
      <xdr:colOff>76200</xdr:colOff>
      <xdr:row>40</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前年度と比べて大幅に減少した。これは会計年度任用職員制度の開始により物件費のうち臨時職員に係る費用が会計年度任用職員の費用として人件費に置き換わったため。</a:t>
          </a:r>
        </a:p>
        <a:p>
          <a:r>
            <a:rPr kumimoji="1" lang="ja-JP" altLang="en-US" sz="1300">
              <a:latin typeface="ＭＳ Ｐゴシック" panose="020B0600070205080204" pitchFamily="50" charset="-128"/>
              <a:ea typeface="ＭＳ Ｐゴシック" panose="020B0600070205080204" pitchFamily="50" charset="-128"/>
            </a:rPr>
            <a:t>　物件費の縮減については今後も継続して改善を図るが、自治体が対応する業務は増加の傾向にあり、必然的に経費が増額している。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20</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51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1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76200</xdr:rowOff>
    </xdr:from>
    <xdr:to>
      <xdr:col>69</xdr:col>
      <xdr:colOff>92075</xdr:colOff>
      <xdr:row>21</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0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6350</xdr:rowOff>
    </xdr:from>
    <xdr:to>
      <xdr:col>69</xdr:col>
      <xdr:colOff>142875</xdr:colOff>
      <xdr:row>21</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昨年と比較して大幅に減少となったのは、会計年度任用職員制度の開始で保育園費において扶助費に振り替えるべき物件費（臨時雇用賃金）の減によるもの。</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どの区分の経常経費もだいたい横ばいとなっているが、特別会計への繰出金等は増加の傾向にあり、適切な受益者負担に努める。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8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119380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ポイントの増加した。</a:t>
          </a:r>
        </a:p>
        <a:p>
          <a:r>
            <a:rPr kumimoji="1" lang="ja-JP" altLang="en-US" sz="1300">
              <a:latin typeface="ＭＳ Ｐゴシック" panose="020B0600070205080204" pitchFamily="50" charset="-128"/>
              <a:ea typeface="ＭＳ Ｐゴシック" panose="020B0600070205080204" pitchFamily="50" charset="-128"/>
            </a:rPr>
            <a:t>　各種団体等への補助交付金については、緊急性や必要性が低い補助金等については見直しや廃止を含め検討する。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52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ポイント減少したが、類似団体平均より高い状況が続いている。</a:t>
          </a:r>
        </a:p>
        <a:p>
          <a:r>
            <a:rPr kumimoji="1" lang="ja-JP" altLang="en-US" sz="1300">
              <a:latin typeface="ＭＳ Ｐゴシック" panose="020B0600070205080204" pitchFamily="50" charset="-128"/>
              <a:ea typeface="ＭＳ Ｐゴシック" panose="020B0600070205080204" pitchFamily="50" charset="-128"/>
            </a:rPr>
            <a:t>　ここ数年に実施した大規模事業の元金償還が主な原因で、今後は償還が完了する事業もある一方、新図書館や消防庁舎（分署）などの整備も控えているため、数年は高止まりの傾向が予想される。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6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90805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7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90805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0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56515</xdr:rowOff>
    </xdr:from>
    <xdr:to>
      <xdr:col>11</xdr:col>
      <xdr:colOff>9525</xdr:colOff>
      <xdr:row>75</xdr:row>
      <xdr:rowOff>71755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17145</xdr:rowOff>
    </xdr:from>
    <xdr:to>
      <xdr:col>24</xdr:col>
      <xdr:colOff>76200</xdr:colOff>
      <xdr:row>75</xdr:row>
      <xdr:rowOff>118745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124477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40005</xdr:rowOff>
    </xdr:from>
    <xdr:to>
      <xdr:col>15</xdr:col>
      <xdr:colOff>149225</xdr:colOff>
      <xdr:row>75</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126382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xdr:rowOff>
    </xdr:from>
    <xdr:to>
      <xdr:col>6</xdr:col>
      <xdr:colOff>171450</xdr:colOff>
      <xdr:row>75</xdr:row>
      <xdr:rowOff>107315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類似団体平均値を上回っているが、昨年度と比べて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今後も各分析欄に記載した取組を実施し、改善を目指す。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583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040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155259</xdr:rowOff>
    </xdr:from>
    <xdr:to>
      <xdr:col>29</xdr:col>
      <xdr:colOff>127000</xdr:colOff>
      <xdr:row>16</xdr:row>
      <xdr:rowOff>128785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4634"/>
          <a:ext cx="647700" cy="14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128785</xdr:rowOff>
    </xdr:from>
    <xdr:to>
      <xdr:col>26</xdr:col>
      <xdr:colOff>50800</xdr:colOff>
      <xdr:row>16</xdr:row>
      <xdr:rowOff>156000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9610"/>
          <a:ext cx="698500" cy="2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156000</xdr:rowOff>
    </xdr:from>
    <xdr:to>
      <xdr:col>22</xdr:col>
      <xdr:colOff>114300</xdr:colOff>
      <xdr:row>16</xdr:row>
      <xdr:rowOff>165949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6825"/>
          <a:ext cx="698500" cy="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165949</xdr:rowOff>
    </xdr:from>
    <xdr:to>
      <xdr:col>18</xdr:col>
      <xdr:colOff>177800</xdr:colOff>
      <xdr:row>17</xdr:row>
      <xdr:rowOff>32969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56774"/>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104459</xdr:rowOff>
    </xdr:from>
    <xdr:to>
      <xdr:col>29</xdr:col>
      <xdr:colOff>177800</xdr:colOff>
      <xdr:row>16</xdr:row>
      <xdr:rowOff>34609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120986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77985</xdr:rowOff>
    </xdr:from>
    <xdr:to>
      <xdr:col>26</xdr:col>
      <xdr:colOff>101600</xdr:colOff>
      <xdr:row>17</xdr:row>
      <xdr:rowOff>8135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105200</xdr:rowOff>
    </xdr:from>
    <xdr:to>
      <xdr:col>22</xdr:col>
      <xdr:colOff>165100</xdr:colOff>
      <xdr:row>17</xdr:row>
      <xdr:rowOff>35350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115149</xdr:rowOff>
    </xdr:from>
    <xdr:to>
      <xdr:col>19</xdr:col>
      <xdr:colOff>38100</xdr:colOff>
      <xdr:row>17</xdr:row>
      <xdr:rowOff>45299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153619</xdr:rowOff>
    </xdr:from>
    <xdr:to>
      <xdr:col>15</xdr:col>
      <xdr:colOff>101600</xdr:colOff>
      <xdr:row>17</xdr:row>
      <xdr:rowOff>83769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93946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312220</xdr:rowOff>
    </xdr:from>
    <xdr:to>
      <xdr:col>29</xdr:col>
      <xdr:colOff>127000</xdr:colOff>
      <xdr:row>37</xdr:row>
      <xdr:rowOff>312684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36920"/>
          <a:ext cx="647700" cy="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297461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312220</xdr:rowOff>
    </xdr:from>
    <xdr:to>
      <xdr:col>26</xdr:col>
      <xdr:colOff>50800</xdr:colOff>
      <xdr:row>37</xdr:row>
      <xdr:rowOff>323665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36920"/>
          <a:ext cx="698500" cy="1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323665</xdr:rowOff>
    </xdr:from>
    <xdr:to>
      <xdr:col>22</xdr:col>
      <xdr:colOff>114300</xdr:colOff>
      <xdr:row>37</xdr:row>
      <xdr:rowOff>329257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8365"/>
          <a:ext cx="698500" cy="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329257</xdr:rowOff>
    </xdr:from>
    <xdr:to>
      <xdr:col>18</xdr:col>
      <xdr:colOff>177800</xdr:colOff>
      <xdr:row>37</xdr:row>
      <xdr:rowOff>334641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3957"/>
          <a:ext cx="698500" cy="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261884</xdr:rowOff>
    </xdr:from>
    <xdr:to>
      <xdr:col>29</xdr:col>
      <xdr:colOff>177800</xdr:colOff>
      <xdr:row>38</xdr:row>
      <xdr:rowOff>20584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106961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261420</xdr:rowOff>
    </xdr:from>
    <xdr:to>
      <xdr:col>26</xdr:col>
      <xdr:colOff>101600</xdr:colOff>
      <xdr:row>38</xdr:row>
      <xdr:rowOff>20120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272865</xdr:rowOff>
    </xdr:from>
    <xdr:to>
      <xdr:col>22</xdr:col>
      <xdr:colOff>165100</xdr:colOff>
      <xdr:row>38</xdr:row>
      <xdr:rowOff>31565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41742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278457</xdr:rowOff>
    </xdr:from>
    <xdr:to>
      <xdr:col>19</xdr:col>
      <xdr:colOff>38100</xdr:colOff>
      <xdr:row>38</xdr:row>
      <xdr:rowOff>37157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47334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283841</xdr:rowOff>
    </xdr:from>
    <xdr:to>
      <xdr:col>15</xdr:col>
      <xdr:colOff>101600</xdr:colOff>
      <xdr:row>38</xdr:row>
      <xdr:rowOff>42541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27318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133364</xdr:rowOff>
    </xdr:from>
    <xdr:to>
      <xdr:col>24</xdr:col>
      <xdr:colOff>63500</xdr:colOff>
      <xdr:row>34</xdr:row>
      <xdr:rowOff>3084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19764"/>
          <a:ext cx="838200" cy="2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3084</xdr:rowOff>
    </xdr:from>
    <xdr:to>
      <xdr:col>19</xdr:col>
      <xdr:colOff>177800</xdr:colOff>
      <xdr:row>34</xdr:row>
      <xdr:rowOff>33009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2384"/>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33009</xdr:rowOff>
    </xdr:from>
    <xdr:to>
      <xdr:col>15</xdr:col>
      <xdr:colOff>50800</xdr:colOff>
      <xdr:row>34</xdr:row>
      <xdr:rowOff>63337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230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31082</xdr:rowOff>
    </xdr:from>
    <xdr:to>
      <xdr:col>10</xdr:col>
      <xdr:colOff>114300</xdr:colOff>
      <xdr:row>34</xdr:row>
      <xdr:rowOff>63337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6038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82564</xdr:rowOff>
    </xdr:from>
    <xdr:to>
      <xdr:col>24</xdr:col>
      <xdr:colOff>114300</xdr:colOff>
      <xdr:row>33</xdr:row>
      <xdr:rowOff>12714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105441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123734</xdr:rowOff>
    </xdr:from>
    <xdr:to>
      <xdr:col>20</xdr:col>
      <xdr:colOff>38100</xdr:colOff>
      <xdr:row>34</xdr:row>
      <xdr:rowOff>53884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70411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153659</xdr:rowOff>
    </xdr:from>
    <xdr:to>
      <xdr:col>15</xdr:col>
      <xdr:colOff>101600</xdr:colOff>
      <xdr:row>34</xdr:row>
      <xdr:rowOff>83809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100336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8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12537</xdr:rowOff>
    </xdr:from>
    <xdr:to>
      <xdr:col>10</xdr:col>
      <xdr:colOff>165100</xdr:colOff>
      <xdr:row>34</xdr:row>
      <xdr:rowOff>114137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130664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1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151732</xdr:rowOff>
    </xdr:from>
    <xdr:to>
      <xdr:col>6</xdr:col>
      <xdr:colOff>38100</xdr:colOff>
      <xdr:row>34</xdr:row>
      <xdr:rowOff>81882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98409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8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101491</xdr:rowOff>
    </xdr:from>
    <xdr:to>
      <xdr:col>24</xdr:col>
      <xdr:colOff>63500</xdr:colOff>
      <xdr:row>57</xdr:row>
      <xdr:rowOff>128469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74141"/>
          <a:ext cx="8382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101491</xdr:rowOff>
    </xdr:from>
    <xdr:to>
      <xdr:col>19</xdr:col>
      <xdr:colOff>177800</xdr:colOff>
      <xdr:row>57</xdr:row>
      <xdr:rowOff>110086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7414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110086</xdr:rowOff>
    </xdr:from>
    <xdr:to>
      <xdr:col>15</xdr:col>
      <xdr:colOff>50800</xdr:colOff>
      <xdr:row>57</xdr:row>
      <xdr:rowOff>118878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82736"/>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118878</xdr:rowOff>
    </xdr:from>
    <xdr:to>
      <xdr:col>10</xdr:col>
      <xdr:colOff>114300</xdr:colOff>
      <xdr:row>57</xdr:row>
      <xdr:rowOff>145458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91528"/>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77669</xdr:rowOff>
    </xdr:from>
    <xdr:to>
      <xdr:col>24</xdr:col>
      <xdr:colOff>114300</xdr:colOff>
      <xdr:row>58</xdr:row>
      <xdr:rowOff>7819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100546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50691</xdr:rowOff>
    </xdr:from>
    <xdr:to>
      <xdr:col>20</xdr:col>
      <xdr:colOff>38100</xdr:colOff>
      <xdr:row>57</xdr:row>
      <xdr:rowOff>152291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168818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59286</xdr:rowOff>
    </xdr:from>
    <xdr:to>
      <xdr:col>15</xdr:col>
      <xdr:colOff>101600</xdr:colOff>
      <xdr:row>57</xdr:row>
      <xdr:rowOff>160886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60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68078</xdr:rowOff>
    </xdr:from>
    <xdr:to>
      <xdr:col>10</xdr:col>
      <xdr:colOff>165100</xdr:colOff>
      <xdr:row>57</xdr:row>
      <xdr:rowOff>169678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14755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94658</xdr:rowOff>
    </xdr:from>
    <xdr:to>
      <xdr:col>6</xdr:col>
      <xdr:colOff>38100</xdr:colOff>
      <xdr:row>58</xdr:row>
      <xdr:rowOff>24808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41335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23152</xdr:rowOff>
    </xdr:from>
    <xdr:to>
      <xdr:col>24</xdr:col>
      <xdr:colOff>63500</xdr:colOff>
      <xdr:row>78</xdr:row>
      <xdr:rowOff>28924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96252"/>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73292</xdr:rowOff>
    </xdr:from>
    <xdr:to>
      <xdr:col>19</xdr:col>
      <xdr:colOff>177800</xdr:colOff>
      <xdr:row>78</xdr:row>
      <xdr:rowOff>28924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74942"/>
          <a:ext cx="889000" cy="1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54660</xdr:rowOff>
    </xdr:from>
    <xdr:to>
      <xdr:col>15</xdr:col>
      <xdr:colOff>50800</xdr:colOff>
      <xdr:row>77</xdr:row>
      <xdr:rowOff>73292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56310"/>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54660</xdr:rowOff>
    </xdr:from>
    <xdr:to>
      <xdr:col>10</xdr:col>
      <xdr:colOff>114300</xdr:colOff>
      <xdr:row>77</xdr:row>
      <xdr:rowOff>158198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56310"/>
          <a:ext cx="889000" cy="1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143802</xdr:rowOff>
    </xdr:from>
    <xdr:to>
      <xdr:col>24</xdr:col>
      <xdr:colOff>114300</xdr:colOff>
      <xdr:row>78</xdr:row>
      <xdr:rowOff>73952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166679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149574</xdr:rowOff>
    </xdr:from>
    <xdr:to>
      <xdr:col>20</xdr:col>
      <xdr:colOff>38100</xdr:colOff>
      <xdr:row>78</xdr:row>
      <xdr:rowOff>79724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96251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2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22492</xdr:rowOff>
    </xdr:from>
    <xdr:to>
      <xdr:col>15</xdr:col>
      <xdr:colOff>101600</xdr:colOff>
      <xdr:row>77</xdr:row>
      <xdr:rowOff>124092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140619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3860</xdr:rowOff>
    </xdr:from>
    <xdr:to>
      <xdr:col>10</xdr:col>
      <xdr:colOff>165100</xdr:colOff>
      <xdr:row>77</xdr:row>
      <xdr:rowOff>105460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121987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107398</xdr:rowOff>
    </xdr:from>
    <xdr:to>
      <xdr:col>6</xdr:col>
      <xdr:colOff>38100</xdr:colOff>
      <xdr:row>78</xdr:row>
      <xdr:rowOff>37548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54075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146138</xdr:rowOff>
    </xdr:from>
    <xdr:to>
      <xdr:col>24</xdr:col>
      <xdr:colOff>63500</xdr:colOff>
      <xdr:row>97</xdr:row>
      <xdr:rowOff>83325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5338"/>
          <a:ext cx="838200" cy="10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146138</xdr:rowOff>
    </xdr:from>
    <xdr:to>
      <xdr:col>19</xdr:col>
      <xdr:colOff>177800</xdr:colOff>
      <xdr:row>97</xdr:row>
      <xdr:rowOff>2032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5338"/>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2032</xdr:rowOff>
    </xdr:from>
    <xdr:to>
      <xdr:col>15</xdr:col>
      <xdr:colOff>50800</xdr:colOff>
      <xdr:row>97</xdr:row>
      <xdr:rowOff>43828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268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136373</xdr:rowOff>
    </xdr:from>
    <xdr:to>
      <xdr:col>10</xdr:col>
      <xdr:colOff>114300</xdr:colOff>
      <xdr:row>97</xdr:row>
      <xdr:rowOff>43828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95573"/>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32525</xdr:rowOff>
    </xdr:from>
    <xdr:to>
      <xdr:col>24</xdr:col>
      <xdr:colOff>114300</xdr:colOff>
      <xdr:row>97</xdr:row>
      <xdr:rowOff>134125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95338</xdr:rowOff>
    </xdr:from>
    <xdr:to>
      <xdr:col>20</xdr:col>
      <xdr:colOff>38100</xdr:colOff>
      <xdr:row>97</xdr:row>
      <xdr:rowOff>25488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4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122682</xdr:rowOff>
    </xdr:from>
    <xdr:to>
      <xdr:col>15</xdr:col>
      <xdr:colOff>101600</xdr:colOff>
      <xdr:row>97</xdr:row>
      <xdr:rowOff>52832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43959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164478</xdr:rowOff>
    </xdr:from>
    <xdr:to>
      <xdr:col>10</xdr:col>
      <xdr:colOff>165100</xdr:colOff>
      <xdr:row>97</xdr:row>
      <xdr:rowOff>94628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85755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85573</xdr:rowOff>
    </xdr:from>
    <xdr:to>
      <xdr:col>6</xdr:col>
      <xdr:colOff>38100</xdr:colOff>
      <xdr:row>97</xdr:row>
      <xdr:rowOff>15723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112568</xdr:rowOff>
    </xdr:from>
    <xdr:to>
      <xdr:col>55</xdr:col>
      <xdr:colOff>0</xdr:colOff>
      <xdr:row>38</xdr:row>
      <xdr:rowOff>121651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4768"/>
          <a:ext cx="838200" cy="3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121651</xdr:rowOff>
    </xdr:from>
    <xdr:to>
      <xdr:col>50</xdr:col>
      <xdr:colOff>114300</xdr:colOff>
      <xdr:row>38</xdr:row>
      <xdr:rowOff>133207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36751"/>
          <a:ext cx="8890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116533</xdr:rowOff>
    </xdr:from>
    <xdr:to>
      <xdr:col>45</xdr:col>
      <xdr:colOff>177800</xdr:colOff>
      <xdr:row>38</xdr:row>
      <xdr:rowOff>133207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31633"/>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116533</xdr:rowOff>
    </xdr:from>
    <xdr:to>
      <xdr:col>41</xdr:col>
      <xdr:colOff>50800</xdr:colOff>
      <xdr:row>38</xdr:row>
      <xdr:rowOff>122957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1633"/>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61768</xdr:rowOff>
    </xdr:from>
    <xdr:to>
      <xdr:col>55</xdr:col>
      <xdr:colOff>50800</xdr:colOff>
      <xdr:row>36</xdr:row>
      <xdr:rowOff>163368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148145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70851</xdr:rowOff>
    </xdr:from>
    <xdr:to>
      <xdr:col>50</xdr:col>
      <xdr:colOff>165100</xdr:colOff>
      <xdr:row>39</xdr:row>
      <xdr:rowOff>1001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163578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82407</xdr:rowOff>
    </xdr:from>
    <xdr:to>
      <xdr:col>46</xdr:col>
      <xdr:colOff>38100</xdr:colOff>
      <xdr:row>39</xdr:row>
      <xdr:rowOff>12557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65733</xdr:rowOff>
    </xdr:from>
    <xdr:to>
      <xdr:col>41</xdr:col>
      <xdr:colOff>101600</xdr:colOff>
      <xdr:row>38</xdr:row>
      <xdr:rowOff>167333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158460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72157</xdr:rowOff>
    </xdr:from>
    <xdr:to>
      <xdr:col>36</xdr:col>
      <xdr:colOff>165100</xdr:colOff>
      <xdr:row>39</xdr:row>
      <xdr:rowOff>2307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164884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139599</xdr:rowOff>
    </xdr:from>
    <xdr:to>
      <xdr:col>55</xdr:col>
      <xdr:colOff>0</xdr:colOff>
      <xdr:row>56</xdr:row>
      <xdr:rowOff>162437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40799"/>
          <a:ext cx="8382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127653</xdr:rowOff>
    </xdr:from>
    <xdr:to>
      <xdr:col>50</xdr:col>
      <xdr:colOff>114300</xdr:colOff>
      <xdr:row>56</xdr:row>
      <xdr:rowOff>162437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57403"/>
          <a:ext cx="889000" cy="2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127653</xdr:rowOff>
    </xdr:from>
    <xdr:to>
      <xdr:col>45</xdr:col>
      <xdr:colOff>177800</xdr:colOff>
      <xdr:row>56</xdr:row>
      <xdr:rowOff>91059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57403"/>
          <a:ext cx="889000" cy="1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68893</xdr:rowOff>
    </xdr:from>
    <xdr:to>
      <xdr:col>41</xdr:col>
      <xdr:colOff>50800</xdr:colOff>
      <xdr:row>56</xdr:row>
      <xdr:rowOff>91059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70093"/>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88799</xdr:rowOff>
    </xdr:from>
    <xdr:to>
      <xdr:col>55</xdr:col>
      <xdr:colOff>50800</xdr:colOff>
      <xdr:row>57</xdr:row>
      <xdr:rowOff>18949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67226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111637</xdr:rowOff>
    </xdr:from>
    <xdr:to>
      <xdr:col>50</xdr:col>
      <xdr:colOff>165100</xdr:colOff>
      <xdr:row>57</xdr:row>
      <xdr:rowOff>41787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32914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76853</xdr:rowOff>
    </xdr:from>
    <xdr:to>
      <xdr:col>46</xdr:col>
      <xdr:colOff>38100</xdr:colOff>
      <xdr:row>56</xdr:row>
      <xdr:rowOff>7003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23530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8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40259</xdr:rowOff>
    </xdr:from>
    <xdr:to>
      <xdr:col>41</xdr:col>
      <xdr:colOff>101600</xdr:colOff>
      <xdr:row>56</xdr:row>
      <xdr:rowOff>141859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18093</xdr:rowOff>
    </xdr:from>
    <xdr:to>
      <xdr:col>36</xdr:col>
      <xdr:colOff>165100</xdr:colOff>
      <xdr:row>56</xdr:row>
      <xdr:rowOff>119693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136220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63878</xdr:rowOff>
    </xdr:from>
    <xdr:to>
      <xdr:col>55</xdr:col>
      <xdr:colOff>0</xdr:colOff>
      <xdr:row>78</xdr:row>
      <xdr:rowOff>91283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6978"/>
          <a:ext cx="8382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91283</xdr:rowOff>
    </xdr:from>
    <xdr:to>
      <xdr:col>50</xdr:col>
      <xdr:colOff>114300</xdr:colOff>
      <xdr:row>78</xdr:row>
      <xdr:rowOff>109279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64383"/>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87497</xdr:rowOff>
    </xdr:from>
    <xdr:to>
      <xdr:col>45</xdr:col>
      <xdr:colOff>177800</xdr:colOff>
      <xdr:row>78</xdr:row>
      <xdr:rowOff>109279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059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87497</xdr:rowOff>
    </xdr:from>
    <xdr:to>
      <xdr:col>41</xdr:col>
      <xdr:colOff>50800</xdr:colOff>
      <xdr:row>78</xdr:row>
      <xdr:rowOff>91027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0597"/>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13078</xdr:rowOff>
    </xdr:from>
    <xdr:to>
      <xdr:col>55</xdr:col>
      <xdr:colOff>50800</xdr:colOff>
      <xdr:row>78</xdr:row>
      <xdr:rowOff>114678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99455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40483</xdr:rowOff>
    </xdr:from>
    <xdr:to>
      <xdr:col>50</xdr:col>
      <xdr:colOff>165100</xdr:colOff>
      <xdr:row>78</xdr:row>
      <xdr:rowOff>142083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133210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58479</xdr:rowOff>
    </xdr:from>
    <xdr:to>
      <xdr:col>46</xdr:col>
      <xdr:colOff>38100</xdr:colOff>
      <xdr:row>78</xdr:row>
      <xdr:rowOff>160079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151206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36697</xdr:rowOff>
    </xdr:from>
    <xdr:to>
      <xdr:col>41</xdr:col>
      <xdr:colOff>101600</xdr:colOff>
      <xdr:row>78</xdr:row>
      <xdr:rowOff>138297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129424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40227</xdr:rowOff>
    </xdr:from>
    <xdr:to>
      <xdr:col>36</xdr:col>
      <xdr:colOff>165100</xdr:colOff>
      <xdr:row>78</xdr:row>
      <xdr:rowOff>141827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132954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37646</xdr:rowOff>
    </xdr:from>
    <xdr:to>
      <xdr:col>55</xdr:col>
      <xdr:colOff>0</xdr:colOff>
      <xdr:row>97</xdr:row>
      <xdr:rowOff>51177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96846"/>
          <a:ext cx="838200" cy="18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78327</xdr:rowOff>
    </xdr:from>
    <xdr:to>
      <xdr:col>50</xdr:col>
      <xdr:colOff>114300</xdr:colOff>
      <xdr:row>97</xdr:row>
      <xdr:rowOff>51177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4627"/>
          <a:ext cx="889000" cy="48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78327</xdr:rowOff>
    </xdr:from>
    <xdr:to>
      <xdr:col>45</xdr:col>
      <xdr:colOff>177800</xdr:colOff>
      <xdr:row>95</xdr:row>
      <xdr:rowOff>110754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94627"/>
          <a:ext cx="889000" cy="20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7068</xdr:rowOff>
    </xdr:from>
    <xdr:to>
      <xdr:col>41</xdr:col>
      <xdr:colOff>50800</xdr:colOff>
      <xdr:row>95</xdr:row>
      <xdr:rowOff>110754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294818"/>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158296</xdr:rowOff>
    </xdr:from>
    <xdr:to>
      <xdr:col>55</xdr:col>
      <xdr:colOff>50800</xdr:colOff>
      <xdr:row>96</xdr:row>
      <xdr:rowOff>88446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377</xdr:rowOff>
    </xdr:from>
    <xdr:to>
      <xdr:col>50</xdr:col>
      <xdr:colOff>165100</xdr:colOff>
      <xdr:row>97</xdr:row>
      <xdr:rowOff>101977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93104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27527</xdr:rowOff>
    </xdr:from>
    <xdr:to>
      <xdr:col>46</xdr:col>
      <xdr:colOff>38100</xdr:colOff>
      <xdr:row>94</xdr:row>
      <xdr:rowOff>129127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145654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59954</xdr:rowOff>
    </xdr:from>
    <xdr:to>
      <xdr:col>41</xdr:col>
      <xdr:colOff>101600</xdr:colOff>
      <xdr:row>95</xdr:row>
      <xdr:rowOff>161554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2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127718</xdr:rowOff>
    </xdr:from>
    <xdr:to>
      <xdr:col>36</xdr:col>
      <xdr:colOff>165100</xdr:colOff>
      <xdr:row>95</xdr:row>
      <xdr:rowOff>57868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74395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121006</xdr:rowOff>
    </xdr:from>
    <xdr:to>
      <xdr:col>85</xdr:col>
      <xdr:colOff>127000</xdr:colOff>
      <xdr:row>37</xdr:row>
      <xdr:rowOff>15989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293206"/>
          <a:ext cx="838200" cy="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121006</xdr:rowOff>
    </xdr:from>
    <xdr:to>
      <xdr:col>81</xdr:col>
      <xdr:colOff>50800</xdr:colOff>
      <xdr:row>37</xdr:row>
      <xdr:rowOff>163970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293206"/>
          <a:ext cx="889000" cy="2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163970</xdr:rowOff>
    </xdr:from>
    <xdr:to>
      <xdr:col>76</xdr:col>
      <xdr:colOff>114300</xdr:colOff>
      <xdr:row>38</xdr:row>
      <xdr:rowOff>59233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07620"/>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59233</xdr:rowOff>
    </xdr:from>
    <xdr:to>
      <xdr:col>71</xdr:col>
      <xdr:colOff>177800</xdr:colOff>
      <xdr:row>38</xdr:row>
      <xdr:rowOff>89751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74333"/>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136639</xdr:rowOff>
    </xdr:from>
    <xdr:to>
      <xdr:col>85</xdr:col>
      <xdr:colOff>177800</xdr:colOff>
      <xdr:row>37</xdr:row>
      <xdr:rowOff>66789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159516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70206</xdr:rowOff>
    </xdr:from>
    <xdr:to>
      <xdr:col>81</xdr:col>
      <xdr:colOff>101600</xdr:colOff>
      <xdr:row>37</xdr:row>
      <xdr:rowOff>356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16883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113170</xdr:rowOff>
    </xdr:from>
    <xdr:to>
      <xdr:col>76</xdr:col>
      <xdr:colOff>165100</xdr:colOff>
      <xdr:row>38</xdr:row>
      <xdr:rowOff>43320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59847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xdr:rowOff>
    </xdr:from>
    <xdr:to>
      <xdr:col>72</xdr:col>
      <xdr:colOff>38100</xdr:colOff>
      <xdr:row>38</xdr:row>
      <xdr:rowOff>110033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126560</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38951</xdr:rowOff>
    </xdr:from>
    <xdr:to>
      <xdr:col>67</xdr:col>
      <xdr:colOff>101600</xdr:colOff>
      <xdr:row>38</xdr:row>
      <xdr:rowOff>140551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157078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152136</xdr:rowOff>
    </xdr:from>
    <xdr:to>
      <xdr:col>85</xdr:col>
      <xdr:colOff>127000</xdr:colOff>
      <xdr:row>77</xdr:row>
      <xdr:rowOff>158759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53786"/>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152136</xdr:rowOff>
    </xdr:from>
    <xdr:to>
      <xdr:col>81</xdr:col>
      <xdr:colOff>50800</xdr:colOff>
      <xdr:row>77</xdr:row>
      <xdr:rowOff>154200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53786"/>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154200</xdr:rowOff>
    </xdr:from>
    <xdr:to>
      <xdr:col>76</xdr:col>
      <xdr:colOff>114300</xdr:colOff>
      <xdr:row>77</xdr:row>
      <xdr:rowOff>165764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5850"/>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165764</xdr:rowOff>
    </xdr:from>
    <xdr:to>
      <xdr:col>71</xdr:col>
      <xdr:colOff>177800</xdr:colOff>
      <xdr:row>78</xdr:row>
      <xdr:rowOff>3285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6741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107959</xdr:rowOff>
    </xdr:from>
    <xdr:to>
      <xdr:col>85</xdr:col>
      <xdr:colOff>177800</xdr:colOff>
      <xdr:row>78</xdr:row>
      <xdr:rowOff>38109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130836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101336</xdr:rowOff>
    </xdr:from>
    <xdr:to>
      <xdr:col>81</xdr:col>
      <xdr:colOff>101600</xdr:colOff>
      <xdr:row>78</xdr:row>
      <xdr:rowOff>31486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48013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103400</xdr:rowOff>
    </xdr:from>
    <xdr:to>
      <xdr:col>76</xdr:col>
      <xdr:colOff>165100</xdr:colOff>
      <xdr:row>78</xdr:row>
      <xdr:rowOff>33550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50077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114964</xdr:rowOff>
    </xdr:from>
    <xdr:to>
      <xdr:col>72</xdr:col>
      <xdr:colOff>38100</xdr:colOff>
      <xdr:row>78</xdr:row>
      <xdr:rowOff>45114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61641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123935</xdr:rowOff>
    </xdr:from>
    <xdr:to>
      <xdr:col>67</xdr:col>
      <xdr:colOff>101600</xdr:colOff>
      <xdr:row>78</xdr:row>
      <xdr:rowOff>54085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70612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127285</xdr:rowOff>
    </xdr:from>
    <xdr:to>
      <xdr:col>85</xdr:col>
      <xdr:colOff>127000</xdr:colOff>
      <xdr:row>98</xdr:row>
      <xdr:rowOff>127791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9385"/>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113009</xdr:rowOff>
    </xdr:from>
    <xdr:to>
      <xdr:col>81</xdr:col>
      <xdr:colOff>50800</xdr:colOff>
      <xdr:row>98</xdr:row>
      <xdr:rowOff>127791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510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113009</xdr:rowOff>
    </xdr:from>
    <xdr:to>
      <xdr:col>76</xdr:col>
      <xdr:colOff>114300</xdr:colOff>
      <xdr:row>98</xdr:row>
      <xdr:rowOff>134680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510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76705</xdr:rowOff>
    </xdr:from>
    <xdr:to>
      <xdr:col>71</xdr:col>
      <xdr:colOff>177800</xdr:colOff>
      <xdr:row>98</xdr:row>
      <xdr:rowOff>134680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8805"/>
          <a:ext cx="8890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76485</xdr:rowOff>
    </xdr:from>
    <xdr:to>
      <xdr:col>85</xdr:col>
      <xdr:colOff>177800</xdr:colOff>
      <xdr:row>99</xdr:row>
      <xdr:rowOff>6635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76991</xdr:rowOff>
    </xdr:from>
    <xdr:to>
      <xdr:col>81</xdr:col>
      <xdr:colOff>101600</xdr:colOff>
      <xdr:row>99</xdr:row>
      <xdr:rowOff>7141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169718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62209</xdr:rowOff>
    </xdr:from>
    <xdr:to>
      <xdr:col>76</xdr:col>
      <xdr:colOff>165100</xdr:colOff>
      <xdr:row>98</xdr:row>
      <xdr:rowOff>163809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83880</xdr:rowOff>
    </xdr:from>
    <xdr:to>
      <xdr:col>72</xdr:col>
      <xdr:colOff>38100</xdr:colOff>
      <xdr:row>99</xdr:row>
      <xdr:rowOff>14030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5157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25905</xdr:rowOff>
    </xdr:from>
    <xdr:to>
      <xdr:col>67</xdr:col>
      <xdr:colOff>101600</xdr:colOff>
      <xdr:row>98</xdr:row>
      <xdr:rowOff>127505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144032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85705</xdr:rowOff>
    </xdr:from>
    <xdr:to>
      <xdr:col>116</xdr:col>
      <xdr:colOff>63500</xdr:colOff>
      <xdr:row>38</xdr:row>
      <xdr:rowOff>128041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29355"/>
          <a:ext cx="838200" cy="2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128041</xdr:rowOff>
    </xdr:from>
    <xdr:to>
      <xdr:col>111</xdr:col>
      <xdr:colOff>177800</xdr:colOff>
      <xdr:row>38</xdr:row>
      <xdr:rowOff>130511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43141"/>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130511</xdr:rowOff>
    </xdr:from>
    <xdr:to>
      <xdr:col>107</xdr:col>
      <xdr:colOff>50800</xdr:colOff>
      <xdr:row>38</xdr:row>
      <xdr:rowOff>130876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4561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130693</xdr:rowOff>
    </xdr:from>
    <xdr:to>
      <xdr:col>102</xdr:col>
      <xdr:colOff>114300</xdr:colOff>
      <xdr:row>38</xdr:row>
      <xdr:rowOff>130876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457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34905</xdr:rowOff>
    </xdr:from>
    <xdr:to>
      <xdr:col>116</xdr:col>
      <xdr:colOff>114300</xdr:colOff>
      <xdr:row>37</xdr:row>
      <xdr:rowOff>136505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57782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2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77241</xdr:rowOff>
    </xdr:from>
    <xdr:to>
      <xdr:col>112</xdr:col>
      <xdr:colOff>38100</xdr:colOff>
      <xdr:row>39</xdr:row>
      <xdr:rowOff>7391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169968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79711</xdr:rowOff>
    </xdr:from>
    <xdr:to>
      <xdr:col>107</xdr:col>
      <xdr:colOff>101600</xdr:colOff>
      <xdr:row>39</xdr:row>
      <xdr:rowOff>9861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80076</xdr:rowOff>
    </xdr:from>
    <xdr:to>
      <xdr:col>102</xdr:col>
      <xdr:colOff>165100</xdr:colOff>
      <xdr:row>39</xdr:row>
      <xdr:rowOff>10226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79893</xdr:rowOff>
    </xdr:from>
    <xdr:to>
      <xdr:col>98</xdr:col>
      <xdr:colOff>38100</xdr:colOff>
      <xdr:row>39</xdr:row>
      <xdr:rowOff>10043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98372</xdr:rowOff>
    </xdr:from>
    <xdr:to>
      <xdr:col>116</xdr:col>
      <xdr:colOff>63500</xdr:colOff>
      <xdr:row>59</xdr:row>
      <xdr:rowOff>98520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3922"/>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98372</xdr:rowOff>
    </xdr:from>
    <xdr:to>
      <xdr:col>111</xdr:col>
      <xdr:colOff>177800</xdr:colOff>
      <xdr:row>59</xdr:row>
      <xdr:rowOff>98372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3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98372</xdr:rowOff>
    </xdr:from>
    <xdr:to>
      <xdr:col>107</xdr:col>
      <xdr:colOff>50800</xdr:colOff>
      <xdr:row>59</xdr:row>
      <xdr:rowOff>98732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13922"/>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96005</xdr:rowOff>
    </xdr:from>
    <xdr:to>
      <xdr:col>102</xdr:col>
      <xdr:colOff>114300</xdr:colOff>
      <xdr:row>59</xdr:row>
      <xdr:rowOff>98732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1555"/>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47720</xdr:rowOff>
    </xdr:from>
    <xdr:to>
      <xdr:col>116</xdr:col>
      <xdr:colOff>114300</xdr:colOff>
      <xdr:row>59</xdr:row>
      <xdr:rowOff>149320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134097</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47572</xdr:rowOff>
    </xdr:from>
    <xdr:to>
      <xdr:col>112</xdr:col>
      <xdr:colOff>38100</xdr:colOff>
      <xdr:row>59</xdr:row>
      <xdr:rowOff>149172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140299</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47572</xdr:rowOff>
    </xdr:from>
    <xdr:to>
      <xdr:col>107</xdr:col>
      <xdr:colOff>101600</xdr:colOff>
      <xdr:row>59</xdr:row>
      <xdr:rowOff>149172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140299</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47932</xdr:rowOff>
    </xdr:from>
    <xdr:to>
      <xdr:col>102</xdr:col>
      <xdr:colOff>165100</xdr:colOff>
      <xdr:row>59</xdr:row>
      <xdr:rowOff>149532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140659</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45205</xdr:rowOff>
    </xdr:from>
    <xdr:to>
      <xdr:col>98</xdr:col>
      <xdr:colOff>38100</xdr:colOff>
      <xdr:row>59</xdr:row>
      <xdr:rowOff>146805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137932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5359</xdr:rowOff>
    </xdr:from>
    <xdr:to>
      <xdr:col>116</xdr:col>
      <xdr:colOff>63500</xdr:colOff>
      <xdr:row>72</xdr:row>
      <xdr:rowOff>18066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349759"/>
          <a:ext cx="8382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5359</xdr:rowOff>
    </xdr:from>
    <xdr:to>
      <xdr:col>111</xdr:col>
      <xdr:colOff>177800</xdr:colOff>
      <xdr:row>72</xdr:row>
      <xdr:rowOff>36316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49759"/>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36316</xdr:rowOff>
    </xdr:from>
    <xdr:to>
      <xdr:col>107</xdr:col>
      <xdr:colOff>50800</xdr:colOff>
      <xdr:row>72</xdr:row>
      <xdr:rowOff>149072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80716"/>
          <a:ext cx="889000" cy="1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149072</xdr:rowOff>
    </xdr:from>
    <xdr:to>
      <xdr:col>102</xdr:col>
      <xdr:colOff>114300</xdr:colOff>
      <xdr:row>72</xdr:row>
      <xdr:rowOff>152826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9347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138716</xdr:rowOff>
    </xdr:from>
    <xdr:to>
      <xdr:col>116</xdr:col>
      <xdr:colOff>114300</xdr:colOff>
      <xdr:row>72</xdr:row>
      <xdr:rowOff>68866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161593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1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126009</xdr:rowOff>
    </xdr:from>
    <xdr:to>
      <xdr:col>112</xdr:col>
      <xdr:colOff>38100</xdr:colOff>
      <xdr:row>72</xdr:row>
      <xdr:rowOff>56159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72686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156966</xdr:rowOff>
    </xdr:from>
    <xdr:to>
      <xdr:col>107</xdr:col>
      <xdr:colOff>101600</xdr:colOff>
      <xdr:row>72</xdr:row>
      <xdr:rowOff>87116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103643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98272</xdr:rowOff>
    </xdr:from>
    <xdr:to>
      <xdr:col>102</xdr:col>
      <xdr:colOff>165100</xdr:colOff>
      <xdr:row>73</xdr:row>
      <xdr:rowOff>28422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44949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102026</xdr:rowOff>
    </xdr:from>
    <xdr:to>
      <xdr:col>98</xdr:col>
      <xdr:colOff>38100</xdr:colOff>
      <xdr:row>73</xdr:row>
      <xdr:rowOff>32176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48703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主に会計年度任用職員制度開始による従前制度との経費区分の違いにより、人件費が大きく増額した。代わりに扶助費及び物件費が減少している。　補助費の大幅な増額については特別定額給付金事業によるもの。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上記特殊な事情による増減があったが、他の区分ではだいたい例年なみ程度となっている。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25,911
25,582
537.86
20,199,316
19,849,965
160,845
10,143,882
14,631,227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xdr:rowOff>
    </xdr:from>
    <xdr:to>
      <xdr:col>24</xdr:col>
      <xdr:colOff>63500</xdr:colOff>
      <xdr:row>35</xdr:row>
      <xdr:rowOff>45784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5101"/>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xdr:rowOff>
    </xdr:from>
    <xdr:to>
      <xdr:col>19</xdr:col>
      <xdr:colOff>177800</xdr:colOff>
      <xdr:row>35</xdr:row>
      <xdr:rowOff>85027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5101"/>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71691</xdr:rowOff>
    </xdr:from>
    <xdr:to>
      <xdr:col>15</xdr:col>
      <xdr:colOff>50800</xdr:colOff>
      <xdr:row>35</xdr:row>
      <xdr:rowOff>85027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2441"/>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51308</xdr:rowOff>
    </xdr:from>
    <xdr:to>
      <xdr:col>10</xdr:col>
      <xdr:colOff>114300</xdr:colOff>
      <xdr:row>35</xdr:row>
      <xdr:rowOff>71691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2058"/>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166434</xdr:rowOff>
    </xdr:from>
    <xdr:to>
      <xdr:col>24</xdr:col>
      <xdr:colOff>114300</xdr:colOff>
      <xdr:row>35</xdr:row>
      <xdr:rowOff>96584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135001</xdr:rowOff>
    </xdr:from>
    <xdr:to>
      <xdr:col>20</xdr:col>
      <xdr:colOff>38100</xdr:colOff>
      <xdr:row>35</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81678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34227</xdr:rowOff>
    </xdr:from>
    <xdr:to>
      <xdr:col>15</xdr:col>
      <xdr:colOff>101600</xdr:colOff>
      <xdr:row>35</xdr:row>
      <xdr:rowOff>135827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152354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20891</xdr:rowOff>
    </xdr:from>
    <xdr:to>
      <xdr:col>10</xdr:col>
      <xdr:colOff>165100</xdr:colOff>
      <xdr:row>35</xdr:row>
      <xdr:rowOff>122491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139018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xdr:rowOff>
    </xdr:from>
    <xdr:to>
      <xdr:col>6</xdr:col>
      <xdr:colOff>38100</xdr:colOff>
      <xdr:row>35</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118635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139710</xdr:rowOff>
    </xdr:from>
    <xdr:to>
      <xdr:col>24</xdr:col>
      <xdr:colOff>63500</xdr:colOff>
      <xdr:row>58</xdr:row>
      <xdr:rowOff>126502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2360"/>
          <a:ext cx="8382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126502</xdr:rowOff>
    </xdr:from>
    <xdr:to>
      <xdr:col>19</xdr:col>
      <xdr:colOff>177800</xdr:colOff>
      <xdr:row>58</xdr:row>
      <xdr:rowOff>127731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0602"/>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127731</xdr:rowOff>
    </xdr:from>
    <xdr:to>
      <xdr:col>15</xdr:col>
      <xdr:colOff>50800</xdr:colOff>
      <xdr:row>58</xdr:row>
      <xdr:rowOff>136212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1831"/>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72386</xdr:rowOff>
    </xdr:from>
    <xdr:to>
      <xdr:col>10</xdr:col>
      <xdr:colOff>114300</xdr:colOff>
      <xdr:row>58</xdr:row>
      <xdr:rowOff>136212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6486"/>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88910</xdr:rowOff>
    </xdr:from>
    <xdr:to>
      <xdr:col>24</xdr:col>
      <xdr:colOff>114300</xdr:colOff>
      <xdr:row>58</xdr:row>
      <xdr:rowOff>19060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75702</xdr:rowOff>
    </xdr:from>
    <xdr:to>
      <xdr:col>20</xdr:col>
      <xdr:colOff>38100</xdr:colOff>
      <xdr:row>59</xdr:row>
      <xdr:rowOff>5852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76931</xdr:rowOff>
    </xdr:from>
    <xdr:to>
      <xdr:col>15</xdr:col>
      <xdr:colOff>101600</xdr:colOff>
      <xdr:row>59</xdr:row>
      <xdr:rowOff>7081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169658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85412</xdr:rowOff>
    </xdr:from>
    <xdr:to>
      <xdr:col>10</xdr:col>
      <xdr:colOff>165100</xdr:colOff>
      <xdr:row>59</xdr:row>
      <xdr:rowOff>15562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21586</xdr:rowOff>
    </xdr:from>
    <xdr:to>
      <xdr:col>6</xdr:col>
      <xdr:colOff>38100</xdr:colOff>
      <xdr:row>58</xdr:row>
      <xdr:rowOff>123186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139713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93600</xdr:rowOff>
    </xdr:from>
    <xdr:to>
      <xdr:col>24</xdr:col>
      <xdr:colOff>63500</xdr:colOff>
      <xdr:row>75</xdr:row>
      <xdr:rowOff>170740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2350"/>
          <a:ext cx="8382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170740</xdr:rowOff>
    </xdr:from>
    <xdr:to>
      <xdr:col>19</xdr:col>
      <xdr:colOff>177800</xdr:colOff>
      <xdr:row>76</xdr:row>
      <xdr:rowOff>30809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9490"/>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30809</xdr:rowOff>
    </xdr:from>
    <xdr:to>
      <xdr:col>15</xdr:col>
      <xdr:colOff>50800</xdr:colOff>
      <xdr:row>76</xdr:row>
      <xdr:rowOff>54277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1009"/>
          <a:ext cx="889000" cy="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35695</xdr:rowOff>
    </xdr:from>
    <xdr:to>
      <xdr:col>10</xdr:col>
      <xdr:colOff>114300</xdr:colOff>
      <xdr:row>76</xdr:row>
      <xdr:rowOff>54277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6589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42800</xdr:rowOff>
    </xdr:from>
    <xdr:to>
      <xdr:col>24</xdr:col>
      <xdr:colOff>114300</xdr:colOff>
      <xdr:row>75</xdr:row>
      <xdr:rowOff>144400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119939</xdr:rowOff>
    </xdr:from>
    <xdr:to>
      <xdr:col>20</xdr:col>
      <xdr:colOff>38100</xdr:colOff>
      <xdr:row>76</xdr:row>
      <xdr:rowOff>50090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8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66616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151459</xdr:rowOff>
    </xdr:from>
    <xdr:to>
      <xdr:col>15</xdr:col>
      <xdr:colOff>101600</xdr:colOff>
      <xdr:row>76</xdr:row>
      <xdr:rowOff>81609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3477</xdr:rowOff>
    </xdr:from>
    <xdr:to>
      <xdr:col>10</xdr:col>
      <xdr:colOff>165100</xdr:colOff>
      <xdr:row>76</xdr:row>
      <xdr:rowOff>105077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156345</xdr:rowOff>
    </xdr:from>
    <xdr:to>
      <xdr:col>6</xdr:col>
      <xdr:colOff>38100</xdr:colOff>
      <xdr:row>76</xdr:row>
      <xdr:rowOff>86495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103023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111038</xdr:rowOff>
    </xdr:from>
    <xdr:to>
      <xdr:col>24</xdr:col>
      <xdr:colOff>63500</xdr:colOff>
      <xdr:row>96</xdr:row>
      <xdr:rowOff>156747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0238"/>
          <a:ext cx="8382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147473</xdr:rowOff>
    </xdr:from>
    <xdr:to>
      <xdr:col>19</xdr:col>
      <xdr:colOff>177800</xdr:colOff>
      <xdr:row>96</xdr:row>
      <xdr:rowOff>156747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06673"/>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147473</xdr:rowOff>
    </xdr:from>
    <xdr:to>
      <xdr:col>15</xdr:col>
      <xdr:colOff>50800</xdr:colOff>
      <xdr:row>97</xdr:row>
      <xdr:rowOff>972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06673"/>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972</xdr:rowOff>
    </xdr:from>
    <xdr:to>
      <xdr:col>10</xdr:col>
      <xdr:colOff>114300</xdr:colOff>
      <xdr:row>97</xdr:row>
      <xdr:rowOff>39475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3162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60238</xdr:rowOff>
    </xdr:from>
    <xdr:to>
      <xdr:col>24</xdr:col>
      <xdr:colOff>114300</xdr:colOff>
      <xdr:row>96</xdr:row>
      <xdr:rowOff>161838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105947</xdr:rowOff>
    </xdr:from>
    <xdr:to>
      <xdr:col>20</xdr:col>
      <xdr:colOff>38100</xdr:colOff>
      <xdr:row>97</xdr:row>
      <xdr:rowOff>36097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27224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96673</xdr:rowOff>
    </xdr:from>
    <xdr:to>
      <xdr:col>15</xdr:col>
      <xdr:colOff>101600</xdr:colOff>
      <xdr:row>97</xdr:row>
      <xdr:rowOff>26823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121622</xdr:rowOff>
    </xdr:from>
    <xdr:to>
      <xdr:col>10</xdr:col>
      <xdr:colOff>165100</xdr:colOff>
      <xdr:row>97</xdr:row>
      <xdr:rowOff>51772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42899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160125</xdr:rowOff>
    </xdr:from>
    <xdr:to>
      <xdr:col>6</xdr:col>
      <xdr:colOff>38100</xdr:colOff>
      <xdr:row>97</xdr:row>
      <xdr:rowOff>90275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157919</xdr:rowOff>
    </xdr:from>
    <xdr:to>
      <xdr:col>55</xdr:col>
      <xdr:colOff>0</xdr:colOff>
      <xdr:row>57</xdr:row>
      <xdr:rowOff>165253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30569"/>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119025</xdr:rowOff>
    </xdr:from>
    <xdr:to>
      <xdr:col>50</xdr:col>
      <xdr:colOff>114300</xdr:colOff>
      <xdr:row>57</xdr:row>
      <xdr:rowOff>165253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91675"/>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119025</xdr:rowOff>
    </xdr:from>
    <xdr:to>
      <xdr:col>45</xdr:col>
      <xdr:colOff>177800</xdr:colOff>
      <xdr:row>57</xdr:row>
      <xdr:rowOff>141008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91675"/>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141008</xdr:rowOff>
    </xdr:from>
    <xdr:to>
      <xdr:col>41</xdr:col>
      <xdr:colOff>50800</xdr:colOff>
      <xdr:row>57</xdr:row>
      <xdr:rowOff>162679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3658"/>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107119</xdr:rowOff>
    </xdr:from>
    <xdr:to>
      <xdr:col>55</xdr:col>
      <xdr:colOff>50800</xdr:colOff>
      <xdr:row>58</xdr:row>
      <xdr:rowOff>37269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114453</xdr:rowOff>
    </xdr:from>
    <xdr:to>
      <xdr:col>50</xdr:col>
      <xdr:colOff>165100</xdr:colOff>
      <xdr:row>58</xdr:row>
      <xdr:rowOff>44603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35730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68225</xdr:rowOff>
    </xdr:from>
    <xdr:to>
      <xdr:col>46</xdr:col>
      <xdr:colOff>38100</xdr:colOff>
      <xdr:row>57</xdr:row>
      <xdr:rowOff>169825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90208</xdr:rowOff>
    </xdr:from>
    <xdr:to>
      <xdr:col>41</xdr:col>
      <xdr:colOff>101600</xdr:colOff>
      <xdr:row>58</xdr:row>
      <xdr:rowOff>20358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36885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111879</xdr:rowOff>
    </xdr:from>
    <xdr:to>
      <xdr:col>36</xdr:col>
      <xdr:colOff>165100</xdr:colOff>
      <xdr:row>58</xdr:row>
      <xdr:rowOff>42029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33156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113737</xdr:rowOff>
    </xdr:from>
    <xdr:to>
      <xdr:col>55</xdr:col>
      <xdr:colOff>0</xdr:colOff>
      <xdr:row>77</xdr:row>
      <xdr:rowOff>133841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5387"/>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129293</xdr:rowOff>
    </xdr:from>
    <xdr:to>
      <xdr:col>50</xdr:col>
      <xdr:colOff>114300</xdr:colOff>
      <xdr:row>77</xdr:row>
      <xdr:rowOff>133841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30943"/>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122343</xdr:rowOff>
    </xdr:from>
    <xdr:to>
      <xdr:col>45</xdr:col>
      <xdr:colOff>177800</xdr:colOff>
      <xdr:row>77</xdr:row>
      <xdr:rowOff>129293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399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122343</xdr:rowOff>
    </xdr:from>
    <xdr:to>
      <xdr:col>41</xdr:col>
      <xdr:colOff>50800</xdr:colOff>
      <xdr:row>77</xdr:row>
      <xdr:rowOff>162297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3993"/>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62937</xdr:rowOff>
    </xdr:from>
    <xdr:to>
      <xdr:col>55</xdr:col>
      <xdr:colOff>50800</xdr:colOff>
      <xdr:row>77</xdr:row>
      <xdr:rowOff>164537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149314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83041</xdr:rowOff>
    </xdr:from>
    <xdr:to>
      <xdr:col>50</xdr:col>
      <xdr:colOff>165100</xdr:colOff>
      <xdr:row>78</xdr:row>
      <xdr:rowOff>13191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78493</xdr:rowOff>
    </xdr:from>
    <xdr:to>
      <xdr:col>46</xdr:col>
      <xdr:colOff>38100</xdr:colOff>
      <xdr:row>78</xdr:row>
      <xdr:rowOff>8643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71543</xdr:rowOff>
    </xdr:from>
    <xdr:to>
      <xdr:col>41</xdr:col>
      <xdr:colOff>101600</xdr:colOff>
      <xdr:row>78</xdr:row>
      <xdr:rowOff>1693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111497</xdr:rowOff>
    </xdr:from>
    <xdr:to>
      <xdr:col>36</xdr:col>
      <xdr:colOff>165100</xdr:colOff>
      <xdr:row>78</xdr:row>
      <xdr:rowOff>41647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32774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57023</xdr:rowOff>
    </xdr:from>
    <xdr:to>
      <xdr:col>55</xdr:col>
      <xdr:colOff>0</xdr:colOff>
      <xdr:row>96</xdr:row>
      <xdr:rowOff>145937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16223"/>
          <a:ext cx="838200" cy="8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40999</xdr:rowOff>
    </xdr:from>
    <xdr:to>
      <xdr:col>50</xdr:col>
      <xdr:colOff>114300</xdr:colOff>
      <xdr:row>96</xdr:row>
      <xdr:rowOff>57023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00199"/>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40999</xdr:rowOff>
    </xdr:from>
    <xdr:to>
      <xdr:col>45</xdr:col>
      <xdr:colOff>177800</xdr:colOff>
      <xdr:row>96</xdr:row>
      <xdr:rowOff>71196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00199"/>
          <a:ext cx="8890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71196</xdr:rowOff>
    </xdr:from>
    <xdr:to>
      <xdr:col>41</xdr:col>
      <xdr:colOff>50800</xdr:colOff>
      <xdr:row>96</xdr:row>
      <xdr:rowOff>152817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30396"/>
          <a:ext cx="889000" cy="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95137</xdr:rowOff>
    </xdr:from>
    <xdr:to>
      <xdr:col>55</xdr:col>
      <xdr:colOff>50800</xdr:colOff>
      <xdr:row>97</xdr:row>
      <xdr:rowOff>25287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6223</xdr:rowOff>
    </xdr:from>
    <xdr:to>
      <xdr:col>50</xdr:col>
      <xdr:colOff>165100</xdr:colOff>
      <xdr:row>96</xdr:row>
      <xdr:rowOff>107823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98950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161649</xdr:rowOff>
    </xdr:from>
    <xdr:to>
      <xdr:col>46</xdr:col>
      <xdr:colOff>38100</xdr:colOff>
      <xdr:row>96</xdr:row>
      <xdr:rowOff>91799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82926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20396</xdr:rowOff>
    </xdr:from>
    <xdr:to>
      <xdr:col>41</xdr:col>
      <xdr:colOff>101600</xdr:colOff>
      <xdr:row>96</xdr:row>
      <xdr:rowOff>121996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113123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102017</xdr:rowOff>
    </xdr:from>
    <xdr:to>
      <xdr:col>36</xdr:col>
      <xdr:colOff>165100</xdr:colOff>
      <xdr:row>97</xdr:row>
      <xdr:rowOff>32167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5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66532</xdr:rowOff>
    </xdr:from>
    <xdr:to>
      <xdr:col>85</xdr:col>
      <xdr:colOff>127000</xdr:colOff>
      <xdr:row>36</xdr:row>
      <xdr:rowOff>92282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38732"/>
          <a:ext cx="8382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45451</xdr:rowOff>
    </xdr:from>
    <xdr:to>
      <xdr:col>81</xdr:col>
      <xdr:colOff>50800</xdr:colOff>
      <xdr:row>36</xdr:row>
      <xdr:rowOff>92282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46201"/>
          <a:ext cx="889000" cy="2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9904</xdr:rowOff>
    </xdr:from>
    <xdr:to>
      <xdr:col>76</xdr:col>
      <xdr:colOff>114300</xdr:colOff>
      <xdr:row>35</xdr:row>
      <xdr:rowOff>45451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10654"/>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99809</xdr:rowOff>
    </xdr:from>
    <xdr:to>
      <xdr:col>71</xdr:col>
      <xdr:colOff>177800</xdr:colOff>
      <xdr:row>35</xdr:row>
      <xdr:rowOff>9904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929109"/>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15732</xdr:rowOff>
    </xdr:from>
    <xdr:to>
      <xdr:col>85</xdr:col>
      <xdr:colOff>177800</xdr:colOff>
      <xdr:row>36</xdr:row>
      <xdr:rowOff>117332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38609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41482</xdr:rowOff>
    </xdr:from>
    <xdr:to>
      <xdr:col>81</xdr:col>
      <xdr:colOff>101600</xdr:colOff>
      <xdr:row>36</xdr:row>
      <xdr:rowOff>143082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159609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166101</xdr:rowOff>
    </xdr:from>
    <xdr:to>
      <xdr:col>76</xdr:col>
      <xdr:colOff>165100</xdr:colOff>
      <xdr:row>35</xdr:row>
      <xdr:rowOff>96251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112778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130554</xdr:rowOff>
    </xdr:from>
    <xdr:to>
      <xdr:col>72</xdr:col>
      <xdr:colOff>38100</xdr:colOff>
      <xdr:row>35</xdr:row>
      <xdr:rowOff>60704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77231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49009</xdr:rowOff>
    </xdr:from>
    <xdr:to>
      <xdr:col>67</xdr:col>
      <xdr:colOff>101600</xdr:colOff>
      <xdr:row>34</xdr:row>
      <xdr:rowOff>150609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167136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52763</xdr:rowOff>
    </xdr:from>
    <xdr:to>
      <xdr:col>85</xdr:col>
      <xdr:colOff>127000</xdr:colOff>
      <xdr:row>56</xdr:row>
      <xdr:rowOff>80729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3963"/>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47117</xdr:rowOff>
    </xdr:from>
    <xdr:to>
      <xdr:col>81</xdr:col>
      <xdr:colOff>50800</xdr:colOff>
      <xdr:row>56</xdr:row>
      <xdr:rowOff>80729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76867"/>
          <a:ext cx="889000" cy="20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47117</xdr:rowOff>
    </xdr:from>
    <xdr:to>
      <xdr:col>76</xdr:col>
      <xdr:colOff>114300</xdr:colOff>
      <xdr:row>56</xdr:row>
      <xdr:rowOff>110904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76867"/>
          <a:ext cx="889000" cy="2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110904</xdr:rowOff>
    </xdr:from>
    <xdr:to>
      <xdr:col>71</xdr:col>
      <xdr:colOff>177800</xdr:colOff>
      <xdr:row>56</xdr:row>
      <xdr:rowOff>123652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12104"/>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1963</xdr:rowOff>
    </xdr:from>
    <xdr:to>
      <xdr:col>85</xdr:col>
      <xdr:colOff>177800</xdr:colOff>
      <xdr:row>56</xdr:row>
      <xdr:rowOff>103563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151840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29929</xdr:rowOff>
    </xdr:from>
    <xdr:to>
      <xdr:col>81</xdr:col>
      <xdr:colOff>101600</xdr:colOff>
      <xdr:row>56</xdr:row>
      <xdr:rowOff>131529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167767</xdr:rowOff>
    </xdr:from>
    <xdr:to>
      <xdr:col>76</xdr:col>
      <xdr:colOff>165100</xdr:colOff>
      <xdr:row>55</xdr:row>
      <xdr:rowOff>97917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114444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60104</xdr:rowOff>
    </xdr:from>
    <xdr:to>
      <xdr:col>72</xdr:col>
      <xdr:colOff>38100</xdr:colOff>
      <xdr:row>56</xdr:row>
      <xdr:rowOff>161704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152831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72852</xdr:rowOff>
    </xdr:from>
    <xdr:to>
      <xdr:col>67</xdr:col>
      <xdr:colOff>101600</xdr:colOff>
      <xdr:row>57</xdr:row>
      <xdr:rowOff>3002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165579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121005</xdr:rowOff>
    </xdr:from>
    <xdr:to>
      <xdr:col>85</xdr:col>
      <xdr:colOff>127000</xdr:colOff>
      <xdr:row>77</xdr:row>
      <xdr:rowOff>15990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151205"/>
          <a:ext cx="838200" cy="6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121005</xdr:rowOff>
    </xdr:from>
    <xdr:to>
      <xdr:col>81</xdr:col>
      <xdr:colOff>50800</xdr:colOff>
      <xdr:row>77</xdr:row>
      <xdr:rowOff>163970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151205"/>
          <a:ext cx="889000" cy="2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163970</xdr:rowOff>
    </xdr:from>
    <xdr:to>
      <xdr:col>76</xdr:col>
      <xdr:colOff>114300</xdr:colOff>
      <xdr:row>78</xdr:row>
      <xdr:rowOff>59232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65620"/>
          <a:ext cx="8890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59232</xdr:rowOff>
    </xdr:from>
    <xdr:to>
      <xdr:col>71</xdr:col>
      <xdr:colOff>177800</xdr:colOff>
      <xdr:row>78</xdr:row>
      <xdr:rowOff>89751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32332"/>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136640</xdr:rowOff>
    </xdr:from>
    <xdr:to>
      <xdr:col>85</xdr:col>
      <xdr:colOff>177800</xdr:colOff>
      <xdr:row>77</xdr:row>
      <xdr:rowOff>66790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1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159517</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70205</xdr:rowOff>
    </xdr:from>
    <xdr:to>
      <xdr:col>81</xdr:col>
      <xdr:colOff>101600</xdr:colOff>
      <xdr:row>77</xdr:row>
      <xdr:rowOff>355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16883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8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113170</xdr:rowOff>
    </xdr:from>
    <xdr:to>
      <xdr:col>76</xdr:col>
      <xdr:colOff>165100</xdr:colOff>
      <xdr:row>78</xdr:row>
      <xdr:rowOff>43320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59847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0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xdr:rowOff>
    </xdr:from>
    <xdr:to>
      <xdr:col>72</xdr:col>
      <xdr:colOff>38100</xdr:colOff>
      <xdr:row>78</xdr:row>
      <xdr:rowOff>110032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126559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1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38951</xdr:rowOff>
    </xdr:from>
    <xdr:to>
      <xdr:col>67</xdr:col>
      <xdr:colOff>101600</xdr:colOff>
      <xdr:row>78</xdr:row>
      <xdr:rowOff>140551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157078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152136</xdr:rowOff>
    </xdr:from>
    <xdr:to>
      <xdr:col>85</xdr:col>
      <xdr:colOff>127000</xdr:colOff>
      <xdr:row>97</xdr:row>
      <xdr:rowOff>158759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82786"/>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152136</xdr:rowOff>
    </xdr:from>
    <xdr:to>
      <xdr:col>81</xdr:col>
      <xdr:colOff>50800</xdr:colOff>
      <xdr:row>97</xdr:row>
      <xdr:rowOff>154200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2786"/>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154200</xdr:rowOff>
    </xdr:from>
    <xdr:to>
      <xdr:col>76</xdr:col>
      <xdr:colOff>114300</xdr:colOff>
      <xdr:row>97</xdr:row>
      <xdr:rowOff>165764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84850"/>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165764</xdr:rowOff>
    </xdr:from>
    <xdr:to>
      <xdr:col>71</xdr:col>
      <xdr:colOff>177800</xdr:colOff>
      <xdr:row>98</xdr:row>
      <xdr:rowOff>3285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9641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107959</xdr:rowOff>
    </xdr:from>
    <xdr:to>
      <xdr:col>85</xdr:col>
      <xdr:colOff>177800</xdr:colOff>
      <xdr:row>98</xdr:row>
      <xdr:rowOff>38109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130836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101336</xdr:rowOff>
    </xdr:from>
    <xdr:to>
      <xdr:col>81</xdr:col>
      <xdr:colOff>101600</xdr:colOff>
      <xdr:row>98</xdr:row>
      <xdr:rowOff>31486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48013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0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103400</xdr:rowOff>
    </xdr:from>
    <xdr:to>
      <xdr:col>76</xdr:col>
      <xdr:colOff>165100</xdr:colOff>
      <xdr:row>98</xdr:row>
      <xdr:rowOff>33550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50077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114964</xdr:rowOff>
    </xdr:from>
    <xdr:to>
      <xdr:col>72</xdr:col>
      <xdr:colOff>38100</xdr:colOff>
      <xdr:row>98</xdr:row>
      <xdr:rowOff>45114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61641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123935</xdr:rowOff>
    </xdr:from>
    <xdr:to>
      <xdr:col>67</xdr:col>
      <xdr:colOff>101600</xdr:colOff>
      <xdr:row>98</xdr:row>
      <xdr:rowOff>54085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70612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総務費では、特別定額給付金事業の決算額増により大幅に増加しているが、臨時的なものなので来年度以降は減少する。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土木費については都市計画道路の事業費の減等により減少している。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災害復旧費は平成３０年災害復旧事業が継続しているため高止まりだが、今後は下降する見込みとなっている。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実質単年度収支が平成２７年度から５年ぶりにプラスとなった。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これはコロナ禍における事業の執行減もあるが、普通交付税等の増額による影響が大きい。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すべての会計において実質収支は黒字であるが、水道事業会計以外は一般会計からの繰出金に頼っている状況にある。</a:t>
          </a:r>
        </a:p>
        <a:p>
          <a:r>
            <a:rPr kumimoji="1" lang="ja-JP" altLang="en-US" sz="1400">
              <a:latin typeface="ＭＳ ゴシック" pitchFamily="49" charset="-128"/>
              <a:ea typeface="ＭＳ ゴシック" pitchFamily="49" charset="-128"/>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19" sqref="AC19:AG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20199316</v>
      </c>
      <c r="BO4" s="426"/>
      <c r="BP4" s="426"/>
      <c r="BQ4" s="426"/>
      <c r="BR4" s="426"/>
      <c r="BS4" s="426"/>
      <c r="BT4" s="426"/>
      <c r="BU4" s="427"/>
      <c r="BV4" s="425">
        <v>17443205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1.6</v>
      </c>
      <c r="CU4" s="610"/>
      <c r="CV4" s="610"/>
      <c r="CW4" s="610"/>
      <c r="CX4" s="610"/>
      <c r="CY4" s="610"/>
      <c r="CZ4" s="610"/>
      <c r="DA4" s="611"/>
      <c r="DB4" s="609">
        <v>0.9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19849965</v>
      </c>
      <c r="BO5" s="431"/>
      <c r="BP5" s="431"/>
      <c r="BQ5" s="431"/>
      <c r="BR5" s="431"/>
      <c r="BS5" s="431"/>
      <c r="BT5" s="431"/>
      <c r="BU5" s="432"/>
      <c r="BV5" s="430">
        <v>17043938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98.8</v>
      </c>
      <c r="CU5" s="401"/>
      <c r="CV5" s="401"/>
      <c r="CW5" s="401"/>
      <c r="CX5" s="401"/>
      <c r="CY5" s="401"/>
      <c r="CZ5" s="401"/>
      <c r="DA5" s="402"/>
      <c r="DB5" s="400">
        <v>100.9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349351</v>
      </c>
      <c r="BO6" s="431"/>
      <c r="BP6" s="431"/>
      <c r="BQ6" s="431"/>
      <c r="BR6" s="431"/>
      <c r="BS6" s="431"/>
      <c r="BT6" s="431"/>
      <c r="BU6" s="432"/>
      <c r="BV6" s="430">
        <v>399267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102</v>
      </c>
      <c r="CU6" s="584"/>
      <c r="CV6" s="584"/>
      <c r="CW6" s="584"/>
      <c r="CX6" s="584"/>
      <c r="CY6" s="584"/>
      <c r="CZ6" s="584"/>
      <c r="DA6" s="585"/>
      <c r="DB6" s="583">
        <v>104.3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188506</v>
      </c>
      <c r="BO7" s="431"/>
      <c r="BP7" s="431"/>
      <c r="BQ7" s="431"/>
      <c r="BR7" s="431"/>
      <c r="BS7" s="431"/>
      <c r="BT7" s="431"/>
      <c r="BU7" s="432"/>
      <c r="BV7" s="430">
        <v>309953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10143882</v>
      </c>
      <c r="CU7" s="431"/>
      <c r="CV7" s="431"/>
      <c r="CW7" s="431"/>
      <c r="CX7" s="431"/>
      <c r="CY7" s="431"/>
      <c r="CZ7" s="431"/>
      <c r="DA7" s="432"/>
      <c r="DB7" s="430">
        <v>9783306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160845</v>
      </c>
      <c r="BO8" s="431"/>
      <c r="BP8" s="431"/>
      <c r="BQ8" s="431"/>
      <c r="BR8" s="431"/>
      <c r="BS8" s="431"/>
      <c r="BT8" s="431"/>
      <c r="BU8" s="432"/>
      <c r="BV8" s="430">
        <v>89314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26513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71531</v>
      </c>
      <c r="BO9" s="431"/>
      <c r="BP9" s="431"/>
      <c r="BQ9" s="431"/>
      <c r="BR9" s="431"/>
      <c r="BS9" s="431"/>
      <c r="BT9" s="431"/>
      <c r="BU9" s="432"/>
      <c r="BV9" s="430">
        <v>-4261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18.899999999999999</v>
      </c>
      <c r="CU9" s="401"/>
      <c r="CV9" s="401"/>
      <c r="CW9" s="401"/>
      <c r="CX9" s="401"/>
      <c r="CY9" s="401"/>
      <c r="CZ9" s="401"/>
      <c r="DA9" s="402"/>
      <c r="DB9" s="400">
        <v>19.600000000000001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27513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11932</v>
      </c>
      <c r="BO10" s="431"/>
      <c r="BP10" s="431"/>
      <c r="BQ10" s="431"/>
      <c r="BR10" s="431"/>
      <c r="BS10" s="431"/>
      <c r="BT10" s="431"/>
      <c r="BU10" s="432"/>
      <c r="BV10" s="430">
        <v>6215</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25911</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105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360000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25582</v>
      </c>
      <c r="S13" s="534"/>
      <c r="T13" s="534"/>
      <c r="U13" s="534"/>
      <c r="V13" s="535"/>
      <c r="W13" s="521" t="s">
        <v>141</v>
      </c>
      <c r="X13" s="443"/>
      <c r="Y13" s="443"/>
      <c r="Z13" s="443"/>
      <c r="AA13" s="443"/>
      <c r="AB13" s="444"/>
      <c r="AC13" s="406">
        <v>2282</v>
      </c>
      <c r="AD13" s="407"/>
      <c r="AE13" s="407"/>
      <c r="AF13" s="407"/>
      <c r="AG13" s="408"/>
      <c r="AH13" s="406">
        <v>2460</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83463</v>
      </c>
      <c r="BO13" s="431"/>
      <c r="BP13" s="431"/>
      <c r="BQ13" s="431"/>
      <c r="BR13" s="431"/>
      <c r="BS13" s="431"/>
      <c r="BT13" s="431"/>
      <c r="BU13" s="432"/>
      <c r="BV13" s="430">
        <v>-358046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9.9</v>
      </c>
      <c r="CU13" s="401"/>
      <c r="CV13" s="401"/>
      <c r="CW13" s="401"/>
      <c r="CX13" s="401"/>
      <c r="CY13" s="401"/>
      <c r="CZ13" s="401"/>
      <c r="DA13" s="402"/>
      <c r="DB13" s="400">
        <v>9.6999999999999993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26088</v>
      </c>
      <c r="S14" s="534"/>
      <c r="T14" s="534"/>
      <c r="U14" s="534"/>
      <c r="V14" s="535"/>
      <c r="W14" s="536"/>
      <c r="X14" s="446"/>
      <c r="Y14" s="446"/>
      <c r="Z14" s="446"/>
      <c r="AA14" s="446"/>
      <c r="AB14" s="447"/>
      <c r="AC14" s="526">
        <v>18.7</v>
      </c>
      <c r="AD14" s="527"/>
      <c r="AE14" s="527"/>
      <c r="AF14" s="527"/>
      <c r="AG14" s="528"/>
      <c r="AH14" s="526">
        <v>19.5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25770</v>
      </c>
      <c r="S15" s="534"/>
      <c r="T15" s="534"/>
      <c r="U15" s="534"/>
      <c r="V15" s="535"/>
      <c r="W15" s="521" t="s">
        <v>149</v>
      </c>
      <c r="X15" s="443"/>
      <c r="Y15" s="443"/>
      <c r="Z15" s="443"/>
      <c r="AA15" s="443"/>
      <c r="AB15" s="444"/>
      <c r="AC15" s="406">
        <v>2099</v>
      </c>
      <c r="AD15" s="407"/>
      <c r="AE15" s="407"/>
      <c r="AF15" s="407"/>
      <c r="AG15" s="408"/>
      <c r="AH15" s="406">
        <v>2258</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2890249</v>
      </c>
      <c r="BO15" s="426"/>
      <c r="BP15" s="426"/>
      <c r="BQ15" s="426"/>
      <c r="BR15" s="426"/>
      <c r="BS15" s="426"/>
      <c r="BT15" s="426"/>
      <c r="BU15" s="427"/>
      <c r="BV15" s="425">
        <v>2690757</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17.2</v>
      </c>
      <c r="AD16" s="527"/>
      <c r="AE16" s="527"/>
      <c r="AF16" s="527"/>
      <c r="AG16" s="528"/>
      <c r="AH16" s="526">
        <v>17.899999999999999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9061621</v>
      </c>
      <c r="BO16" s="431"/>
      <c r="BP16" s="431"/>
      <c r="BQ16" s="431"/>
      <c r="BR16" s="431"/>
      <c r="BS16" s="431"/>
      <c r="BT16" s="431"/>
      <c r="BU16" s="432"/>
      <c r="BV16" s="430">
        <v>8646386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7846</v>
      </c>
      <c r="AD17" s="407"/>
      <c r="AE17" s="407"/>
      <c r="AF17" s="407"/>
      <c r="AG17" s="408"/>
      <c r="AH17" s="406">
        <v>7918</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3601808</v>
      </c>
      <c r="BO17" s="431"/>
      <c r="BP17" s="431"/>
      <c r="BQ17" s="431"/>
      <c r="BR17" s="431"/>
      <c r="BS17" s="431"/>
      <c r="BT17" s="431"/>
      <c r="BU17" s="432"/>
      <c r="BV17" s="430">
        <v>3385476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537.86</v>
      </c>
      <c r="M18" s="495"/>
      <c r="N18" s="495"/>
      <c r="O18" s="495"/>
      <c r="P18" s="495"/>
      <c r="Q18" s="495"/>
      <c r="R18" s="496"/>
      <c r="S18" s="496"/>
      <c r="T18" s="496"/>
      <c r="U18" s="496"/>
      <c r="V18" s="497"/>
      <c r="W18" s="511"/>
      <c r="X18" s="512"/>
      <c r="Y18" s="512"/>
      <c r="Z18" s="512"/>
      <c r="AA18" s="512"/>
      <c r="AB18" s="522"/>
      <c r="AC18" s="394">
        <v>64.2</v>
      </c>
      <c r="AD18" s="395"/>
      <c r="AE18" s="395"/>
      <c r="AF18" s="395"/>
      <c r="AG18" s="498"/>
      <c r="AH18" s="394">
        <v>62.7</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9983204</v>
      </c>
      <c r="BO18" s="431"/>
      <c r="BP18" s="431"/>
      <c r="BQ18" s="431"/>
      <c r="BR18" s="431"/>
      <c r="BS18" s="431"/>
      <c r="BT18" s="431"/>
      <c r="BU18" s="432"/>
      <c r="BV18" s="430">
        <v>9983351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49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11660222</v>
      </c>
      <c r="BO19" s="431"/>
      <c r="BP19" s="431"/>
      <c r="BQ19" s="431"/>
      <c r="BR19" s="431"/>
      <c r="BS19" s="431"/>
      <c r="BT19" s="431"/>
      <c r="BU19" s="432"/>
      <c r="BV19" s="430">
        <v>11571821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12033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14631227</v>
      </c>
      <c r="BO23" s="431"/>
      <c r="BP23" s="431"/>
      <c r="BQ23" s="431"/>
      <c r="BR23" s="431"/>
      <c r="BS23" s="431"/>
      <c r="BT23" s="431"/>
      <c r="BU23" s="432"/>
      <c r="BV23" s="430">
        <v>15224063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7400</v>
      </c>
      <c r="R24" s="407"/>
      <c r="S24" s="407"/>
      <c r="T24" s="407"/>
      <c r="U24" s="407"/>
      <c r="V24" s="408"/>
      <c r="W24" s="472"/>
      <c r="X24" s="463"/>
      <c r="Y24" s="464"/>
      <c r="Z24" s="403" t="s">
        <v>173</v>
      </c>
      <c r="AA24" s="404"/>
      <c r="AB24" s="404"/>
      <c r="AC24" s="404"/>
      <c r="AD24" s="404"/>
      <c r="AE24" s="404"/>
      <c r="AF24" s="404"/>
      <c r="AG24" s="405"/>
      <c r="AH24" s="406">
        <v>368</v>
      </c>
      <c r="AI24" s="407"/>
      <c r="AJ24" s="407"/>
      <c r="AK24" s="407"/>
      <c r="AL24" s="408"/>
      <c r="AM24" s="406">
        <v>1097744</v>
      </c>
      <c r="AN24" s="407"/>
      <c r="AO24" s="407"/>
      <c r="AP24" s="407"/>
      <c r="AQ24" s="407"/>
      <c r="AR24" s="408"/>
      <c r="AS24" s="406">
        <v>2983</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9029948</v>
      </c>
      <c r="BO24" s="431"/>
      <c r="BP24" s="431"/>
      <c r="BQ24" s="431"/>
      <c r="BR24" s="431"/>
      <c r="BS24" s="431"/>
      <c r="BT24" s="431"/>
      <c r="BU24" s="432"/>
      <c r="BV24" s="430">
        <v>9251231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6150</v>
      </c>
      <c r="R25" s="407"/>
      <c r="S25" s="407"/>
      <c r="T25" s="407"/>
      <c r="U25" s="407"/>
      <c r="V25" s="408"/>
      <c r="W25" s="472"/>
      <c r="X25" s="463"/>
      <c r="Y25" s="464"/>
      <c r="Z25" s="403" t="s">
        <v>176</v>
      </c>
      <c r="AA25" s="404"/>
      <c r="AB25" s="404"/>
      <c r="AC25" s="404"/>
      <c r="AD25" s="404"/>
      <c r="AE25" s="404"/>
      <c r="AF25" s="404"/>
      <c r="AG25" s="405"/>
      <c r="AH25" s="406">
        <v>57</v>
      </c>
      <c r="AI25" s="407"/>
      <c r="AJ25" s="407"/>
      <c r="AK25" s="407"/>
      <c r="AL25" s="408"/>
      <c r="AM25" s="406">
        <v>168549</v>
      </c>
      <c r="AN25" s="407"/>
      <c r="AO25" s="407"/>
      <c r="AP25" s="407"/>
      <c r="AQ25" s="407"/>
      <c r="AR25" s="408"/>
      <c r="AS25" s="406">
        <v>2957</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2302330</v>
      </c>
      <c r="BO25" s="426"/>
      <c r="BP25" s="426"/>
      <c r="BQ25" s="426"/>
      <c r="BR25" s="426"/>
      <c r="BS25" s="426"/>
      <c r="BT25" s="426"/>
      <c r="BU25" s="427"/>
      <c r="BV25" s="425">
        <v>2607733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5810</v>
      </c>
      <c r="R26" s="407"/>
      <c r="S26" s="407"/>
      <c r="T26" s="407"/>
      <c r="U26" s="407"/>
      <c r="V26" s="408"/>
      <c r="W26" s="472"/>
      <c r="X26" s="463"/>
      <c r="Y26" s="464"/>
      <c r="Z26" s="403" t="s">
        <v>179</v>
      </c>
      <c r="AA26" s="485"/>
      <c r="AB26" s="485"/>
      <c r="AC26" s="485"/>
      <c r="AD26" s="485"/>
      <c r="AE26" s="485"/>
      <c r="AF26" s="485"/>
      <c r="AG26" s="486"/>
      <c r="AH26" s="406">
        <v>8</v>
      </c>
      <c r="AI26" s="407"/>
      <c r="AJ26" s="407"/>
      <c r="AK26" s="407"/>
      <c r="AL26" s="408"/>
      <c r="AM26" s="406">
        <v>20576</v>
      </c>
      <c r="AN26" s="407"/>
      <c r="AO26" s="407"/>
      <c r="AP26" s="407"/>
      <c r="AQ26" s="407"/>
      <c r="AR26" s="408"/>
      <c r="AS26" s="406">
        <v>2572</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181</v>
      </c>
      <c r="BO26" s="431"/>
      <c r="BP26" s="431"/>
      <c r="BQ26" s="431"/>
      <c r="BR26" s="431"/>
      <c r="BS26" s="431"/>
      <c r="BT26" s="431"/>
      <c r="BU26" s="432"/>
      <c r="BV26" s="430" t="s">
        <v>181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3900</v>
      </c>
      <c r="R27" s="407"/>
      <c r="S27" s="407"/>
      <c r="T27" s="407"/>
      <c r="U27" s="407"/>
      <c r="V27" s="408"/>
      <c r="W27" s="472"/>
      <c r="X27" s="463"/>
      <c r="Y27" s="464"/>
      <c r="Z27" s="403" t="s">
        <v>183</v>
      </c>
      <c r="AA27" s="404"/>
      <c r="AB27" s="404"/>
      <c r="AC27" s="404"/>
      <c r="AD27" s="404"/>
      <c r="AE27" s="404"/>
      <c r="AF27" s="404"/>
      <c r="AG27" s="405"/>
      <c r="AH27" s="406" t="s">
        <v>181</v>
      </c>
      <c r="AI27" s="407"/>
      <c r="AJ27" s="407"/>
      <c r="AK27" s="407"/>
      <c r="AL27" s="408"/>
      <c r="AM27" s="406" t="s">
        <v>181</v>
      </c>
      <c r="AN27" s="407"/>
      <c r="AO27" s="407"/>
      <c r="AP27" s="407"/>
      <c r="AQ27" s="407"/>
      <c r="AR27" s="408"/>
      <c r="AS27" s="406" t="s">
        <v>181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287679</v>
      </c>
      <c r="BO27" s="434"/>
      <c r="BP27" s="434"/>
      <c r="BQ27" s="434"/>
      <c r="BR27" s="434"/>
      <c r="BS27" s="434"/>
      <c r="BT27" s="434"/>
      <c r="BU27" s="435"/>
      <c r="BV27" s="433">
        <v>287679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3300</v>
      </c>
      <c r="R28" s="407"/>
      <c r="S28" s="407"/>
      <c r="T28" s="407"/>
      <c r="U28" s="407"/>
      <c r="V28" s="408"/>
      <c r="W28" s="472"/>
      <c r="X28" s="463"/>
      <c r="Y28" s="464"/>
      <c r="Z28" s="403" t="s">
        <v>186</v>
      </c>
      <c r="AA28" s="404"/>
      <c r="AB28" s="404"/>
      <c r="AC28" s="404"/>
      <c r="AD28" s="404"/>
      <c r="AE28" s="404"/>
      <c r="AF28" s="404"/>
      <c r="AG28" s="405"/>
      <c r="AH28" s="406" t="s">
        <v>181</v>
      </c>
      <c r="AI28" s="407"/>
      <c r="AJ28" s="407"/>
      <c r="AK28" s="407"/>
      <c r="AL28" s="408"/>
      <c r="AM28" s="406" t="s">
        <v>130</v>
      </c>
      <c r="AN28" s="407"/>
      <c r="AO28" s="407"/>
      <c r="AP28" s="407"/>
      <c r="AQ28" s="407"/>
      <c r="AR28" s="408"/>
      <c r="AS28" s="406" t="s">
        <v>181</v>
      </c>
      <c r="AT28" s="407"/>
      <c r="AU28" s="407"/>
      <c r="AV28" s="407"/>
      <c r="AW28" s="407"/>
      <c r="AX28" s="409"/>
      <c r="AY28" s="413" t="s">
        <v>187</v>
      </c>
      <c r="AZ28" s="414"/>
      <c r="BA28" s="414"/>
      <c r="BB28" s="415"/>
      <c r="BC28" s="422" t="s">
        <v>47</v>
      </c>
      <c r="BD28" s="423"/>
      <c r="BE28" s="423"/>
      <c r="BF28" s="423"/>
      <c r="BG28" s="423"/>
      <c r="BH28" s="423"/>
      <c r="BI28" s="423"/>
      <c r="BJ28" s="423"/>
      <c r="BK28" s="423"/>
      <c r="BL28" s="423"/>
      <c r="BM28" s="424"/>
      <c r="BN28" s="425">
        <v>4596715</v>
      </c>
      <c r="BO28" s="426"/>
      <c r="BP28" s="426"/>
      <c r="BQ28" s="426"/>
      <c r="BR28" s="426"/>
      <c r="BS28" s="426"/>
      <c r="BT28" s="426"/>
      <c r="BU28" s="427"/>
      <c r="BV28" s="425">
        <v>4540126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18</v>
      </c>
      <c r="M29" s="407"/>
      <c r="N29" s="407"/>
      <c r="O29" s="407"/>
      <c r="P29" s="408"/>
      <c r="Q29" s="406">
        <v>2850</v>
      </c>
      <c r="R29" s="407"/>
      <c r="S29" s="407"/>
      <c r="T29" s="407"/>
      <c r="U29" s="407"/>
      <c r="V29" s="408"/>
      <c r="W29" s="473"/>
      <c r="X29" s="474"/>
      <c r="Y29" s="475"/>
      <c r="Z29" s="403" t="s">
        <v>189</v>
      </c>
      <c r="AA29" s="404"/>
      <c r="AB29" s="404"/>
      <c r="AC29" s="404"/>
      <c r="AD29" s="404"/>
      <c r="AE29" s="404"/>
      <c r="AF29" s="404"/>
      <c r="AG29" s="405"/>
      <c r="AH29" s="406">
        <v>368</v>
      </c>
      <c r="AI29" s="407"/>
      <c r="AJ29" s="407"/>
      <c r="AK29" s="407"/>
      <c r="AL29" s="408"/>
      <c r="AM29" s="406">
        <v>1097744</v>
      </c>
      <c r="AN29" s="407"/>
      <c r="AO29" s="407"/>
      <c r="AP29" s="407"/>
      <c r="AQ29" s="407"/>
      <c r="AR29" s="408"/>
      <c r="AS29" s="406">
        <v>2983</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948366</v>
      </c>
      <c r="BO29" s="431"/>
      <c r="BP29" s="431"/>
      <c r="BQ29" s="431"/>
      <c r="BR29" s="431"/>
      <c r="BS29" s="431"/>
      <c r="BT29" s="431"/>
      <c r="BU29" s="432"/>
      <c r="BV29" s="430">
        <v>1063366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94.4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6111516</v>
      </c>
      <c r="BO30" s="434"/>
      <c r="BP30" s="434"/>
      <c r="BQ30" s="434"/>
      <c r="BR30" s="434"/>
      <c r="BS30" s="434"/>
      <c r="BT30" s="434"/>
      <c r="BU30" s="435"/>
      <c r="BV30" s="433">
        <v>6054534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205</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香美郡殖林組合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香南香美地区障害者自立支援審査会特別会計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介護保険特別会計（保険事業勘定）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IF('各会計、関係団体の財政状況及び健全化判断比率'!B35="","",'各会計、関係団体の財政状況及び健全化判断比率'!B35)</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香南香美衛生組合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IF('各会計、関係団体の財政状況及び健全化判断比率'!B36="","",'各会計、関係団体の財政状況及び健全化判断比率'!B36)</f>
        <v>特定環境保全公共下水道事業特別会計</v>
      </c>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香南斎場組合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介護保険特別会計（介護サービス事業勘定）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12</v>
      </c>
      <c r="BF37" s="389"/>
      <c r="BG37" s="388" t="str">
        <f>IF('各会計、関係団体の財政状況及び健全化判断比率'!B37="","",'各会計、関係団体の財政状況及び健全化判断比率'!B37)</f>
        <v>農業集落排水事業特別会計</v>
      </c>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香南香美老人ホーム組合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香南香美老人ホーム組合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香南清掃組合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高知県広域食肉センター事務組合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こうち人づくり広域連合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高知県市町村総合事務組合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高知県市町村総合事務組合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ZT4AbegzzShF5YWgdrzjoS8U/Te+tx1ocJL19GJjhWdloSGSP74dAJsTLhuIfAiaUgb3tpjArmleAfG7aUmNtg==" saltValue="hPXqEde3bHTF8KMLtQRA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election activeCell="AC19" sqref="AC19:AG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5.35</v>
      </c>
      <c r="G34" s="33">
        <v>4.7699999999999996</v>
      </c>
      <c r="H34" s="33">
        <v>2.5099999999999998</v>
      </c>
      <c r="I34" s="33">
        <v>3.17</v>
      </c>
      <c r="J34" s="34">
        <v>3.88</v>
      </c>
      <c r="K34" s="22"/>
      <c r="L34" s="22"/>
      <c r="M34" s="22"/>
      <c r="N34" s="22"/>
      <c r="O34" s="22"/>
      <c r="P34" s="22"/>
    </row>
    <row r="35" spans="1:16" ht="39" customHeight="1" x14ac:dyDescent="0.15">
      <c r="A35" s="22"/>
      <c r="B35" s="35"/>
      <c r="C35" s="1206" t="s">
        <v>567</v>
      </c>
      <c r="D35" s="1207"/>
      <c r="E35" s="1208"/>
      <c r="F35" s="36">
        <v>1.08</v>
      </c>
      <c r="G35" s="37">
        <v>4.78</v>
      </c>
      <c r="H35" s="37">
        <v>0.95</v>
      </c>
      <c r="I35" s="37">
        <v>0.91</v>
      </c>
      <c r="J35" s="38">
        <v>1.58</v>
      </c>
      <c r="K35" s="22"/>
      <c r="L35" s="22"/>
      <c r="M35" s="22"/>
      <c r="N35" s="22"/>
      <c r="O35" s="22"/>
      <c r="P35" s="22"/>
    </row>
    <row r="36" spans="1:16" ht="39" customHeight="1" x14ac:dyDescent="0.15">
      <c r="A36" s="22"/>
      <c r="B36" s="35"/>
      <c r="C36" s="1206" t="s">
        <v>568</v>
      </c>
      <c r="D36" s="1207"/>
      <c r="E36" s="1208"/>
      <c r="F36" s="36">
        <v>1.06</v>
      </c>
      <c r="G36" s="37">
        <v>0.22</v>
      </c>
      <c r="H36" s="37">
        <v>0.8</v>
      </c>
      <c r="I36" s="37">
        <v>0.3</v>
      </c>
      <c r="J36" s="38">
        <v>0.42</v>
      </c>
      <c r="K36" s="22"/>
      <c r="L36" s="22"/>
      <c r="M36" s="22"/>
      <c r="N36" s="22"/>
      <c r="O36" s="22"/>
      <c r="P36" s="22"/>
    </row>
    <row r="37" spans="1:16" ht="39" customHeight="1" x14ac:dyDescent="0.15">
      <c r="A37" s="22"/>
      <c r="B37" s="35"/>
      <c r="C37" s="1206" t="s">
        <v>569</v>
      </c>
      <c r="D37" s="1207"/>
      <c r="E37" s="1208"/>
      <c r="F37" s="36">
        <v>0.13</v>
      </c>
      <c r="G37" s="37">
        <v>0.12</v>
      </c>
      <c r="H37" s="37">
        <v>0.12</v>
      </c>
      <c r="I37" s="37">
        <v>0.14000000000000001</v>
      </c>
      <c r="J37" s="38">
        <v>0.11</v>
      </c>
      <c r="K37" s="22"/>
      <c r="L37" s="22"/>
      <c r="M37" s="22"/>
      <c r="N37" s="22"/>
      <c r="O37" s="22"/>
      <c r="P37" s="22"/>
    </row>
    <row r="38" spans="1:16" ht="39" customHeight="1" x14ac:dyDescent="0.15">
      <c r="A38" s="22"/>
      <c r="B38" s="35"/>
      <c r="C38" s="1206" t="s">
        <v>570</v>
      </c>
      <c r="D38" s="1207"/>
      <c r="E38" s="1208"/>
      <c r="F38" s="36">
        <v>0.04</v>
      </c>
      <c r="G38" s="37">
        <v>0.05</v>
      </c>
      <c r="H38" s="37">
        <v>0.03</v>
      </c>
      <c r="I38" s="37">
        <v>0.04</v>
      </c>
      <c r="J38" s="38">
        <v>0.08</v>
      </c>
      <c r="K38" s="22"/>
      <c r="L38" s="22"/>
      <c r="M38" s="22"/>
      <c r="N38" s="22"/>
      <c r="O38" s="22"/>
      <c r="P38" s="22"/>
    </row>
    <row r="39" spans="1:16" ht="39" customHeight="1" x14ac:dyDescent="0.15">
      <c r="A39" s="22"/>
      <c r="B39" s="35"/>
      <c r="C39" s="1206" t="s">
        <v>571</v>
      </c>
      <c r="D39" s="1207"/>
      <c r="E39" s="1208"/>
      <c r="F39" s="36">
        <v>0</v>
      </c>
      <c r="G39" s="37">
        <v>0</v>
      </c>
      <c r="H39" s="37">
        <v>0</v>
      </c>
      <c r="I39" s="37">
        <v>0</v>
      </c>
      <c r="J39" s="38">
        <v>0.03</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573</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574</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575</v>
      </c>
      <c r="D43" s="1210"/>
      <c r="E43" s="1211"/>
      <c r="F43" s="41">
        <v>0</v>
      </c>
      <c r="G43" s="42">
        <v>0</v>
      </c>
      <c r="H43" s="42">
        <v>0.05</v>
      </c>
      <c r="I43" s="42">
        <v>7.0000000000000007E-2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phRAs4R2j9yrdDGmWyhmkscPq0FwQER+XZO+ywczdpYCx4MN9UJ5KVuf8wdAHf0p/bkoR/3FJEYBehH3dsB0Q==" saltValue="pbjYocCaW7v0o22YyfK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34" zoomScaleSheetLayoutView="55" workbookViewId="0">
      <selection activeCell="AC19" sqref="AC19:AG1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2178</v>
      </c>
      <c r="L45" s="60">
        <v>2232</v>
      </c>
      <c r="M45" s="60">
        <v>2318</v>
      </c>
      <c r="N45" s="60">
        <v>2314</v>
      </c>
      <c r="O45" s="61">
        <v>2246</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14</v>
      </c>
      <c r="F48" s="1216"/>
      <c r="G48" s="1216"/>
      <c r="H48" s="1216"/>
      <c r="I48" s="1216"/>
      <c r="J48" s="1217"/>
      <c r="K48" s="63">
        <v>450</v>
      </c>
      <c r="L48" s="64">
        <v>458</v>
      </c>
      <c r="M48" s="64">
        <v>438</v>
      </c>
      <c r="N48" s="64">
        <v>416</v>
      </c>
      <c r="O48" s="65">
        <v>382</v>
      </c>
      <c r="P48" s="48"/>
      <c r="Q48" s="48"/>
      <c r="R48" s="48"/>
      <c r="S48" s="48"/>
      <c r="T48" s="48"/>
      <c r="U48" s="48"/>
    </row>
    <row r="49" spans="1:21" ht="30.75" customHeight="1" x14ac:dyDescent="0.15">
      <c r="A49" s="48"/>
      <c r="B49" s="1234"/>
      <c r="C49" s="1235"/>
      <c r="D49" s="62"/>
      <c r="E49" s="1216" t="s">
        <v>15</v>
      </c>
      <c r="F49" s="1216"/>
      <c r="G49" s="1216"/>
      <c r="H49" s="1216"/>
      <c r="I49" s="1216"/>
      <c r="J49" s="1217"/>
      <c r="K49" s="63">
        <v>38</v>
      </c>
      <c r="L49" s="64">
        <v>30</v>
      </c>
      <c r="M49" s="64">
        <v>32</v>
      </c>
      <c r="N49" s="64">
        <v>72</v>
      </c>
      <c r="O49" s="65">
        <v>136</v>
      </c>
      <c r="P49" s="48"/>
      <c r="Q49" s="48"/>
      <c r="R49" s="48"/>
      <c r="S49" s="48"/>
      <c r="T49" s="48"/>
      <c r="U49" s="48"/>
    </row>
    <row r="50" spans="1:21" ht="30.75" customHeight="1" x14ac:dyDescent="0.15">
      <c r="A50" s="48"/>
      <c r="B50" s="1234"/>
      <c r="C50" s="1235"/>
      <c r="D50" s="62"/>
      <c r="E50" s="1216" t="s">
        <v>16</v>
      </c>
      <c r="F50" s="1216"/>
      <c r="G50" s="1216"/>
      <c r="H50" s="1216"/>
      <c r="I50" s="1216"/>
      <c r="J50" s="1217"/>
      <c r="K50" s="63">
        <v>6</v>
      </c>
      <c r="L50" s="64">
        <v>6</v>
      </c>
      <c r="M50" s="64" t="s">
        <v>516</v>
      </c>
      <c r="N50" s="64" t="s">
        <v>516</v>
      </c>
      <c r="O50" s="65" t="s">
        <v>516</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1993</v>
      </c>
      <c r="L52" s="64">
        <v>2016</v>
      </c>
      <c r="M52" s="64">
        <v>2041</v>
      </c>
      <c r="N52" s="64">
        <v>1982</v>
      </c>
      <c r="O52" s="65">
        <v>1952</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679</v>
      </c>
      <c r="L53" s="69">
        <v>710</v>
      </c>
      <c r="M53" s="69">
        <v>747</v>
      </c>
      <c r="N53" s="69">
        <v>820</v>
      </c>
      <c r="O53" s="70">
        <v>812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598</v>
      </c>
      <c r="L57" s="84" t="s">
        <v>598</v>
      </c>
      <c r="M57" s="84" t="s">
        <v>598</v>
      </c>
      <c r="N57" s="84" t="s">
        <v>598</v>
      </c>
      <c r="O57" s="85" t="s">
        <v>598</v>
      </c>
    </row>
    <row r="58" spans="1:21" ht="31.5" customHeight="1" thickBot="1" x14ac:dyDescent="0.2">
      <c r="B58" s="1224"/>
      <c r="C58" s="1225"/>
      <c r="D58" s="1229" t="s">
        <v>26</v>
      </c>
      <c r="E58" s="1230"/>
      <c r="F58" s="1230"/>
      <c r="G58" s="1230"/>
      <c r="H58" s="1230"/>
      <c r="I58" s="1230"/>
      <c r="J58" s="1231"/>
      <c r="K58" s="86" t="s">
        <v>598</v>
      </c>
      <c r="L58" s="87" t="s">
        <v>598</v>
      </c>
      <c r="M58" s="87" t="s">
        <v>598</v>
      </c>
      <c r="N58" s="87" t="s">
        <v>598</v>
      </c>
      <c r="O58" s="88" t="s">
        <v>598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1+5i9Cu6RZWt9U1S1E6tTAGIHOClayNZMY3hf8SOQSaYJyaHtA79xyMBeQmw17EEv5cwQ3wArl/z4O6+mV5nQ==" saltValue="18wbmaNkGpaO2YrkOoz9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37" zoomScaleSheetLayoutView="100" workbookViewId="0">
      <selection activeCell="AC19" sqref="AC19:AG1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52" t="s">
        <v>29</v>
      </c>
      <c r="C41" s="1253"/>
      <c r="D41" s="102"/>
      <c r="E41" s="1254" t="s">
        <v>30</v>
      </c>
      <c r="F41" s="1254"/>
      <c r="G41" s="1254"/>
      <c r="H41" s="1255"/>
      <c r="I41" s="103">
        <v>16152</v>
      </c>
      <c r="J41" s="104">
        <v>15705</v>
      </c>
      <c r="K41" s="104">
        <v>15934</v>
      </c>
      <c r="L41" s="104">
        <v>15224</v>
      </c>
      <c r="M41" s="105">
        <v>14631</v>
      </c>
    </row>
    <row r="42" spans="2:13" ht="27.75" customHeight="1" x14ac:dyDescent="0.15">
      <c r="B42" s="1242"/>
      <c r="C42" s="1243"/>
      <c r="D42" s="106"/>
      <c r="E42" s="1246" t="s">
        <v>31</v>
      </c>
      <c r="F42" s="1246"/>
      <c r="G42" s="1246"/>
      <c r="H42" s="1247"/>
      <c r="I42" s="107">
        <v>84</v>
      </c>
      <c r="J42" s="108" t="s">
        <v>516</v>
      </c>
      <c r="K42" s="108" t="s">
        <v>516</v>
      </c>
      <c r="L42" s="108" t="s">
        <v>516</v>
      </c>
      <c r="M42" s="109" t="s">
        <v>516</v>
      </c>
    </row>
    <row r="43" spans="2:13" ht="27.75" customHeight="1" x14ac:dyDescent="0.15">
      <c r="B43" s="1242"/>
      <c r="C43" s="1243"/>
      <c r="D43" s="106"/>
      <c r="E43" s="1246" t="s">
        <v>32</v>
      </c>
      <c r="F43" s="1246"/>
      <c r="G43" s="1246"/>
      <c r="H43" s="1247"/>
      <c r="I43" s="107">
        <v>4192</v>
      </c>
      <c r="J43" s="108">
        <v>3948</v>
      </c>
      <c r="K43" s="108">
        <v>3737</v>
      </c>
      <c r="L43" s="108">
        <v>3533</v>
      </c>
      <c r="M43" s="109">
        <v>3256</v>
      </c>
    </row>
    <row r="44" spans="2:13" ht="27.75" customHeight="1" x14ac:dyDescent="0.15">
      <c r="B44" s="1242"/>
      <c r="C44" s="1243"/>
      <c r="D44" s="106"/>
      <c r="E44" s="1246" t="s">
        <v>33</v>
      </c>
      <c r="F44" s="1246"/>
      <c r="G44" s="1246"/>
      <c r="H44" s="1247"/>
      <c r="I44" s="107">
        <v>1611</v>
      </c>
      <c r="J44" s="108">
        <v>1578</v>
      </c>
      <c r="K44" s="108">
        <v>1541</v>
      </c>
      <c r="L44" s="108">
        <v>1456</v>
      </c>
      <c r="M44" s="109">
        <v>1310</v>
      </c>
    </row>
    <row r="45" spans="2:13" ht="27.75" customHeight="1" x14ac:dyDescent="0.15">
      <c r="B45" s="1242"/>
      <c r="C45" s="1243"/>
      <c r="D45" s="106"/>
      <c r="E45" s="1246" t="s">
        <v>34</v>
      </c>
      <c r="F45" s="1246"/>
      <c r="G45" s="1246"/>
      <c r="H45" s="1247"/>
      <c r="I45" s="107">
        <v>3141</v>
      </c>
      <c r="J45" s="108">
        <v>3107</v>
      </c>
      <c r="K45" s="108">
        <v>2987</v>
      </c>
      <c r="L45" s="108">
        <v>2904</v>
      </c>
      <c r="M45" s="109">
        <v>2842</v>
      </c>
    </row>
    <row r="46" spans="2:13" ht="27.75" customHeight="1" x14ac:dyDescent="0.15">
      <c r="B46" s="1242"/>
      <c r="C46" s="1243"/>
      <c r="D46" s="110"/>
      <c r="E46" s="1246" t="s">
        <v>35</v>
      </c>
      <c r="F46" s="1246"/>
      <c r="G46" s="1246"/>
      <c r="H46" s="1247"/>
      <c r="I46" s="107" t="s">
        <v>516</v>
      </c>
      <c r="J46" s="108" t="s">
        <v>516</v>
      </c>
      <c r="K46" s="108" t="s">
        <v>516</v>
      </c>
      <c r="L46" s="108" t="s">
        <v>516</v>
      </c>
      <c r="M46" s="109" t="s">
        <v>516</v>
      </c>
    </row>
    <row r="47" spans="2:13" ht="27.75" customHeight="1" x14ac:dyDescent="0.15">
      <c r="B47" s="1242"/>
      <c r="C47" s="1243"/>
      <c r="D47" s="111"/>
      <c r="E47" s="1256" t="s">
        <v>36</v>
      </c>
      <c r="F47" s="1257"/>
      <c r="G47" s="1257"/>
      <c r="H47" s="1258"/>
      <c r="I47" s="107" t="s">
        <v>516</v>
      </c>
      <c r="J47" s="108" t="s">
        <v>516</v>
      </c>
      <c r="K47" s="108" t="s">
        <v>516</v>
      </c>
      <c r="L47" s="108" t="s">
        <v>516</v>
      </c>
      <c r="M47" s="109" t="s">
        <v>516</v>
      </c>
    </row>
    <row r="48" spans="2:13" ht="27.75" customHeight="1" x14ac:dyDescent="0.15">
      <c r="B48" s="1242"/>
      <c r="C48" s="1243"/>
      <c r="D48" s="106"/>
      <c r="E48" s="1246" t="s">
        <v>37</v>
      </c>
      <c r="F48" s="1246"/>
      <c r="G48" s="1246"/>
      <c r="H48" s="1247"/>
      <c r="I48" s="107" t="s">
        <v>516</v>
      </c>
      <c r="J48" s="108" t="s">
        <v>516</v>
      </c>
      <c r="K48" s="108" t="s">
        <v>516</v>
      </c>
      <c r="L48" s="108" t="s">
        <v>516</v>
      </c>
      <c r="M48" s="109" t="s">
        <v>516</v>
      </c>
    </row>
    <row r="49" spans="2:13" ht="27.75" customHeight="1" x14ac:dyDescent="0.15">
      <c r="B49" s="1244"/>
      <c r="C49" s="1245"/>
      <c r="D49" s="106"/>
      <c r="E49" s="1246" t="s">
        <v>38</v>
      </c>
      <c r="F49" s="1246"/>
      <c r="G49" s="1246"/>
      <c r="H49" s="1247"/>
      <c r="I49" s="107" t="s">
        <v>516</v>
      </c>
      <c r="J49" s="108" t="s">
        <v>516</v>
      </c>
      <c r="K49" s="108" t="s">
        <v>516</v>
      </c>
      <c r="L49" s="108" t="s">
        <v>516</v>
      </c>
      <c r="M49" s="109" t="s">
        <v>516</v>
      </c>
    </row>
    <row r="50" spans="2:13" ht="27.75" customHeight="1" x14ac:dyDescent="0.15">
      <c r="B50" s="1240" t="s">
        <v>39</v>
      </c>
      <c r="C50" s="1241"/>
      <c r="D50" s="112"/>
      <c r="E50" s="1246" t="s">
        <v>40</v>
      </c>
      <c r="F50" s="1246"/>
      <c r="G50" s="1246"/>
      <c r="H50" s="1247"/>
      <c r="I50" s="107">
        <v>11739</v>
      </c>
      <c r="J50" s="108">
        <v>10921</v>
      </c>
      <c r="K50" s="108">
        <v>10824</v>
      </c>
      <c r="L50" s="108">
        <v>10169</v>
      </c>
      <c r="M50" s="109">
        <v>10120</v>
      </c>
    </row>
    <row r="51" spans="2:13" ht="27.75" customHeight="1" x14ac:dyDescent="0.15">
      <c r="B51" s="1242"/>
      <c r="C51" s="1243"/>
      <c r="D51" s="106"/>
      <c r="E51" s="1246" t="s">
        <v>41</v>
      </c>
      <c r="F51" s="1246"/>
      <c r="G51" s="1246"/>
      <c r="H51" s="1247"/>
      <c r="I51" s="107">
        <v>477</v>
      </c>
      <c r="J51" s="108">
        <v>437</v>
      </c>
      <c r="K51" s="108">
        <v>392</v>
      </c>
      <c r="L51" s="108">
        <v>336</v>
      </c>
      <c r="M51" s="109">
        <v>264</v>
      </c>
    </row>
    <row r="52" spans="2:13" ht="27.75" customHeight="1" x14ac:dyDescent="0.15">
      <c r="B52" s="1244"/>
      <c r="C52" s="1245"/>
      <c r="D52" s="106"/>
      <c r="E52" s="1246" t="s">
        <v>42</v>
      </c>
      <c r="F52" s="1246"/>
      <c r="G52" s="1246"/>
      <c r="H52" s="1247"/>
      <c r="I52" s="107">
        <v>17552</v>
      </c>
      <c r="J52" s="108">
        <v>17066</v>
      </c>
      <c r="K52" s="108">
        <v>17107</v>
      </c>
      <c r="L52" s="108">
        <v>16771</v>
      </c>
      <c r="M52" s="109">
        <v>16087</v>
      </c>
    </row>
    <row r="53" spans="2:13" ht="27.75" customHeight="1" thickBot="1" x14ac:dyDescent="0.2">
      <c r="B53" s="1248" t="s">
        <v>43</v>
      </c>
      <c r="C53" s="1249"/>
      <c r="D53" s="113"/>
      <c r="E53" s="1250" t="s">
        <v>44</v>
      </c>
      <c r="F53" s="1250"/>
      <c r="G53" s="1250"/>
      <c r="H53" s="1251"/>
      <c r="I53" s="114">
        <v>-4588</v>
      </c>
      <c r="J53" s="115">
        <v>-4087</v>
      </c>
      <c r="K53" s="115">
        <v>-4124</v>
      </c>
      <c r="L53" s="115">
        <v>-4158</v>
      </c>
      <c r="M53" s="116">
        <v>-4431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3dsXlcDjcnOnrlMc7Bgm3y8sgP9OXUqnYb+UQf3WtJS6KcgHD/mpxv3P5nBaR0Dz5PcVVY6J3+HplmENRiG9A==" saltValue="m+8Muv8WIlAP9tLe5K16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0" zoomScale="70" zoomScaleNormal="70" zoomScaleSheetLayoutView="100" workbookViewId="0">
      <selection activeCell="AC19" sqref="AC19:AG1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4847</v>
      </c>
      <c r="G55" s="128">
        <v>4540</v>
      </c>
      <c r="H55" s="129">
        <v>4597</v>
      </c>
    </row>
    <row r="56" spans="2:8" ht="52.5" customHeight="1" x14ac:dyDescent="0.15">
      <c r="B56" s="130"/>
      <c r="C56" s="1269" t="s">
        <v>48</v>
      </c>
      <c r="D56" s="1269"/>
      <c r="E56" s="1270"/>
      <c r="F56" s="131">
        <v>1063</v>
      </c>
      <c r="G56" s="131">
        <v>1063</v>
      </c>
      <c r="H56" s="132">
        <v>948</v>
      </c>
    </row>
    <row r="57" spans="2:8" ht="53.25" customHeight="1" x14ac:dyDescent="0.15">
      <c r="B57" s="130"/>
      <c r="C57" s="1271" t="s">
        <v>49</v>
      </c>
      <c r="D57" s="1271"/>
      <c r="E57" s="1272"/>
      <c r="F57" s="133">
        <v>5948</v>
      </c>
      <c r="G57" s="133">
        <v>6055</v>
      </c>
      <c r="H57" s="134">
        <v>6112</v>
      </c>
    </row>
    <row r="58" spans="2:8" ht="45.75" customHeight="1" x14ac:dyDescent="0.15">
      <c r="B58" s="135"/>
      <c r="C58" s="1259" t="s">
        <v>599</v>
      </c>
      <c r="D58" s="1260"/>
      <c r="E58" s="1261"/>
      <c r="F58" s="136">
        <v>1955</v>
      </c>
      <c r="G58" s="136">
        <v>1956</v>
      </c>
      <c r="H58" s="137">
        <v>1947</v>
      </c>
    </row>
    <row r="59" spans="2:8" ht="45.75" customHeight="1" x14ac:dyDescent="0.15">
      <c r="B59" s="135"/>
      <c r="C59" s="1259" t="s">
        <v>600</v>
      </c>
      <c r="D59" s="1260"/>
      <c r="E59" s="1261"/>
      <c r="F59" s="136">
        <v>1714</v>
      </c>
      <c r="G59" s="136">
        <v>1714</v>
      </c>
      <c r="H59" s="137">
        <v>1714</v>
      </c>
    </row>
    <row r="60" spans="2:8" ht="45.75" customHeight="1" x14ac:dyDescent="0.15">
      <c r="B60" s="135"/>
      <c r="C60" s="1259" t="s">
        <v>601</v>
      </c>
      <c r="D60" s="1260"/>
      <c r="E60" s="1261"/>
      <c r="F60" s="136">
        <v>846</v>
      </c>
      <c r="G60" s="136">
        <v>846</v>
      </c>
      <c r="H60" s="137">
        <v>846</v>
      </c>
    </row>
    <row r="61" spans="2:8" ht="45.75" customHeight="1" x14ac:dyDescent="0.15">
      <c r="B61" s="135"/>
      <c r="C61" s="1259" t="s">
        <v>602</v>
      </c>
      <c r="D61" s="1260"/>
      <c r="E61" s="1261"/>
      <c r="F61" s="136">
        <v>573</v>
      </c>
      <c r="G61" s="136">
        <v>573</v>
      </c>
      <c r="H61" s="137">
        <v>573</v>
      </c>
    </row>
    <row r="62" spans="2:8" ht="45.75" customHeight="1" thickBot="1" x14ac:dyDescent="0.2">
      <c r="B62" s="138"/>
      <c r="C62" s="1262" t="s">
        <v>603</v>
      </c>
      <c r="D62" s="1263"/>
      <c r="E62" s="1264"/>
      <c r="F62" s="139">
        <v>316</v>
      </c>
      <c r="G62" s="139">
        <v>316</v>
      </c>
      <c r="H62" s="140">
        <v>317</v>
      </c>
    </row>
    <row r="63" spans="2:8" ht="52.5" customHeight="1" thickBot="1" x14ac:dyDescent="0.2">
      <c r="B63" s="141"/>
      <c r="C63" s="1265" t="s">
        <v>50</v>
      </c>
      <c r="D63" s="1265"/>
      <c r="E63" s="1266"/>
      <c r="F63" s="142">
        <v>11859</v>
      </c>
      <c r="G63" s="142">
        <v>11658</v>
      </c>
      <c r="H63" s="143">
        <v>11657</v>
      </c>
    </row>
    <row r="64" spans="2:8" ht="15" customHeight="1" x14ac:dyDescent="0.15"/>
  </sheetData>
  <sheetProtection algorithmName="SHA-512" hashValue="K6qlN/Yrb9Cq1Jic2IgU2lCZ5ipgv4RY2Y+tp/h+8P95S+xUPKAJsmh4Qki1uwUL5g3YQMrMTf1oatT17NQDqg==" saltValue="QlKXxsn09Br4aT57Uk8/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90487</v>
      </c>
      <c r="E3" s="162"/>
      <c r="F3" s="163">
        <v>83280</v>
      </c>
      <c r="G3" s="164"/>
      <c r="H3" s="165"/>
    </row>
    <row r="4" spans="1:8" x14ac:dyDescent="0.15">
      <c r="A4" s="166"/>
      <c r="B4" s="167"/>
      <c r="C4" s="168"/>
      <c r="D4" s="169">
        <v>50555</v>
      </c>
      <c r="E4" s="170"/>
      <c r="F4" s="171">
        <v>43123</v>
      </c>
      <c r="G4" s="172"/>
      <c r="H4" s="173"/>
    </row>
    <row r="5" spans="1:8" x14ac:dyDescent="0.15">
      <c r="A5" s="154" t="s">
        <v>549</v>
      </c>
      <c r="B5" s="159"/>
      <c r="C5" s="160"/>
      <c r="D5" s="161">
        <v>85639</v>
      </c>
      <c r="E5" s="162"/>
      <c r="F5" s="163">
        <v>88968</v>
      </c>
      <c r="G5" s="164"/>
      <c r="H5" s="165"/>
    </row>
    <row r="6" spans="1:8" x14ac:dyDescent="0.15">
      <c r="A6" s="166"/>
      <c r="B6" s="167"/>
      <c r="C6" s="168"/>
      <c r="D6" s="169">
        <v>42709</v>
      </c>
      <c r="E6" s="170"/>
      <c r="F6" s="171">
        <v>45482</v>
      </c>
      <c r="G6" s="172"/>
      <c r="H6" s="173"/>
    </row>
    <row r="7" spans="1:8" x14ac:dyDescent="0.15">
      <c r="A7" s="154" t="s">
        <v>550</v>
      </c>
      <c r="B7" s="159"/>
      <c r="C7" s="160"/>
      <c r="D7" s="161">
        <v>115135</v>
      </c>
      <c r="E7" s="162"/>
      <c r="F7" s="163">
        <v>85173</v>
      </c>
      <c r="G7" s="164"/>
      <c r="H7" s="165"/>
    </row>
    <row r="8" spans="1:8" x14ac:dyDescent="0.15">
      <c r="A8" s="166"/>
      <c r="B8" s="167"/>
      <c r="C8" s="168"/>
      <c r="D8" s="169">
        <v>44608</v>
      </c>
      <c r="E8" s="170"/>
      <c r="F8" s="171">
        <v>43913</v>
      </c>
      <c r="G8" s="172"/>
      <c r="H8" s="173"/>
    </row>
    <row r="9" spans="1:8" x14ac:dyDescent="0.15">
      <c r="A9" s="154" t="s">
        <v>551</v>
      </c>
      <c r="B9" s="159"/>
      <c r="C9" s="160"/>
      <c r="D9" s="161">
        <v>70027</v>
      </c>
      <c r="E9" s="162"/>
      <c r="F9" s="163">
        <v>94081</v>
      </c>
      <c r="G9" s="164"/>
      <c r="H9" s="165"/>
    </row>
    <row r="10" spans="1:8" x14ac:dyDescent="0.15">
      <c r="A10" s="166"/>
      <c r="B10" s="167"/>
      <c r="C10" s="168"/>
      <c r="D10" s="169">
        <v>25188</v>
      </c>
      <c r="E10" s="170"/>
      <c r="F10" s="171">
        <v>48949</v>
      </c>
      <c r="G10" s="172"/>
      <c r="H10" s="173"/>
    </row>
    <row r="11" spans="1:8" x14ac:dyDescent="0.15">
      <c r="A11" s="154" t="s">
        <v>552</v>
      </c>
      <c r="B11" s="159"/>
      <c r="C11" s="160"/>
      <c r="D11" s="161">
        <v>75022</v>
      </c>
      <c r="E11" s="162"/>
      <c r="F11" s="163">
        <v>92632</v>
      </c>
      <c r="G11" s="164"/>
      <c r="H11" s="165"/>
    </row>
    <row r="12" spans="1:8" x14ac:dyDescent="0.15">
      <c r="A12" s="166"/>
      <c r="B12" s="167"/>
      <c r="C12" s="174"/>
      <c r="D12" s="169">
        <v>22580</v>
      </c>
      <c r="E12" s="170"/>
      <c r="F12" s="171">
        <v>47978</v>
      </c>
      <c r="G12" s="172"/>
      <c r="H12" s="173"/>
    </row>
    <row r="13" spans="1:8" x14ac:dyDescent="0.15">
      <c r="A13" s="154"/>
      <c r="B13" s="159"/>
      <c r="C13" s="175"/>
      <c r="D13" s="176">
        <v>87262</v>
      </c>
      <c r="E13" s="177"/>
      <c r="F13" s="178">
        <v>88827</v>
      </c>
      <c r="G13" s="179"/>
      <c r="H13" s="165"/>
    </row>
    <row r="14" spans="1:8" x14ac:dyDescent="0.15">
      <c r="A14" s="166"/>
      <c r="B14" s="167"/>
      <c r="C14" s="168"/>
      <c r="D14" s="169">
        <v>37128</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1.08</v>
      </c>
      <c r="C19" s="180">
        <f>ROUND(VALUE(SUBSTITUTE(実質収支比率等に係る経年分析!G$48,"▲","-")),2)</f>
        <v>4.79</v>
      </c>
      <c r="D19" s="180">
        <f>ROUND(VALUE(SUBSTITUTE(実質収支比率等に係る経年分析!H$48,"▲","-")),2)</f>
        <v>0.96</v>
      </c>
      <c r="E19" s="180">
        <f>ROUND(VALUE(SUBSTITUTE(実質収支比率等に係る経年分析!I$48,"▲","-")),2)</f>
        <v>0.91</v>
      </c>
      <c r="F19" s="180">
        <f>ROUND(VALUE(SUBSTITUTE(実質収支比率等に係る経年分析!J$48,"▲","-")),2)</f>
        <v>1.59</v>
      </c>
    </row>
    <row r="20" spans="1:11" x14ac:dyDescent="0.15">
      <c r="A20" s="180" t="s">
        <v>54</v>
      </c>
      <c r="B20" s="180">
        <f>ROUND(VALUE(SUBSTITUTE(実質収支比率等に係る経年分析!F$47,"▲","-")),2)</f>
        <v>54.78</v>
      </c>
      <c r="C20" s="180">
        <f>ROUND(VALUE(SUBSTITUTE(実質収支比率等に係る経年分析!G$47,"▲","-")),2)</f>
        <v>50.13</v>
      </c>
      <c r="D20" s="180">
        <f>ROUND(VALUE(SUBSTITUTE(実質収支比率等に係る経年分析!H$47,"▲","-")),2)</f>
        <v>49.54</v>
      </c>
      <c r="E20" s="180">
        <f>ROUND(VALUE(SUBSTITUTE(実質収支比率等に係る経年分析!I$47,"▲","-")),2)</f>
        <v>46.41</v>
      </c>
      <c r="F20" s="180">
        <f>ROUND(VALUE(SUBSTITUTE(実質収支比率等に係る経年分析!J$47,"▲","-")),2)</f>
        <v>45.32</v>
      </c>
    </row>
    <row r="21" spans="1:11" x14ac:dyDescent="0.15">
      <c r="A21" s="180" t="s">
        <v>55</v>
      </c>
      <c r="B21" s="180">
        <f>IF(ISNUMBER(VALUE(SUBSTITUTE(実質収支比率等に係る経年分析!F$49,"▲","-"))),ROUND(VALUE(SUBSTITUTE(実質収支比率等に係る経年分析!F$49,"▲","-")),2),NA())</f>
        <v>-9.2200000000000006</v>
      </c>
      <c r="C21" s="180">
        <f>IF(ISNUMBER(VALUE(SUBSTITUTE(実質収支比率等に係る経年分析!G$49,"▲","-"))),ROUND(VALUE(SUBSTITUTE(実質収支比率等に係る経年分析!G$49,"▲","-")),2),NA())</f>
        <v>-2.71</v>
      </c>
      <c r="D21" s="180">
        <f>IF(ISNUMBER(VALUE(SUBSTITUTE(実質収支比率等に係る経年分析!H$49,"▲","-"))),ROUND(VALUE(SUBSTITUTE(実質収支比率等に係る経年分析!H$49,"▲","-")),2),NA())</f>
        <v>-6.82</v>
      </c>
      <c r="E21" s="180">
        <f>IF(ISNUMBER(VALUE(SUBSTITUTE(実質収支比率等に係る経年分析!I$49,"▲","-"))),ROUND(VALUE(SUBSTITUTE(実質収支比率等に係る経年分析!I$49,"▲","-")),2),NA())</f>
        <v>-3.66</v>
      </c>
      <c r="F21" s="180">
        <f>IF(ISNUMBER(VALUE(SUBSTITUTE(実質収支比率等に係る経年分析!J$49,"▲","-"))),ROUND(VALUE(SUBSTITUTE(実質収支比率等に係る経年分析!J$49,"▲","-")),2),NA())</f>
        <v>0.82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香南香美地区障害者自立支援審査会特別会計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1993</v>
      </c>
      <c r="E42" s="182"/>
      <c r="F42" s="182"/>
      <c r="G42" s="182">
        <f>'実質公債費比率（分子）の構造'!L$52</f>
        <v>2016</v>
      </c>
      <c r="H42" s="182"/>
      <c r="I42" s="182"/>
      <c r="J42" s="182">
        <f>'実質公債費比率（分子）の構造'!M$52</f>
        <v>2041</v>
      </c>
      <c r="K42" s="182"/>
      <c r="L42" s="182"/>
      <c r="M42" s="182">
        <f>'実質公債費比率（分子）の構造'!N$52</f>
        <v>1982</v>
      </c>
      <c r="N42" s="182"/>
      <c r="O42" s="182"/>
      <c r="P42" s="182">
        <f>'実質公債費比率（分子）の構造'!O$52</f>
        <v>1952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v>
      </c>
      <c r="C44" s="182"/>
      <c r="D44" s="182"/>
      <c r="E44" s="182">
        <f>'実質公債費比率（分子）の構造'!L$50</f>
        <v>6</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38</v>
      </c>
      <c r="C45" s="182"/>
      <c r="D45" s="182"/>
      <c r="E45" s="182">
        <f>'実質公債費比率（分子）の構造'!L$49</f>
        <v>30</v>
      </c>
      <c r="F45" s="182"/>
      <c r="G45" s="182"/>
      <c r="H45" s="182">
        <f>'実質公債費比率（分子）の構造'!M$49</f>
        <v>32</v>
      </c>
      <c r="I45" s="182"/>
      <c r="J45" s="182"/>
      <c r="K45" s="182">
        <f>'実質公債費比率（分子）の構造'!N$49</f>
        <v>72</v>
      </c>
      <c r="L45" s="182"/>
      <c r="M45" s="182"/>
      <c r="N45" s="182">
        <f>'実質公債費比率（分子）の構造'!O$49</f>
        <v>136</v>
      </c>
      <c r="O45" s="182"/>
      <c r="P45" s="182"/>
    </row>
    <row r="46" spans="1:16" x14ac:dyDescent="0.15">
      <c r="A46" s="182" t="s">
        <v>66</v>
      </c>
      <c r="B46" s="182">
        <f>'実質公債費比率（分子）の構造'!K$48</f>
        <v>450</v>
      </c>
      <c r="C46" s="182"/>
      <c r="D46" s="182"/>
      <c r="E46" s="182">
        <f>'実質公債費比率（分子）の構造'!L$48</f>
        <v>458</v>
      </c>
      <c r="F46" s="182"/>
      <c r="G46" s="182"/>
      <c r="H46" s="182">
        <f>'実質公債費比率（分子）の構造'!M$48</f>
        <v>438</v>
      </c>
      <c r="I46" s="182"/>
      <c r="J46" s="182"/>
      <c r="K46" s="182">
        <f>'実質公債費比率（分子）の構造'!N$48</f>
        <v>416</v>
      </c>
      <c r="L46" s="182"/>
      <c r="M46" s="182"/>
      <c r="N46" s="182">
        <f>'実質公債費比率（分子）の構造'!O$48</f>
        <v>382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2178</v>
      </c>
      <c r="C49" s="182"/>
      <c r="D49" s="182"/>
      <c r="E49" s="182">
        <f>'実質公債費比率（分子）の構造'!L$45</f>
        <v>2232</v>
      </c>
      <c r="F49" s="182"/>
      <c r="G49" s="182"/>
      <c r="H49" s="182">
        <f>'実質公債費比率（分子）の構造'!M$45</f>
        <v>2318</v>
      </c>
      <c r="I49" s="182"/>
      <c r="J49" s="182"/>
      <c r="K49" s="182">
        <f>'実質公債費比率（分子）の構造'!N$45</f>
        <v>2314</v>
      </c>
      <c r="L49" s="182"/>
      <c r="M49" s="182"/>
      <c r="N49" s="182">
        <f>'実質公債費比率（分子）の構造'!O$45</f>
        <v>2246</v>
      </c>
      <c r="O49" s="182"/>
      <c r="P49" s="182"/>
    </row>
    <row r="50" spans="1:16" x14ac:dyDescent="0.15">
      <c r="A50" s="182" t="s">
        <v>70</v>
      </c>
      <c r="B50" s="182" t="e">
        <f>NA()</f>
        <v>#N/A</v>
      </c>
      <c r="C50" s="182">
        <f>IF(ISNUMBER('実質公債費比率（分子）の構造'!K$53),'実質公債費比率（分子）の構造'!K$53,NA())</f>
        <v>679</v>
      </c>
      <c r="D50" s="182" t="e">
        <f>NA()</f>
        <v>#N/A</v>
      </c>
      <c r="E50" s="182" t="e">
        <f>NA()</f>
        <v>#N/A</v>
      </c>
      <c r="F50" s="182">
        <f>IF(ISNUMBER('実質公債費比率（分子）の構造'!L$53),'実質公債費比率（分子）の構造'!L$53,NA())</f>
        <v>710</v>
      </c>
      <c r="G50" s="182" t="e">
        <f>NA()</f>
        <v>#N/A</v>
      </c>
      <c r="H50" s="182" t="e">
        <f>NA()</f>
        <v>#N/A</v>
      </c>
      <c r="I50" s="182">
        <f>IF(ISNUMBER('実質公債費比率（分子）の構造'!M$53),'実質公債費比率（分子）の構造'!M$53,NA())</f>
        <v>747</v>
      </c>
      <c r="J50" s="182" t="e">
        <f>NA()</f>
        <v>#N/A</v>
      </c>
      <c r="K50" s="182" t="e">
        <f>NA()</f>
        <v>#N/A</v>
      </c>
      <c r="L50" s="182">
        <f>IF(ISNUMBER('実質公債費比率（分子）の構造'!N$53),'実質公債費比率（分子）の構造'!N$53,NA())</f>
        <v>820</v>
      </c>
      <c r="M50" s="182" t="e">
        <f>NA()</f>
        <v>#N/A</v>
      </c>
      <c r="N50" s="182" t="e">
        <f>NA()</f>
        <v>#N/A</v>
      </c>
      <c r="O50" s="182">
        <f>IF(ISNUMBER('実質公債費比率（分子）の構造'!O$53),'実質公債費比率（分子）の構造'!O$53,NA())</f>
        <v>812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17552</v>
      </c>
      <c r="E56" s="181"/>
      <c r="F56" s="181"/>
      <c r="G56" s="181">
        <f>'将来負担比率（分子）の構造'!J$52</f>
        <v>17066</v>
      </c>
      <c r="H56" s="181"/>
      <c r="I56" s="181"/>
      <c r="J56" s="181">
        <f>'将来負担比率（分子）の構造'!K$52</f>
        <v>17107</v>
      </c>
      <c r="K56" s="181"/>
      <c r="L56" s="181"/>
      <c r="M56" s="181">
        <f>'将来負担比率（分子）の構造'!L$52</f>
        <v>16771</v>
      </c>
      <c r="N56" s="181"/>
      <c r="O56" s="181"/>
      <c r="P56" s="181">
        <f>'将来負担比率（分子）の構造'!M$52</f>
        <v>16087</v>
      </c>
    </row>
    <row r="57" spans="1:16" x14ac:dyDescent="0.15">
      <c r="A57" s="181" t="s">
        <v>41</v>
      </c>
      <c r="B57" s="181"/>
      <c r="C57" s="181"/>
      <c r="D57" s="181">
        <f>'将来負担比率（分子）の構造'!I$51</f>
        <v>477</v>
      </c>
      <c r="E57" s="181"/>
      <c r="F57" s="181"/>
      <c r="G57" s="181">
        <f>'将来負担比率（分子）の構造'!J$51</f>
        <v>437</v>
      </c>
      <c r="H57" s="181"/>
      <c r="I57" s="181"/>
      <c r="J57" s="181">
        <f>'将来負担比率（分子）の構造'!K$51</f>
        <v>392</v>
      </c>
      <c r="K57" s="181"/>
      <c r="L57" s="181"/>
      <c r="M57" s="181">
        <f>'将来負担比率（分子）の構造'!L$51</f>
        <v>336</v>
      </c>
      <c r="N57" s="181"/>
      <c r="O57" s="181"/>
      <c r="P57" s="181">
        <f>'将来負担比率（分子）の構造'!M$51</f>
        <v>264</v>
      </c>
    </row>
    <row r="58" spans="1:16" x14ac:dyDescent="0.15">
      <c r="A58" s="181" t="s">
        <v>40</v>
      </c>
      <c r="B58" s="181"/>
      <c r="C58" s="181"/>
      <c r="D58" s="181">
        <f>'将来負担比率（分子）の構造'!I$50</f>
        <v>11739</v>
      </c>
      <c r="E58" s="181"/>
      <c r="F58" s="181"/>
      <c r="G58" s="181">
        <f>'将来負担比率（分子）の構造'!J$50</f>
        <v>10921</v>
      </c>
      <c r="H58" s="181"/>
      <c r="I58" s="181"/>
      <c r="J58" s="181">
        <f>'将来負担比率（分子）の構造'!K$50</f>
        <v>10824</v>
      </c>
      <c r="K58" s="181"/>
      <c r="L58" s="181"/>
      <c r="M58" s="181">
        <f>'将来負担比率（分子）の構造'!L$50</f>
        <v>10169</v>
      </c>
      <c r="N58" s="181"/>
      <c r="O58" s="181"/>
      <c r="P58" s="181">
        <f>'将来負担比率（分子）の構造'!M$50</f>
        <v>10120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3141</v>
      </c>
      <c r="C62" s="181"/>
      <c r="D62" s="181"/>
      <c r="E62" s="181">
        <f>'将来負担比率（分子）の構造'!J$45</f>
        <v>3107</v>
      </c>
      <c r="F62" s="181"/>
      <c r="G62" s="181"/>
      <c r="H62" s="181">
        <f>'将来負担比率（分子）の構造'!K$45</f>
        <v>2987</v>
      </c>
      <c r="I62" s="181"/>
      <c r="J62" s="181"/>
      <c r="K62" s="181">
        <f>'将来負担比率（分子）の構造'!L$45</f>
        <v>2904</v>
      </c>
      <c r="L62" s="181"/>
      <c r="M62" s="181"/>
      <c r="N62" s="181">
        <f>'将来負担比率（分子）の構造'!M$45</f>
        <v>2842</v>
      </c>
      <c r="O62" s="181"/>
      <c r="P62" s="181"/>
    </row>
    <row r="63" spans="1:16" x14ac:dyDescent="0.15">
      <c r="A63" s="181" t="s">
        <v>33</v>
      </c>
      <c r="B63" s="181">
        <f>'将来負担比率（分子）の構造'!I$44</f>
        <v>1611</v>
      </c>
      <c r="C63" s="181"/>
      <c r="D63" s="181"/>
      <c r="E63" s="181">
        <f>'将来負担比率（分子）の構造'!J$44</f>
        <v>1578</v>
      </c>
      <c r="F63" s="181"/>
      <c r="G63" s="181"/>
      <c r="H63" s="181">
        <f>'将来負担比率（分子）の構造'!K$44</f>
        <v>1541</v>
      </c>
      <c r="I63" s="181"/>
      <c r="J63" s="181"/>
      <c r="K63" s="181">
        <f>'将来負担比率（分子）の構造'!L$44</f>
        <v>1456</v>
      </c>
      <c r="L63" s="181"/>
      <c r="M63" s="181"/>
      <c r="N63" s="181">
        <f>'将来負担比率（分子）の構造'!M$44</f>
        <v>1310</v>
      </c>
      <c r="O63" s="181"/>
      <c r="P63" s="181"/>
    </row>
    <row r="64" spans="1:16" x14ac:dyDescent="0.15">
      <c r="A64" s="181" t="s">
        <v>32</v>
      </c>
      <c r="B64" s="181">
        <f>'将来負担比率（分子）の構造'!I$43</f>
        <v>4192</v>
      </c>
      <c r="C64" s="181"/>
      <c r="D64" s="181"/>
      <c r="E64" s="181">
        <f>'将来負担比率（分子）の構造'!J$43</f>
        <v>3948</v>
      </c>
      <c r="F64" s="181"/>
      <c r="G64" s="181"/>
      <c r="H64" s="181">
        <f>'将来負担比率（分子）の構造'!K$43</f>
        <v>3737</v>
      </c>
      <c r="I64" s="181"/>
      <c r="J64" s="181"/>
      <c r="K64" s="181">
        <f>'将来負担比率（分子）の構造'!L$43</f>
        <v>3533</v>
      </c>
      <c r="L64" s="181"/>
      <c r="M64" s="181"/>
      <c r="N64" s="181">
        <f>'将来負担比率（分子）の構造'!M$43</f>
        <v>3256</v>
      </c>
      <c r="O64" s="181"/>
      <c r="P64" s="181"/>
    </row>
    <row r="65" spans="1:16" x14ac:dyDescent="0.15">
      <c r="A65" s="181" t="s">
        <v>31</v>
      </c>
      <c r="B65" s="181">
        <f>'将来負担比率（分子）の構造'!I$42</f>
        <v>84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16152</v>
      </c>
      <c r="C66" s="181"/>
      <c r="D66" s="181"/>
      <c r="E66" s="181">
        <f>'将来負担比率（分子）の構造'!J$41</f>
        <v>15705</v>
      </c>
      <c r="F66" s="181"/>
      <c r="G66" s="181"/>
      <c r="H66" s="181">
        <f>'将来負担比率（分子）の構造'!K$41</f>
        <v>15934</v>
      </c>
      <c r="I66" s="181"/>
      <c r="J66" s="181"/>
      <c r="K66" s="181">
        <f>'将来負担比率（分子）の構造'!L$41</f>
        <v>15224</v>
      </c>
      <c r="L66" s="181"/>
      <c r="M66" s="181"/>
      <c r="N66" s="181">
        <f>'将来負担比率（分子）の構造'!M$41</f>
        <v>14631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4847</v>
      </c>
      <c r="C72" s="185">
        <f>基金残高に係る経年分析!G55</f>
        <v>4540</v>
      </c>
      <c r="D72" s="185">
        <f>基金残高に係る経年分析!H55</f>
        <v>4597</v>
      </c>
    </row>
    <row r="73" spans="1:16" x14ac:dyDescent="0.15">
      <c r="A73" s="184" t="s">
        <v>77</v>
      </c>
      <c r="B73" s="185">
        <f>基金残高に係る経年分析!F56</f>
        <v>1063</v>
      </c>
      <c r="C73" s="185">
        <f>基金残高に係る経年分析!G56</f>
        <v>1063</v>
      </c>
      <c r="D73" s="185">
        <f>基金残高に係る経年分析!H56</f>
        <v>948</v>
      </c>
    </row>
    <row r="74" spans="1:16" x14ac:dyDescent="0.15">
      <c r="A74" s="184" t="s">
        <v>78</v>
      </c>
      <c r="B74" s="185">
        <f>基金残高に係る経年分析!F57</f>
        <v>5948</v>
      </c>
      <c r="C74" s="185">
        <f>基金残高に係る経年分析!G57</f>
        <v>6055</v>
      </c>
      <c r="D74" s="185">
        <f>基金残高に係る経年分析!H57</f>
        <v>6112</v>
      </c>
    </row>
  </sheetData>
  <sheetProtection algorithmName="SHA-512" hashValue="uLqxC4gs0S8A5w7h4EbvpkLkB7MTZfHo7LbQe4y4Ec+zWr4ucPIbqN/X5PKFR79ncfP5EJTHrgAjuxesAEDsVQ==" saltValue="9lSii3G41QNOhF0rgLJp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19" sqref="Z19:AK1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2661530</v>
      </c>
      <c r="S5" s="698"/>
      <c r="T5" s="698"/>
      <c r="U5" s="698"/>
      <c r="V5" s="698"/>
      <c r="W5" s="698"/>
      <c r="X5" s="698"/>
      <c r="Y5" s="741"/>
      <c r="Z5" s="759">
        <v>13.2</v>
      </c>
      <c r="AA5" s="759"/>
      <c r="AB5" s="759"/>
      <c r="AC5" s="759"/>
      <c r="AD5" s="760">
        <v>2661530</v>
      </c>
      <c r="AE5" s="760"/>
      <c r="AF5" s="760"/>
      <c r="AG5" s="760"/>
      <c r="AH5" s="760"/>
      <c r="AI5" s="760"/>
      <c r="AJ5" s="760"/>
      <c r="AK5" s="760"/>
      <c r="AL5" s="742">
        <v>27.2</v>
      </c>
      <c r="AM5" s="713"/>
      <c r="AN5" s="713"/>
      <c r="AO5" s="743"/>
      <c r="AP5" s="708" t="s">
        <v>230</v>
      </c>
      <c r="AQ5" s="709"/>
      <c r="AR5" s="709"/>
      <c r="AS5" s="709"/>
      <c r="AT5" s="709"/>
      <c r="AU5" s="709"/>
      <c r="AV5" s="709"/>
      <c r="AW5" s="709"/>
      <c r="AX5" s="709"/>
      <c r="AY5" s="709"/>
      <c r="AZ5" s="709"/>
      <c r="BA5" s="709"/>
      <c r="BB5" s="709"/>
      <c r="BC5" s="709"/>
      <c r="BD5" s="709"/>
      <c r="BE5" s="709"/>
      <c r="BF5" s="710"/>
      <c r="BG5" s="642">
        <v>2661107</v>
      </c>
      <c r="BH5" s="643"/>
      <c r="BI5" s="643"/>
      <c r="BJ5" s="643"/>
      <c r="BK5" s="643"/>
      <c r="BL5" s="643"/>
      <c r="BM5" s="643"/>
      <c r="BN5" s="644"/>
      <c r="BO5" s="675">
        <v>100</v>
      </c>
      <c r="BP5" s="675"/>
      <c r="BQ5" s="675"/>
      <c r="BR5" s="675"/>
      <c r="BS5" s="676" t="s">
        <v>231</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223</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236313</v>
      </c>
      <c r="S6" s="643"/>
      <c r="T6" s="643"/>
      <c r="U6" s="643"/>
      <c r="V6" s="643"/>
      <c r="W6" s="643"/>
      <c r="X6" s="643"/>
      <c r="Y6" s="644"/>
      <c r="Z6" s="675">
        <v>1.2</v>
      </c>
      <c r="AA6" s="675"/>
      <c r="AB6" s="675"/>
      <c r="AC6" s="675"/>
      <c r="AD6" s="676">
        <v>236313</v>
      </c>
      <c r="AE6" s="676"/>
      <c r="AF6" s="676"/>
      <c r="AG6" s="676"/>
      <c r="AH6" s="676"/>
      <c r="AI6" s="676"/>
      <c r="AJ6" s="676"/>
      <c r="AK6" s="676"/>
      <c r="AL6" s="645">
        <v>2.4</v>
      </c>
      <c r="AM6" s="646"/>
      <c r="AN6" s="646"/>
      <c r="AO6" s="677"/>
      <c r="AP6" s="639" t="s">
        <v>236</v>
      </c>
      <c r="AQ6" s="640"/>
      <c r="AR6" s="640"/>
      <c r="AS6" s="640"/>
      <c r="AT6" s="640"/>
      <c r="AU6" s="640"/>
      <c r="AV6" s="640"/>
      <c r="AW6" s="640"/>
      <c r="AX6" s="640"/>
      <c r="AY6" s="640"/>
      <c r="AZ6" s="640"/>
      <c r="BA6" s="640"/>
      <c r="BB6" s="640"/>
      <c r="BC6" s="640"/>
      <c r="BD6" s="640"/>
      <c r="BE6" s="640"/>
      <c r="BF6" s="641"/>
      <c r="BG6" s="642">
        <v>2661107</v>
      </c>
      <c r="BH6" s="643"/>
      <c r="BI6" s="643"/>
      <c r="BJ6" s="643"/>
      <c r="BK6" s="643"/>
      <c r="BL6" s="643"/>
      <c r="BM6" s="643"/>
      <c r="BN6" s="644"/>
      <c r="BO6" s="675">
        <v>100</v>
      </c>
      <c r="BP6" s="675"/>
      <c r="BQ6" s="675"/>
      <c r="BR6" s="675"/>
      <c r="BS6" s="676" t="s">
        <v>130</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144908</v>
      </c>
      <c r="CS6" s="643"/>
      <c r="CT6" s="643"/>
      <c r="CU6" s="643"/>
      <c r="CV6" s="643"/>
      <c r="CW6" s="643"/>
      <c r="CX6" s="643"/>
      <c r="CY6" s="644"/>
      <c r="CZ6" s="742">
        <v>0.7</v>
      </c>
      <c r="DA6" s="713"/>
      <c r="DB6" s="713"/>
      <c r="DC6" s="745"/>
      <c r="DD6" s="648" t="s">
        <v>130</v>
      </c>
      <c r="DE6" s="643"/>
      <c r="DF6" s="643"/>
      <c r="DG6" s="643"/>
      <c r="DH6" s="643"/>
      <c r="DI6" s="643"/>
      <c r="DJ6" s="643"/>
      <c r="DK6" s="643"/>
      <c r="DL6" s="643"/>
      <c r="DM6" s="643"/>
      <c r="DN6" s="643"/>
      <c r="DO6" s="643"/>
      <c r="DP6" s="644"/>
      <c r="DQ6" s="648">
        <v>144889</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5039</v>
      </c>
      <c r="S7" s="643"/>
      <c r="T7" s="643"/>
      <c r="U7" s="643"/>
      <c r="V7" s="643"/>
      <c r="W7" s="643"/>
      <c r="X7" s="643"/>
      <c r="Y7" s="644"/>
      <c r="Z7" s="675">
        <v>0</v>
      </c>
      <c r="AA7" s="675"/>
      <c r="AB7" s="675"/>
      <c r="AC7" s="675"/>
      <c r="AD7" s="676">
        <v>5039</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1027128</v>
      </c>
      <c r="BH7" s="643"/>
      <c r="BI7" s="643"/>
      <c r="BJ7" s="643"/>
      <c r="BK7" s="643"/>
      <c r="BL7" s="643"/>
      <c r="BM7" s="643"/>
      <c r="BN7" s="644"/>
      <c r="BO7" s="675">
        <v>38.6</v>
      </c>
      <c r="BP7" s="675"/>
      <c r="BQ7" s="675"/>
      <c r="BR7" s="675"/>
      <c r="BS7" s="676" t="s">
        <v>231</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4793372</v>
      </c>
      <c r="CS7" s="643"/>
      <c r="CT7" s="643"/>
      <c r="CU7" s="643"/>
      <c r="CV7" s="643"/>
      <c r="CW7" s="643"/>
      <c r="CX7" s="643"/>
      <c r="CY7" s="644"/>
      <c r="CZ7" s="675">
        <v>24.1</v>
      </c>
      <c r="DA7" s="675"/>
      <c r="DB7" s="675"/>
      <c r="DC7" s="675"/>
      <c r="DD7" s="648">
        <v>79118</v>
      </c>
      <c r="DE7" s="643"/>
      <c r="DF7" s="643"/>
      <c r="DG7" s="643"/>
      <c r="DH7" s="643"/>
      <c r="DI7" s="643"/>
      <c r="DJ7" s="643"/>
      <c r="DK7" s="643"/>
      <c r="DL7" s="643"/>
      <c r="DM7" s="643"/>
      <c r="DN7" s="643"/>
      <c r="DO7" s="643"/>
      <c r="DP7" s="644"/>
      <c r="DQ7" s="648">
        <v>1764252</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8370</v>
      </c>
      <c r="S8" s="643"/>
      <c r="T8" s="643"/>
      <c r="U8" s="643"/>
      <c r="V8" s="643"/>
      <c r="W8" s="643"/>
      <c r="X8" s="643"/>
      <c r="Y8" s="644"/>
      <c r="Z8" s="675">
        <v>0</v>
      </c>
      <c r="AA8" s="675"/>
      <c r="AB8" s="675"/>
      <c r="AC8" s="675"/>
      <c r="AD8" s="676">
        <v>8370</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41063</v>
      </c>
      <c r="BH8" s="643"/>
      <c r="BI8" s="643"/>
      <c r="BJ8" s="643"/>
      <c r="BK8" s="643"/>
      <c r="BL8" s="643"/>
      <c r="BM8" s="643"/>
      <c r="BN8" s="644"/>
      <c r="BO8" s="675">
        <v>1.5</v>
      </c>
      <c r="BP8" s="675"/>
      <c r="BQ8" s="675"/>
      <c r="BR8" s="675"/>
      <c r="BS8" s="648" t="s">
        <v>231</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5767348</v>
      </c>
      <c r="CS8" s="643"/>
      <c r="CT8" s="643"/>
      <c r="CU8" s="643"/>
      <c r="CV8" s="643"/>
      <c r="CW8" s="643"/>
      <c r="CX8" s="643"/>
      <c r="CY8" s="644"/>
      <c r="CZ8" s="675">
        <v>29.1</v>
      </c>
      <c r="DA8" s="675"/>
      <c r="DB8" s="675"/>
      <c r="DC8" s="675"/>
      <c r="DD8" s="648">
        <v>310827</v>
      </c>
      <c r="DE8" s="643"/>
      <c r="DF8" s="643"/>
      <c r="DG8" s="643"/>
      <c r="DH8" s="643"/>
      <c r="DI8" s="643"/>
      <c r="DJ8" s="643"/>
      <c r="DK8" s="643"/>
      <c r="DL8" s="643"/>
      <c r="DM8" s="643"/>
      <c r="DN8" s="643"/>
      <c r="DO8" s="643"/>
      <c r="DP8" s="644"/>
      <c r="DQ8" s="648">
        <v>3246012</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10342</v>
      </c>
      <c r="S9" s="643"/>
      <c r="T9" s="643"/>
      <c r="U9" s="643"/>
      <c r="V9" s="643"/>
      <c r="W9" s="643"/>
      <c r="X9" s="643"/>
      <c r="Y9" s="644"/>
      <c r="Z9" s="675">
        <v>0.1</v>
      </c>
      <c r="AA9" s="675"/>
      <c r="AB9" s="675"/>
      <c r="AC9" s="675"/>
      <c r="AD9" s="676">
        <v>10342</v>
      </c>
      <c r="AE9" s="676"/>
      <c r="AF9" s="676"/>
      <c r="AG9" s="676"/>
      <c r="AH9" s="676"/>
      <c r="AI9" s="676"/>
      <c r="AJ9" s="676"/>
      <c r="AK9" s="676"/>
      <c r="AL9" s="645">
        <v>0.1</v>
      </c>
      <c r="AM9" s="646"/>
      <c r="AN9" s="646"/>
      <c r="AO9" s="677"/>
      <c r="AP9" s="639" t="s">
        <v>245</v>
      </c>
      <c r="AQ9" s="640"/>
      <c r="AR9" s="640"/>
      <c r="AS9" s="640"/>
      <c r="AT9" s="640"/>
      <c r="AU9" s="640"/>
      <c r="AV9" s="640"/>
      <c r="AW9" s="640"/>
      <c r="AX9" s="640"/>
      <c r="AY9" s="640"/>
      <c r="AZ9" s="640"/>
      <c r="BA9" s="640"/>
      <c r="BB9" s="640"/>
      <c r="BC9" s="640"/>
      <c r="BD9" s="640"/>
      <c r="BE9" s="640"/>
      <c r="BF9" s="641"/>
      <c r="BG9" s="642">
        <v>891670</v>
      </c>
      <c r="BH9" s="643"/>
      <c r="BI9" s="643"/>
      <c r="BJ9" s="643"/>
      <c r="BK9" s="643"/>
      <c r="BL9" s="643"/>
      <c r="BM9" s="643"/>
      <c r="BN9" s="644"/>
      <c r="BO9" s="675">
        <v>33.5</v>
      </c>
      <c r="BP9" s="675"/>
      <c r="BQ9" s="675"/>
      <c r="BR9" s="675"/>
      <c r="BS9" s="648" t="s">
        <v>231</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1195346</v>
      </c>
      <c r="CS9" s="643"/>
      <c r="CT9" s="643"/>
      <c r="CU9" s="643"/>
      <c r="CV9" s="643"/>
      <c r="CW9" s="643"/>
      <c r="CX9" s="643"/>
      <c r="CY9" s="644"/>
      <c r="CZ9" s="675">
        <v>6</v>
      </c>
      <c r="DA9" s="675"/>
      <c r="DB9" s="675"/>
      <c r="DC9" s="675"/>
      <c r="DD9" s="648">
        <v>63095</v>
      </c>
      <c r="DE9" s="643"/>
      <c r="DF9" s="643"/>
      <c r="DG9" s="643"/>
      <c r="DH9" s="643"/>
      <c r="DI9" s="643"/>
      <c r="DJ9" s="643"/>
      <c r="DK9" s="643"/>
      <c r="DL9" s="643"/>
      <c r="DM9" s="643"/>
      <c r="DN9" s="643"/>
      <c r="DO9" s="643"/>
      <c r="DP9" s="644"/>
      <c r="DQ9" s="648">
        <v>1017299</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130</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45345</v>
      </c>
      <c r="BH10" s="643"/>
      <c r="BI10" s="643"/>
      <c r="BJ10" s="643"/>
      <c r="BK10" s="643"/>
      <c r="BL10" s="643"/>
      <c r="BM10" s="643"/>
      <c r="BN10" s="644"/>
      <c r="BO10" s="675">
        <v>1.7</v>
      </c>
      <c r="BP10" s="675"/>
      <c r="BQ10" s="675"/>
      <c r="BR10" s="675"/>
      <c r="BS10" s="648" t="s">
        <v>130</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t="s">
        <v>231</v>
      </c>
      <c r="CS10" s="643"/>
      <c r="CT10" s="643"/>
      <c r="CU10" s="643"/>
      <c r="CV10" s="643"/>
      <c r="CW10" s="643"/>
      <c r="CX10" s="643"/>
      <c r="CY10" s="644"/>
      <c r="CZ10" s="675" t="s">
        <v>130</v>
      </c>
      <c r="DA10" s="675"/>
      <c r="DB10" s="675"/>
      <c r="DC10" s="675"/>
      <c r="DD10" s="648" t="s">
        <v>231</v>
      </c>
      <c r="DE10" s="643"/>
      <c r="DF10" s="643"/>
      <c r="DG10" s="643"/>
      <c r="DH10" s="643"/>
      <c r="DI10" s="643"/>
      <c r="DJ10" s="643"/>
      <c r="DK10" s="643"/>
      <c r="DL10" s="643"/>
      <c r="DM10" s="643"/>
      <c r="DN10" s="643"/>
      <c r="DO10" s="643"/>
      <c r="DP10" s="644"/>
      <c r="DQ10" s="648" t="s">
        <v>231</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577895</v>
      </c>
      <c r="S11" s="643"/>
      <c r="T11" s="643"/>
      <c r="U11" s="643"/>
      <c r="V11" s="643"/>
      <c r="W11" s="643"/>
      <c r="X11" s="643"/>
      <c r="Y11" s="644"/>
      <c r="Z11" s="645">
        <v>2.9</v>
      </c>
      <c r="AA11" s="646"/>
      <c r="AB11" s="646"/>
      <c r="AC11" s="647"/>
      <c r="AD11" s="648">
        <v>577895</v>
      </c>
      <c r="AE11" s="643"/>
      <c r="AF11" s="643"/>
      <c r="AG11" s="643"/>
      <c r="AH11" s="643"/>
      <c r="AI11" s="643"/>
      <c r="AJ11" s="643"/>
      <c r="AK11" s="644"/>
      <c r="AL11" s="645">
        <v>5.9</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49050</v>
      </c>
      <c r="BH11" s="643"/>
      <c r="BI11" s="643"/>
      <c r="BJ11" s="643"/>
      <c r="BK11" s="643"/>
      <c r="BL11" s="643"/>
      <c r="BM11" s="643"/>
      <c r="BN11" s="644"/>
      <c r="BO11" s="675">
        <v>1.8</v>
      </c>
      <c r="BP11" s="675"/>
      <c r="BQ11" s="675"/>
      <c r="BR11" s="675"/>
      <c r="BS11" s="648" t="s">
        <v>130</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868400</v>
      </c>
      <c r="CS11" s="643"/>
      <c r="CT11" s="643"/>
      <c r="CU11" s="643"/>
      <c r="CV11" s="643"/>
      <c r="CW11" s="643"/>
      <c r="CX11" s="643"/>
      <c r="CY11" s="644"/>
      <c r="CZ11" s="675">
        <v>4.4000000000000004</v>
      </c>
      <c r="DA11" s="675"/>
      <c r="DB11" s="675"/>
      <c r="DC11" s="675"/>
      <c r="DD11" s="648">
        <v>245127</v>
      </c>
      <c r="DE11" s="643"/>
      <c r="DF11" s="643"/>
      <c r="DG11" s="643"/>
      <c r="DH11" s="643"/>
      <c r="DI11" s="643"/>
      <c r="DJ11" s="643"/>
      <c r="DK11" s="643"/>
      <c r="DL11" s="643"/>
      <c r="DM11" s="643"/>
      <c r="DN11" s="643"/>
      <c r="DO11" s="643"/>
      <c r="DP11" s="644"/>
      <c r="DQ11" s="648">
        <v>475041</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v>15451</v>
      </c>
      <c r="S12" s="643"/>
      <c r="T12" s="643"/>
      <c r="U12" s="643"/>
      <c r="V12" s="643"/>
      <c r="W12" s="643"/>
      <c r="X12" s="643"/>
      <c r="Y12" s="644"/>
      <c r="Z12" s="675">
        <v>0.1</v>
      </c>
      <c r="AA12" s="675"/>
      <c r="AB12" s="675"/>
      <c r="AC12" s="675"/>
      <c r="AD12" s="676">
        <v>15451</v>
      </c>
      <c r="AE12" s="676"/>
      <c r="AF12" s="676"/>
      <c r="AG12" s="676"/>
      <c r="AH12" s="676"/>
      <c r="AI12" s="676"/>
      <c r="AJ12" s="676"/>
      <c r="AK12" s="676"/>
      <c r="AL12" s="645">
        <v>0.2</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1393383</v>
      </c>
      <c r="BH12" s="643"/>
      <c r="BI12" s="643"/>
      <c r="BJ12" s="643"/>
      <c r="BK12" s="643"/>
      <c r="BL12" s="643"/>
      <c r="BM12" s="643"/>
      <c r="BN12" s="644"/>
      <c r="BO12" s="675">
        <v>52.4</v>
      </c>
      <c r="BP12" s="675"/>
      <c r="BQ12" s="675"/>
      <c r="BR12" s="675"/>
      <c r="BS12" s="648" t="s">
        <v>231</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376830</v>
      </c>
      <c r="CS12" s="643"/>
      <c r="CT12" s="643"/>
      <c r="CU12" s="643"/>
      <c r="CV12" s="643"/>
      <c r="CW12" s="643"/>
      <c r="CX12" s="643"/>
      <c r="CY12" s="644"/>
      <c r="CZ12" s="675">
        <v>1.9</v>
      </c>
      <c r="DA12" s="675"/>
      <c r="DB12" s="675"/>
      <c r="DC12" s="675"/>
      <c r="DD12" s="648">
        <v>15099</v>
      </c>
      <c r="DE12" s="643"/>
      <c r="DF12" s="643"/>
      <c r="DG12" s="643"/>
      <c r="DH12" s="643"/>
      <c r="DI12" s="643"/>
      <c r="DJ12" s="643"/>
      <c r="DK12" s="643"/>
      <c r="DL12" s="643"/>
      <c r="DM12" s="643"/>
      <c r="DN12" s="643"/>
      <c r="DO12" s="643"/>
      <c r="DP12" s="644"/>
      <c r="DQ12" s="648">
        <v>342280</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231</v>
      </c>
      <c r="AE13" s="676"/>
      <c r="AF13" s="676"/>
      <c r="AG13" s="676"/>
      <c r="AH13" s="676"/>
      <c r="AI13" s="676"/>
      <c r="AJ13" s="676"/>
      <c r="AK13" s="676"/>
      <c r="AL13" s="645" t="s">
        <v>130</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1342069</v>
      </c>
      <c r="BH13" s="643"/>
      <c r="BI13" s="643"/>
      <c r="BJ13" s="643"/>
      <c r="BK13" s="643"/>
      <c r="BL13" s="643"/>
      <c r="BM13" s="643"/>
      <c r="BN13" s="644"/>
      <c r="BO13" s="675">
        <v>50.4</v>
      </c>
      <c r="BP13" s="675"/>
      <c r="BQ13" s="675"/>
      <c r="BR13" s="675"/>
      <c r="BS13" s="648" t="s">
        <v>231</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1112280</v>
      </c>
      <c r="CS13" s="643"/>
      <c r="CT13" s="643"/>
      <c r="CU13" s="643"/>
      <c r="CV13" s="643"/>
      <c r="CW13" s="643"/>
      <c r="CX13" s="643"/>
      <c r="CY13" s="644"/>
      <c r="CZ13" s="675">
        <v>5.6</v>
      </c>
      <c r="DA13" s="675"/>
      <c r="DB13" s="675"/>
      <c r="DC13" s="675"/>
      <c r="DD13" s="648">
        <v>530079</v>
      </c>
      <c r="DE13" s="643"/>
      <c r="DF13" s="643"/>
      <c r="DG13" s="643"/>
      <c r="DH13" s="643"/>
      <c r="DI13" s="643"/>
      <c r="DJ13" s="643"/>
      <c r="DK13" s="643"/>
      <c r="DL13" s="643"/>
      <c r="DM13" s="643"/>
      <c r="DN13" s="643"/>
      <c r="DO13" s="643"/>
      <c r="DP13" s="644"/>
      <c r="DQ13" s="648">
        <v>521451</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231</v>
      </c>
      <c r="AE14" s="676"/>
      <c r="AF14" s="676"/>
      <c r="AG14" s="676"/>
      <c r="AH14" s="676"/>
      <c r="AI14" s="676"/>
      <c r="AJ14" s="676"/>
      <c r="AK14" s="676"/>
      <c r="AL14" s="645" t="s">
        <v>231</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106182</v>
      </c>
      <c r="BH14" s="643"/>
      <c r="BI14" s="643"/>
      <c r="BJ14" s="643"/>
      <c r="BK14" s="643"/>
      <c r="BL14" s="643"/>
      <c r="BM14" s="643"/>
      <c r="BN14" s="644"/>
      <c r="BO14" s="675">
        <v>4</v>
      </c>
      <c r="BP14" s="675"/>
      <c r="BQ14" s="675"/>
      <c r="BR14" s="675"/>
      <c r="BS14" s="648" t="s">
        <v>130</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867526</v>
      </c>
      <c r="CS14" s="643"/>
      <c r="CT14" s="643"/>
      <c r="CU14" s="643"/>
      <c r="CV14" s="643"/>
      <c r="CW14" s="643"/>
      <c r="CX14" s="643"/>
      <c r="CY14" s="644"/>
      <c r="CZ14" s="675">
        <v>4.4000000000000004</v>
      </c>
      <c r="DA14" s="675"/>
      <c r="DB14" s="675"/>
      <c r="DC14" s="675"/>
      <c r="DD14" s="648">
        <v>286633</v>
      </c>
      <c r="DE14" s="643"/>
      <c r="DF14" s="643"/>
      <c r="DG14" s="643"/>
      <c r="DH14" s="643"/>
      <c r="DI14" s="643"/>
      <c r="DJ14" s="643"/>
      <c r="DK14" s="643"/>
      <c r="DL14" s="643"/>
      <c r="DM14" s="643"/>
      <c r="DN14" s="643"/>
      <c r="DO14" s="643"/>
      <c r="DP14" s="644"/>
      <c r="DQ14" s="648">
        <v>563702</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130</v>
      </c>
      <c r="AA15" s="675"/>
      <c r="AB15" s="675"/>
      <c r="AC15" s="675"/>
      <c r="AD15" s="676" t="s">
        <v>231</v>
      </c>
      <c r="AE15" s="676"/>
      <c r="AF15" s="676"/>
      <c r="AG15" s="676"/>
      <c r="AH15" s="676"/>
      <c r="AI15" s="676"/>
      <c r="AJ15" s="676"/>
      <c r="AK15" s="676"/>
      <c r="AL15" s="645" t="s">
        <v>231</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134414</v>
      </c>
      <c r="BH15" s="643"/>
      <c r="BI15" s="643"/>
      <c r="BJ15" s="643"/>
      <c r="BK15" s="643"/>
      <c r="BL15" s="643"/>
      <c r="BM15" s="643"/>
      <c r="BN15" s="644"/>
      <c r="BO15" s="675">
        <v>5.0999999999999996</v>
      </c>
      <c r="BP15" s="675"/>
      <c r="BQ15" s="675"/>
      <c r="BR15" s="675"/>
      <c r="BS15" s="648" t="s">
        <v>231</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1720732</v>
      </c>
      <c r="CS15" s="643"/>
      <c r="CT15" s="643"/>
      <c r="CU15" s="643"/>
      <c r="CV15" s="643"/>
      <c r="CW15" s="643"/>
      <c r="CX15" s="643"/>
      <c r="CY15" s="644"/>
      <c r="CZ15" s="675">
        <v>8.6999999999999993</v>
      </c>
      <c r="DA15" s="675"/>
      <c r="DB15" s="675"/>
      <c r="DC15" s="675"/>
      <c r="DD15" s="648">
        <v>413916</v>
      </c>
      <c r="DE15" s="643"/>
      <c r="DF15" s="643"/>
      <c r="DG15" s="643"/>
      <c r="DH15" s="643"/>
      <c r="DI15" s="643"/>
      <c r="DJ15" s="643"/>
      <c r="DK15" s="643"/>
      <c r="DL15" s="643"/>
      <c r="DM15" s="643"/>
      <c r="DN15" s="643"/>
      <c r="DO15" s="643"/>
      <c r="DP15" s="644"/>
      <c r="DQ15" s="648">
        <v>1014748</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7257</v>
      </c>
      <c r="S16" s="643"/>
      <c r="T16" s="643"/>
      <c r="U16" s="643"/>
      <c r="V16" s="643"/>
      <c r="W16" s="643"/>
      <c r="X16" s="643"/>
      <c r="Y16" s="644"/>
      <c r="Z16" s="675">
        <v>0</v>
      </c>
      <c r="AA16" s="675"/>
      <c r="AB16" s="675"/>
      <c r="AC16" s="675"/>
      <c r="AD16" s="676">
        <v>7257</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231</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757662</v>
      </c>
      <c r="CS16" s="643"/>
      <c r="CT16" s="643"/>
      <c r="CU16" s="643"/>
      <c r="CV16" s="643"/>
      <c r="CW16" s="643"/>
      <c r="CX16" s="643"/>
      <c r="CY16" s="644"/>
      <c r="CZ16" s="675">
        <v>3.8</v>
      </c>
      <c r="DA16" s="675"/>
      <c r="DB16" s="675"/>
      <c r="DC16" s="675"/>
      <c r="DD16" s="648" t="s">
        <v>130</v>
      </c>
      <c r="DE16" s="643"/>
      <c r="DF16" s="643"/>
      <c r="DG16" s="643"/>
      <c r="DH16" s="643"/>
      <c r="DI16" s="643"/>
      <c r="DJ16" s="643"/>
      <c r="DK16" s="643"/>
      <c r="DL16" s="643"/>
      <c r="DM16" s="643"/>
      <c r="DN16" s="643"/>
      <c r="DO16" s="643"/>
      <c r="DP16" s="644"/>
      <c r="DQ16" s="648">
        <v>15647</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9581</v>
      </c>
      <c r="S17" s="643"/>
      <c r="T17" s="643"/>
      <c r="U17" s="643"/>
      <c r="V17" s="643"/>
      <c r="W17" s="643"/>
      <c r="X17" s="643"/>
      <c r="Y17" s="644"/>
      <c r="Z17" s="675">
        <v>0</v>
      </c>
      <c r="AA17" s="675"/>
      <c r="AB17" s="675"/>
      <c r="AC17" s="675"/>
      <c r="AD17" s="676">
        <v>9581</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2245561</v>
      </c>
      <c r="CS17" s="643"/>
      <c r="CT17" s="643"/>
      <c r="CU17" s="643"/>
      <c r="CV17" s="643"/>
      <c r="CW17" s="643"/>
      <c r="CX17" s="643"/>
      <c r="CY17" s="644"/>
      <c r="CZ17" s="675">
        <v>11.3</v>
      </c>
      <c r="DA17" s="675"/>
      <c r="DB17" s="675"/>
      <c r="DC17" s="675"/>
      <c r="DD17" s="648" t="s">
        <v>130</v>
      </c>
      <c r="DE17" s="643"/>
      <c r="DF17" s="643"/>
      <c r="DG17" s="643"/>
      <c r="DH17" s="643"/>
      <c r="DI17" s="643"/>
      <c r="DJ17" s="643"/>
      <c r="DK17" s="643"/>
      <c r="DL17" s="643"/>
      <c r="DM17" s="643"/>
      <c r="DN17" s="643"/>
      <c r="DO17" s="643"/>
      <c r="DP17" s="644"/>
      <c r="DQ17" s="648">
        <v>2208466</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20669</v>
      </c>
      <c r="S18" s="643"/>
      <c r="T18" s="643"/>
      <c r="U18" s="643"/>
      <c r="V18" s="643"/>
      <c r="W18" s="643"/>
      <c r="X18" s="643"/>
      <c r="Y18" s="644"/>
      <c r="Z18" s="675">
        <v>0.1</v>
      </c>
      <c r="AA18" s="675"/>
      <c r="AB18" s="675"/>
      <c r="AC18" s="675"/>
      <c r="AD18" s="676">
        <v>20669</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231</v>
      </c>
      <c r="BP18" s="675"/>
      <c r="BQ18" s="675"/>
      <c r="BR18" s="675"/>
      <c r="BS18" s="648" t="s">
        <v>130</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231</v>
      </c>
      <c r="DA18" s="675"/>
      <c r="DB18" s="675"/>
      <c r="DC18" s="675"/>
      <c r="DD18" s="648" t="s">
        <v>231</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15488</v>
      </c>
      <c r="S19" s="643"/>
      <c r="T19" s="643"/>
      <c r="U19" s="643"/>
      <c r="V19" s="643"/>
      <c r="W19" s="643"/>
      <c r="X19" s="643"/>
      <c r="Y19" s="644"/>
      <c r="Z19" s="675">
        <v>0.1</v>
      </c>
      <c r="AA19" s="675"/>
      <c r="AB19" s="675"/>
      <c r="AC19" s="675"/>
      <c r="AD19" s="676">
        <v>15488</v>
      </c>
      <c r="AE19" s="676"/>
      <c r="AF19" s="676"/>
      <c r="AG19" s="676"/>
      <c r="AH19" s="676"/>
      <c r="AI19" s="676"/>
      <c r="AJ19" s="676"/>
      <c r="AK19" s="676"/>
      <c r="AL19" s="645">
        <v>0.2</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423</v>
      </c>
      <c r="BH19" s="643"/>
      <c r="BI19" s="643"/>
      <c r="BJ19" s="643"/>
      <c r="BK19" s="643"/>
      <c r="BL19" s="643"/>
      <c r="BM19" s="643"/>
      <c r="BN19" s="644"/>
      <c r="BO19" s="675">
        <v>0</v>
      </c>
      <c r="BP19" s="675"/>
      <c r="BQ19" s="675"/>
      <c r="BR19" s="675"/>
      <c r="BS19" s="648" t="s">
        <v>130</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231</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3150</v>
      </c>
      <c r="S20" s="643"/>
      <c r="T20" s="643"/>
      <c r="U20" s="643"/>
      <c r="V20" s="643"/>
      <c r="W20" s="643"/>
      <c r="X20" s="643"/>
      <c r="Y20" s="644"/>
      <c r="Z20" s="675">
        <v>0</v>
      </c>
      <c r="AA20" s="675"/>
      <c r="AB20" s="675"/>
      <c r="AC20" s="675"/>
      <c r="AD20" s="676">
        <v>3150</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423</v>
      </c>
      <c r="BH20" s="643"/>
      <c r="BI20" s="643"/>
      <c r="BJ20" s="643"/>
      <c r="BK20" s="643"/>
      <c r="BL20" s="643"/>
      <c r="BM20" s="643"/>
      <c r="BN20" s="644"/>
      <c r="BO20" s="675">
        <v>0</v>
      </c>
      <c r="BP20" s="675"/>
      <c r="BQ20" s="675"/>
      <c r="BR20" s="675"/>
      <c r="BS20" s="648" t="s">
        <v>130</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19849965</v>
      </c>
      <c r="CS20" s="643"/>
      <c r="CT20" s="643"/>
      <c r="CU20" s="643"/>
      <c r="CV20" s="643"/>
      <c r="CW20" s="643"/>
      <c r="CX20" s="643"/>
      <c r="CY20" s="644"/>
      <c r="CZ20" s="675">
        <v>100</v>
      </c>
      <c r="DA20" s="675"/>
      <c r="DB20" s="675"/>
      <c r="DC20" s="675"/>
      <c r="DD20" s="648">
        <v>1943894</v>
      </c>
      <c r="DE20" s="643"/>
      <c r="DF20" s="643"/>
      <c r="DG20" s="643"/>
      <c r="DH20" s="643"/>
      <c r="DI20" s="643"/>
      <c r="DJ20" s="643"/>
      <c r="DK20" s="643"/>
      <c r="DL20" s="643"/>
      <c r="DM20" s="643"/>
      <c r="DN20" s="643"/>
      <c r="DO20" s="643"/>
      <c r="DP20" s="644"/>
      <c r="DQ20" s="648">
        <v>11313787</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2031</v>
      </c>
      <c r="S21" s="643"/>
      <c r="T21" s="643"/>
      <c r="U21" s="643"/>
      <c r="V21" s="643"/>
      <c r="W21" s="643"/>
      <c r="X21" s="643"/>
      <c r="Y21" s="644"/>
      <c r="Z21" s="675">
        <v>0</v>
      </c>
      <c r="AA21" s="675"/>
      <c r="AB21" s="675"/>
      <c r="AC21" s="675"/>
      <c r="AD21" s="676">
        <v>2031</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v>423</v>
      </c>
      <c r="BH21" s="643"/>
      <c r="BI21" s="643"/>
      <c r="BJ21" s="643"/>
      <c r="BK21" s="643"/>
      <c r="BL21" s="643"/>
      <c r="BM21" s="643"/>
      <c r="BN21" s="644"/>
      <c r="BO21" s="675">
        <v>0</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6955394</v>
      </c>
      <c r="S22" s="643"/>
      <c r="T22" s="643"/>
      <c r="U22" s="643"/>
      <c r="V22" s="643"/>
      <c r="W22" s="643"/>
      <c r="X22" s="643"/>
      <c r="Y22" s="644"/>
      <c r="Z22" s="675">
        <v>34.4</v>
      </c>
      <c r="AA22" s="675"/>
      <c r="AB22" s="675"/>
      <c r="AC22" s="675"/>
      <c r="AD22" s="676">
        <v>6224846</v>
      </c>
      <c r="AE22" s="676"/>
      <c r="AF22" s="676"/>
      <c r="AG22" s="676"/>
      <c r="AH22" s="676"/>
      <c r="AI22" s="676"/>
      <c r="AJ22" s="676"/>
      <c r="AK22" s="676"/>
      <c r="AL22" s="645">
        <v>63.6</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231</v>
      </c>
      <c r="BP22" s="675"/>
      <c r="BQ22" s="675"/>
      <c r="BR22" s="675"/>
      <c r="BS22" s="648" t="s">
        <v>130</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6224846</v>
      </c>
      <c r="S23" s="643"/>
      <c r="T23" s="643"/>
      <c r="U23" s="643"/>
      <c r="V23" s="643"/>
      <c r="W23" s="643"/>
      <c r="X23" s="643"/>
      <c r="Y23" s="644"/>
      <c r="Z23" s="675">
        <v>30.8</v>
      </c>
      <c r="AA23" s="675"/>
      <c r="AB23" s="675"/>
      <c r="AC23" s="675"/>
      <c r="AD23" s="676">
        <v>6224846</v>
      </c>
      <c r="AE23" s="676"/>
      <c r="AF23" s="676"/>
      <c r="AG23" s="676"/>
      <c r="AH23" s="676"/>
      <c r="AI23" s="676"/>
      <c r="AJ23" s="676"/>
      <c r="AK23" s="676"/>
      <c r="AL23" s="645">
        <v>63.6</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130</v>
      </c>
      <c r="BH23" s="643"/>
      <c r="BI23" s="643"/>
      <c r="BJ23" s="643"/>
      <c r="BK23" s="643"/>
      <c r="BL23" s="643"/>
      <c r="BM23" s="643"/>
      <c r="BN23" s="644"/>
      <c r="BO23" s="675" t="s">
        <v>130</v>
      </c>
      <c r="BP23" s="675"/>
      <c r="BQ23" s="675"/>
      <c r="BR23" s="675"/>
      <c r="BS23" s="648" t="s">
        <v>231</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730548</v>
      </c>
      <c r="S24" s="643"/>
      <c r="T24" s="643"/>
      <c r="U24" s="643"/>
      <c r="V24" s="643"/>
      <c r="W24" s="643"/>
      <c r="X24" s="643"/>
      <c r="Y24" s="644"/>
      <c r="Z24" s="675">
        <v>3.6</v>
      </c>
      <c r="AA24" s="675"/>
      <c r="AB24" s="675"/>
      <c r="AC24" s="675"/>
      <c r="AD24" s="676" t="s">
        <v>231</v>
      </c>
      <c r="AE24" s="676"/>
      <c r="AF24" s="676"/>
      <c r="AG24" s="676"/>
      <c r="AH24" s="676"/>
      <c r="AI24" s="676"/>
      <c r="AJ24" s="676"/>
      <c r="AK24" s="676"/>
      <c r="AL24" s="645" t="s">
        <v>130</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130</v>
      </c>
      <c r="BP24" s="675"/>
      <c r="BQ24" s="675"/>
      <c r="BR24" s="675"/>
      <c r="BS24" s="648" t="s">
        <v>231</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7972436</v>
      </c>
      <c r="CS24" s="698"/>
      <c r="CT24" s="698"/>
      <c r="CU24" s="698"/>
      <c r="CV24" s="698"/>
      <c r="CW24" s="698"/>
      <c r="CX24" s="698"/>
      <c r="CY24" s="741"/>
      <c r="CZ24" s="742">
        <v>40.200000000000003</v>
      </c>
      <c r="DA24" s="713"/>
      <c r="DB24" s="713"/>
      <c r="DC24" s="745"/>
      <c r="DD24" s="740">
        <v>6220032</v>
      </c>
      <c r="DE24" s="698"/>
      <c r="DF24" s="698"/>
      <c r="DG24" s="698"/>
      <c r="DH24" s="698"/>
      <c r="DI24" s="698"/>
      <c r="DJ24" s="698"/>
      <c r="DK24" s="741"/>
      <c r="DL24" s="740">
        <v>6175730</v>
      </c>
      <c r="DM24" s="698"/>
      <c r="DN24" s="698"/>
      <c r="DO24" s="698"/>
      <c r="DP24" s="698"/>
      <c r="DQ24" s="698"/>
      <c r="DR24" s="698"/>
      <c r="DS24" s="698"/>
      <c r="DT24" s="698"/>
      <c r="DU24" s="698"/>
      <c r="DV24" s="741"/>
      <c r="DW24" s="742">
        <v>61.1</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231</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130</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130</v>
      </c>
      <c r="BH25" s="643"/>
      <c r="BI25" s="643"/>
      <c r="BJ25" s="643"/>
      <c r="BK25" s="643"/>
      <c r="BL25" s="643"/>
      <c r="BM25" s="643"/>
      <c r="BN25" s="644"/>
      <c r="BO25" s="675" t="s">
        <v>130</v>
      </c>
      <c r="BP25" s="675"/>
      <c r="BQ25" s="675"/>
      <c r="BR25" s="675"/>
      <c r="BS25" s="648" t="s">
        <v>231</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3551920</v>
      </c>
      <c r="CS25" s="661"/>
      <c r="CT25" s="661"/>
      <c r="CU25" s="661"/>
      <c r="CV25" s="661"/>
      <c r="CW25" s="661"/>
      <c r="CX25" s="661"/>
      <c r="CY25" s="662"/>
      <c r="CZ25" s="645">
        <v>17.899999999999999</v>
      </c>
      <c r="DA25" s="663"/>
      <c r="DB25" s="663"/>
      <c r="DC25" s="664"/>
      <c r="DD25" s="648">
        <v>3313081</v>
      </c>
      <c r="DE25" s="661"/>
      <c r="DF25" s="661"/>
      <c r="DG25" s="661"/>
      <c r="DH25" s="661"/>
      <c r="DI25" s="661"/>
      <c r="DJ25" s="661"/>
      <c r="DK25" s="662"/>
      <c r="DL25" s="648">
        <v>3270503</v>
      </c>
      <c r="DM25" s="661"/>
      <c r="DN25" s="661"/>
      <c r="DO25" s="661"/>
      <c r="DP25" s="661"/>
      <c r="DQ25" s="661"/>
      <c r="DR25" s="661"/>
      <c r="DS25" s="661"/>
      <c r="DT25" s="661"/>
      <c r="DU25" s="661"/>
      <c r="DV25" s="662"/>
      <c r="DW25" s="645">
        <v>32.4</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10507841</v>
      </c>
      <c r="S26" s="643"/>
      <c r="T26" s="643"/>
      <c r="U26" s="643"/>
      <c r="V26" s="643"/>
      <c r="W26" s="643"/>
      <c r="X26" s="643"/>
      <c r="Y26" s="644"/>
      <c r="Z26" s="675">
        <v>52</v>
      </c>
      <c r="AA26" s="675"/>
      <c r="AB26" s="675"/>
      <c r="AC26" s="675"/>
      <c r="AD26" s="676">
        <v>9777293</v>
      </c>
      <c r="AE26" s="676"/>
      <c r="AF26" s="676"/>
      <c r="AG26" s="676"/>
      <c r="AH26" s="676"/>
      <c r="AI26" s="676"/>
      <c r="AJ26" s="676"/>
      <c r="AK26" s="676"/>
      <c r="AL26" s="645">
        <v>99.9</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130</v>
      </c>
      <c r="BP26" s="675"/>
      <c r="BQ26" s="675"/>
      <c r="BR26" s="675"/>
      <c r="BS26" s="648" t="s">
        <v>231</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2207216</v>
      </c>
      <c r="CS26" s="643"/>
      <c r="CT26" s="643"/>
      <c r="CU26" s="643"/>
      <c r="CV26" s="643"/>
      <c r="CW26" s="643"/>
      <c r="CX26" s="643"/>
      <c r="CY26" s="644"/>
      <c r="CZ26" s="645">
        <v>11.1</v>
      </c>
      <c r="DA26" s="663"/>
      <c r="DB26" s="663"/>
      <c r="DC26" s="664"/>
      <c r="DD26" s="648">
        <v>2051498</v>
      </c>
      <c r="DE26" s="643"/>
      <c r="DF26" s="643"/>
      <c r="DG26" s="643"/>
      <c r="DH26" s="643"/>
      <c r="DI26" s="643"/>
      <c r="DJ26" s="643"/>
      <c r="DK26" s="644"/>
      <c r="DL26" s="648" t="s">
        <v>130</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2888</v>
      </c>
      <c r="S27" s="643"/>
      <c r="T27" s="643"/>
      <c r="U27" s="643"/>
      <c r="V27" s="643"/>
      <c r="W27" s="643"/>
      <c r="X27" s="643"/>
      <c r="Y27" s="644"/>
      <c r="Z27" s="675">
        <v>0</v>
      </c>
      <c r="AA27" s="675"/>
      <c r="AB27" s="675"/>
      <c r="AC27" s="675"/>
      <c r="AD27" s="676">
        <v>2888</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2661530</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2174955</v>
      </c>
      <c r="CS27" s="661"/>
      <c r="CT27" s="661"/>
      <c r="CU27" s="661"/>
      <c r="CV27" s="661"/>
      <c r="CW27" s="661"/>
      <c r="CX27" s="661"/>
      <c r="CY27" s="662"/>
      <c r="CZ27" s="645">
        <v>11</v>
      </c>
      <c r="DA27" s="663"/>
      <c r="DB27" s="663"/>
      <c r="DC27" s="664"/>
      <c r="DD27" s="648">
        <v>698485</v>
      </c>
      <c r="DE27" s="661"/>
      <c r="DF27" s="661"/>
      <c r="DG27" s="661"/>
      <c r="DH27" s="661"/>
      <c r="DI27" s="661"/>
      <c r="DJ27" s="661"/>
      <c r="DK27" s="662"/>
      <c r="DL27" s="648">
        <v>696761</v>
      </c>
      <c r="DM27" s="661"/>
      <c r="DN27" s="661"/>
      <c r="DO27" s="661"/>
      <c r="DP27" s="661"/>
      <c r="DQ27" s="661"/>
      <c r="DR27" s="661"/>
      <c r="DS27" s="661"/>
      <c r="DT27" s="661"/>
      <c r="DU27" s="661"/>
      <c r="DV27" s="662"/>
      <c r="DW27" s="645">
        <v>6.9</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46146</v>
      </c>
      <c r="S28" s="643"/>
      <c r="T28" s="643"/>
      <c r="U28" s="643"/>
      <c r="V28" s="643"/>
      <c r="W28" s="643"/>
      <c r="X28" s="643"/>
      <c r="Y28" s="644"/>
      <c r="Z28" s="675">
        <v>0.2</v>
      </c>
      <c r="AA28" s="675"/>
      <c r="AB28" s="675"/>
      <c r="AC28" s="675"/>
      <c r="AD28" s="676" t="s">
        <v>130</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2245561</v>
      </c>
      <c r="CS28" s="643"/>
      <c r="CT28" s="643"/>
      <c r="CU28" s="643"/>
      <c r="CV28" s="643"/>
      <c r="CW28" s="643"/>
      <c r="CX28" s="643"/>
      <c r="CY28" s="644"/>
      <c r="CZ28" s="645">
        <v>11.3</v>
      </c>
      <c r="DA28" s="663"/>
      <c r="DB28" s="663"/>
      <c r="DC28" s="664"/>
      <c r="DD28" s="648">
        <v>2208466</v>
      </c>
      <c r="DE28" s="643"/>
      <c r="DF28" s="643"/>
      <c r="DG28" s="643"/>
      <c r="DH28" s="643"/>
      <c r="DI28" s="643"/>
      <c r="DJ28" s="643"/>
      <c r="DK28" s="644"/>
      <c r="DL28" s="648">
        <v>2208466</v>
      </c>
      <c r="DM28" s="643"/>
      <c r="DN28" s="643"/>
      <c r="DO28" s="643"/>
      <c r="DP28" s="643"/>
      <c r="DQ28" s="643"/>
      <c r="DR28" s="643"/>
      <c r="DS28" s="643"/>
      <c r="DT28" s="643"/>
      <c r="DU28" s="643"/>
      <c r="DV28" s="644"/>
      <c r="DW28" s="645">
        <v>21.9</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184077</v>
      </c>
      <c r="S29" s="643"/>
      <c r="T29" s="643"/>
      <c r="U29" s="643"/>
      <c r="V29" s="643"/>
      <c r="W29" s="643"/>
      <c r="X29" s="643"/>
      <c r="Y29" s="644"/>
      <c r="Z29" s="675">
        <v>0.9</v>
      </c>
      <c r="AA29" s="675"/>
      <c r="AB29" s="675"/>
      <c r="AC29" s="675"/>
      <c r="AD29" s="676">
        <v>2272</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307</v>
      </c>
      <c r="CE29" s="728"/>
      <c r="CF29" s="681" t="s">
        <v>308</v>
      </c>
      <c r="CG29" s="682"/>
      <c r="CH29" s="682"/>
      <c r="CI29" s="682"/>
      <c r="CJ29" s="682"/>
      <c r="CK29" s="682"/>
      <c r="CL29" s="682"/>
      <c r="CM29" s="682"/>
      <c r="CN29" s="682"/>
      <c r="CO29" s="682"/>
      <c r="CP29" s="682"/>
      <c r="CQ29" s="683"/>
      <c r="CR29" s="642">
        <v>2245561</v>
      </c>
      <c r="CS29" s="661"/>
      <c r="CT29" s="661"/>
      <c r="CU29" s="661"/>
      <c r="CV29" s="661"/>
      <c r="CW29" s="661"/>
      <c r="CX29" s="661"/>
      <c r="CY29" s="662"/>
      <c r="CZ29" s="645">
        <v>11.3</v>
      </c>
      <c r="DA29" s="663"/>
      <c r="DB29" s="663"/>
      <c r="DC29" s="664"/>
      <c r="DD29" s="648">
        <v>2208466</v>
      </c>
      <c r="DE29" s="661"/>
      <c r="DF29" s="661"/>
      <c r="DG29" s="661"/>
      <c r="DH29" s="661"/>
      <c r="DI29" s="661"/>
      <c r="DJ29" s="661"/>
      <c r="DK29" s="662"/>
      <c r="DL29" s="648">
        <v>2208466</v>
      </c>
      <c r="DM29" s="661"/>
      <c r="DN29" s="661"/>
      <c r="DO29" s="661"/>
      <c r="DP29" s="661"/>
      <c r="DQ29" s="661"/>
      <c r="DR29" s="661"/>
      <c r="DS29" s="661"/>
      <c r="DT29" s="661"/>
      <c r="DU29" s="661"/>
      <c r="DV29" s="662"/>
      <c r="DW29" s="645">
        <v>21.9</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71353</v>
      </c>
      <c r="S30" s="643"/>
      <c r="T30" s="643"/>
      <c r="U30" s="643"/>
      <c r="V30" s="643"/>
      <c r="W30" s="643"/>
      <c r="X30" s="643"/>
      <c r="Y30" s="644"/>
      <c r="Z30" s="675">
        <v>0.4</v>
      </c>
      <c r="AA30" s="675"/>
      <c r="AB30" s="675"/>
      <c r="AC30" s="675"/>
      <c r="AD30" s="676" t="s">
        <v>231</v>
      </c>
      <c r="AE30" s="676"/>
      <c r="AF30" s="676"/>
      <c r="AG30" s="676"/>
      <c r="AH30" s="676"/>
      <c r="AI30" s="676"/>
      <c r="AJ30" s="676"/>
      <c r="AK30" s="676"/>
      <c r="AL30" s="645" t="s">
        <v>130</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16"/>
      <c r="BI30" s="716"/>
      <c r="BJ30" s="716"/>
      <c r="BK30" s="716"/>
      <c r="BL30" s="716"/>
      <c r="BM30" s="716"/>
      <c r="BN30" s="716"/>
      <c r="BO30" s="716"/>
      <c r="BP30" s="716"/>
      <c r="BQ30" s="717"/>
      <c r="BR30" s="703" t="s">
        <v>311</v>
      </c>
      <c r="BS30" s="716"/>
      <c r="BT30" s="716"/>
      <c r="BU30" s="716"/>
      <c r="BV30" s="716"/>
      <c r="BW30" s="716"/>
      <c r="BX30" s="716"/>
      <c r="BY30" s="716"/>
      <c r="BZ30" s="716"/>
      <c r="CA30" s="716"/>
      <c r="CB30" s="717"/>
      <c r="CD30" s="729"/>
      <c r="CE30" s="730"/>
      <c r="CF30" s="681" t="s">
        <v>312</v>
      </c>
      <c r="CG30" s="682"/>
      <c r="CH30" s="682"/>
      <c r="CI30" s="682"/>
      <c r="CJ30" s="682"/>
      <c r="CK30" s="682"/>
      <c r="CL30" s="682"/>
      <c r="CM30" s="682"/>
      <c r="CN30" s="682"/>
      <c r="CO30" s="682"/>
      <c r="CP30" s="682"/>
      <c r="CQ30" s="683"/>
      <c r="CR30" s="642">
        <v>2197093</v>
      </c>
      <c r="CS30" s="643"/>
      <c r="CT30" s="643"/>
      <c r="CU30" s="643"/>
      <c r="CV30" s="643"/>
      <c r="CW30" s="643"/>
      <c r="CX30" s="643"/>
      <c r="CY30" s="644"/>
      <c r="CZ30" s="645">
        <v>11.1</v>
      </c>
      <c r="DA30" s="663"/>
      <c r="DB30" s="663"/>
      <c r="DC30" s="664"/>
      <c r="DD30" s="648">
        <v>2160003</v>
      </c>
      <c r="DE30" s="643"/>
      <c r="DF30" s="643"/>
      <c r="DG30" s="643"/>
      <c r="DH30" s="643"/>
      <c r="DI30" s="643"/>
      <c r="DJ30" s="643"/>
      <c r="DK30" s="644"/>
      <c r="DL30" s="648">
        <v>2160003</v>
      </c>
      <c r="DM30" s="643"/>
      <c r="DN30" s="643"/>
      <c r="DO30" s="643"/>
      <c r="DP30" s="643"/>
      <c r="DQ30" s="643"/>
      <c r="DR30" s="643"/>
      <c r="DS30" s="643"/>
      <c r="DT30" s="643"/>
      <c r="DU30" s="643"/>
      <c r="DV30" s="644"/>
      <c r="DW30" s="645">
        <v>21.4</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5219167</v>
      </c>
      <c r="S31" s="643"/>
      <c r="T31" s="643"/>
      <c r="U31" s="643"/>
      <c r="V31" s="643"/>
      <c r="W31" s="643"/>
      <c r="X31" s="643"/>
      <c r="Y31" s="644"/>
      <c r="Z31" s="675">
        <v>25.8</v>
      </c>
      <c r="AA31" s="675"/>
      <c r="AB31" s="675"/>
      <c r="AC31" s="675"/>
      <c r="AD31" s="676" t="s">
        <v>130</v>
      </c>
      <c r="AE31" s="676"/>
      <c r="AF31" s="676"/>
      <c r="AG31" s="676"/>
      <c r="AH31" s="676"/>
      <c r="AI31" s="676"/>
      <c r="AJ31" s="676"/>
      <c r="AK31" s="676"/>
      <c r="AL31" s="645" t="s">
        <v>130</v>
      </c>
      <c r="AM31" s="646"/>
      <c r="AN31" s="646"/>
      <c r="AO31" s="677"/>
      <c r="AP31" s="718" t="s">
        <v>314</v>
      </c>
      <c r="AQ31" s="719"/>
      <c r="AR31" s="719"/>
      <c r="AS31" s="719"/>
      <c r="AT31" s="724" t="s">
        <v>315</v>
      </c>
      <c r="AU31" s="231"/>
      <c r="AV31" s="231"/>
      <c r="AW31" s="231"/>
      <c r="AX31" s="708" t="s">
        <v>189</v>
      </c>
      <c r="AY31" s="709"/>
      <c r="AZ31" s="709"/>
      <c r="BA31" s="709"/>
      <c r="BB31" s="709"/>
      <c r="BC31" s="709"/>
      <c r="BD31" s="709"/>
      <c r="BE31" s="709"/>
      <c r="BF31" s="710"/>
      <c r="BG31" s="711">
        <v>98.9</v>
      </c>
      <c r="BH31" s="712"/>
      <c r="BI31" s="712"/>
      <c r="BJ31" s="712"/>
      <c r="BK31" s="712"/>
      <c r="BL31" s="712"/>
      <c r="BM31" s="713">
        <v>97.8</v>
      </c>
      <c r="BN31" s="712"/>
      <c r="BO31" s="712"/>
      <c r="BP31" s="712"/>
      <c r="BQ31" s="714"/>
      <c r="BR31" s="711">
        <v>99.1</v>
      </c>
      <c r="BS31" s="712"/>
      <c r="BT31" s="712"/>
      <c r="BU31" s="712"/>
      <c r="BV31" s="712"/>
      <c r="BW31" s="712"/>
      <c r="BX31" s="713">
        <v>98.1</v>
      </c>
      <c r="BY31" s="712"/>
      <c r="BZ31" s="712"/>
      <c r="CA31" s="712"/>
      <c r="CB31" s="714"/>
      <c r="CD31" s="729"/>
      <c r="CE31" s="730"/>
      <c r="CF31" s="681" t="s">
        <v>316</v>
      </c>
      <c r="CG31" s="682"/>
      <c r="CH31" s="682"/>
      <c r="CI31" s="682"/>
      <c r="CJ31" s="682"/>
      <c r="CK31" s="682"/>
      <c r="CL31" s="682"/>
      <c r="CM31" s="682"/>
      <c r="CN31" s="682"/>
      <c r="CO31" s="682"/>
      <c r="CP31" s="682"/>
      <c r="CQ31" s="683"/>
      <c r="CR31" s="642">
        <v>48468</v>
      </c>
      <c r="CS31" s="661"/>
      <c r="CT31" s="661"/>
      <c r="CU31" s="661"/>
      <c r="CV31" s="661"/>
      <c r="CW31" s="661"/>
      <c r="CX31" s="661"/>
      <c r="CY31" s="662"/>
      <c r="CZ31" s="645">
        <v>0.2</v>
      </c>
      <c r="DA31" s="663"/>
      <c r="DB31" s="663"/>
      <c r="DC31" s="664"/>
      <c r="DD31" s="648">
        <v>48463</v>
      </c>
      <c r="DE31" s="661"/>
      <c r="DF31" s="661"/>
      <c r="DG31" s="661"/>
      <c r="DH31" s="661"/>
      <c r="DI31" s="661"/>
      <c r="DJ31" s="661"/>
      <c r="DK31" s="662"/>
      <c r="DL31" s="648">
        <v>48463</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317</v>
      </c>
      <c r="C32" s="734"/>
      <c r="D32" s="734"/>
      <c r="E32" s="734"/>
      <c r="F32" s="734"/>
      <c r="G32" s="734"/>
      <c r="H32" s="734"/>
      <c r="I32" s="734"/>
      <c r="J32" s="734"/>
      <c r="K32" s="734"/>
      <c r="L32" s="734"/>
      <c r="M32" s="734"/>
      <c r="N32" s="734"/>
      <c r="O32" s="734"/>
      <c r="P32" s="734"/>
      <c r="Q32" s="735"/>
      <c r="R32" s="642" t="s">
        <v>231</v>
      </c>
      <c r="S32" s="643"/>
      <c r="T32" s="643"/>
      <c r="U32" s="643"/>
      <c r="V32" s="643"/>
      <c r="W32" s="643"/>
      <c r="X32" s="643"/>
      <c r="Y32" s="644"/>
      <c r="Z32" s="675" t="s">
        <v>231</v>
      </c>
      <c r="AA32" s="675"/>
      <c r="AB32" s="675"/>
      <c r="AC32" s="675"/>
      <c r="AD32" s="676" t="s">
        <v>231</v>
      </c>
      <c r="AE32" s="676"/>
      <c r="AF32" s="676"/>
      <c r="AG32" s="676"/>
      <c r="AH32" s="676"/>
      <c r="AI32" s="676"/>
      <c r="AJ32" s="676"/>
      <c r="AK32" s="676"/>
      <c r="AL32" s="645" t="s">
        <v>130</v>
      </c>
      <c r="AM32" s="646"/>
      <c r="AN32" s="646"/>
      <c r="AO32" s="677"/>
      <c r="AP32" s="720"/>
      <c r="AQ32" s="721"/>
      <c r="AR32" s="721"/>
      <c r="AS32" s="721"/>
      <c r="AT32" s="725"/>
      <c r="AU32" s="230" t="s">
        <v>318</v>
      </c>
      <c r="AV32" s="230"/>
      <c r="AW32" s="230"/>
      <c r="AX32" s="639" t="s">
        <v>319</v>
      </c>
      <c r="AY32" s="640"/>
      <c r="AZ32" s="640"/>
      <c r="BA32" s="640"/>
      <c r="BB32" s="640"/>
      <c r="BC32" s="640"/>
      <c r="BD32" s="640"/>
      <c r="BE32" s="640"/>
      <c r="BF32" s="641"/>
      <c r="BG32" s="715">
        <v>99.3</v>
      </c>
      <c r="BH32" s="661"/>
      <c r="BI32" s="661"/>
      <c r="BJ32" s="661"/>
      <c r="BK32" s="661"/>
      <c r="BL32" s="661"/>
      <c r="BM32" s="646">
        <v>98.4</v>
      </c>
      <c r="BN32" s="707"/>
      <c r="BO32" s="707"/>
      <c r="BP32" s="707"/>
      <c r="BQ32" s="688"/>
      <c r="BR32" s="715">
        <v>99.2</v>
      </c>
      <c r="BS32" s="661"/>
      <c r="BT32" s="661"/>
      <c r="BU32" s="661"/>
      <c r="BV32" s="661"/>
      <c r="BW32" s="661"/>
      <c r="BX32" s="646">
        <v>98.3</v>
      </c>
      <c r="BY32" s="707"/>
      <c r="BZ32" s="707"/>
      <c r="CA32" s="707"/>
      <c r="CB32" s="688"/>
      <c r="CD32" s="731"/>
      <c r="CE32" s="732"/>
      <c r="CF32" s="681" t="s">
        <v>320</v>
      </c>
      <c r="CG32" s="682"/>
      <c r="CH32" s="682"/>
      <c r="CI32" s="682"/>
      <c r="CJ32" s="682"/>
      <c r="CK32" s="682"/>
      <c r="CL32" s="682"/>
      <c r="CM32" s="682"/>
      <c r="CN32" s="682"/>
      <c r="CO32" s="682"/>
      <c r="CP32" s="682"/>
      <c r="CQ32" s="683"/>
      <c r="CR32" s="642" t="s">
        <v>130</v>
      </c>
      <c r="CS32" s="643"/>
      <c r="CT32" s="643"/>
      <c r="CU32" s="643"/>
      <c r="CV32" s="643"/>
      <c r="CW32" s="643"/>
      <c r="CX32" s="643"/>
      <c r="CY32" s="644"/>
      <c r="CZ32" s="645" t="s">
        <v>231</v>
      </c>
      <c r="DA32" s="663"/>
      <c r="DB32" s="663"/>
      <c r="DC32" s="664"/>
      <c r="DD32" s="648" t="s">
        <v>130</v>
      </c>
      <c r="DE32" s="643"/>
      <c r="DF32" s="643"/>
      <c r="DG32" s="643"/>
      <c r="DH32" s="643"/>
      <c r="DI32" s="643"/>
      <c r="DJ32" s="643"/>
      <c r="DK32" s="644"/>
      <c r="DL32" s="648" t="s">
        <v>231</v>
      </c>
      <c r="DM32" s="643"/>
      <c r="DN32" s="643"/>
      <c r="DO32" s="643"/>
      <c r="DP32" s="643"/>
      <c r="DQ32" s="643"/>
      <c r="DR32" s="643"/>
      <c r="DS32" s="643"/>
      <c r="DT32" s="643"/>
      <c r="DU32" s="643"/>
      <c r="DV32" s="644"/>
      <c r="DW32" s="645" t="s">
        <v>130</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1564802</v>
      </c>
      <c r="S33" s="643"/>
      <c r="T33" s="643"/>
      <c r="U33" s="643"/>
      <c r="V33" s="643"/>
      <c r="W33" s="643"/>
      <c r="X33" s="643"/>
      <c r="Y33" s="644"/>
      <c r="Z33" s="675">
        <v>7.7</v>
      </c>
      <c r="AA33" s="675"/>
      <c r="AB33" s="675"/>
      <c r="AC33" s="675"/>
      <c r="AD33" s="676" t="s">
        <v>231</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322</v>
      </c>
      <c r="AY33" s="624"/>
      <c r="AZ33" s="624"/>
      <c r="BA33" s="624"/>
      <c r="BB33" s="624"/>
      <c r="BC33" s="624"/>
      <c r="BD33" s="624"/>
      <c r="BE33" s="624"/>
      <c r="BF33" s="625"/>
      <c r="BG33" s="706">
        <v>98.4</v>
      </c>
      <c r="BH33" s="627"/>
      <c r="BI33" s="627"/>
      <c r="BJ33" s="627"/>
      <c r="BK33" s="627"/>
      <c r="BL33" s="627"/>
      <c r="BM33" s="669">
        <v>97.2</v>
      </c>
      <c r="BN33" s="627"/>
      <c r="BO33" s="627"/>
      <c r="BP33" s="627"/>
      <c r="BQ33" s="671"/>
      <c r="BR33" s="706">
        <v>99.1</v>
      </c>
      <c r="BS33" s="627"/>
      <c r="BT33" s="627"/>
      <c r="BU33" s="627"/>
      <c r="BV33" s="627"/>
      <c r="BW33" s="627"/>
      <c r="BX33" s="669">
        <v>97.9</v>
      </c>
      <c r="BY33" s="627"/>
      <c r="BZ33" s="627"/>
      <c r="CA33" s="627"/>
      <c r="CB33" s="671"/>
      <c r="CD33" s="681" t="s">
        <v>323</v>
      </c>
      <c r="CE33" s="682"/>
      <c r="CF33" s="682"/>
      <c r="CG33" s="682"/>
      <c r="CH33" s="682"/>
      <c r="CI33" s="682"/>
      <c r="CJ33" s="682"/>
      <c r="CK33" s="682"/>
      <c r="CL33" s="682"/>
      <c r="CM33" s="682"/>
      <c r="CN33" s="682"/>
      <c r="CO33" s="682"/>
      <c r="CP33" s="682"/>
      <c r="CQ33" s="683"/>
      <c r="CR33" s="642">
        <v>9175973</v>
      </c>
      <c r="CS33" s="661"/>
      <c r="CT33" s="661"/>
      <c r="CU33" s="661"/>
      <c r="CV33" s="661"/>
      <c r="CW33" s="661"/>
      <c r="CX33" s="661"/>
      <c r="CY33" s="662"/>
      <c r="CZ33" s="645">
        <v>46.2</v>
      </c>
      <c r="DA33" s="663"/>
      <c r="DB33" s="663"/>
      <c r="DC33" s="664"/>
      <c r="DD33" s="648">
        <v>4912701</v>
      </c>
      <c r="DE33" s="661"/>
      <c r="DF33" s="661"/>
      <c r="DG33" s="661"/>
      <c r="DH33" s="661"/>
      <c r="DI33" s="661"/>
      <c r="DJ33" s="661"/>
      <c r="DK33" s="662"/>
      <c r="DL33" s="648">
        <v>3807474</v>
      </c>
      <c r="DM33" s="661"/>
      <c r="DN33" s="661"/>
      <c r="DO33" s="661"/>
      <c r="DP33" s="661"/>
      <c r="DQ33" s="661"/>
      <c r="DR33" s="661"/>
      <c r="DS33" s="661"/>
      <c r="DT33" s="661"/>
      <c r="DU33" s="661"/>
      <c r="DV33" s="662"/>
      <c r="DW33" s="645">
        <v>37.700000000000003</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30359</v>
      </c>
      <c r="S34" s="643"/>
      <c r="T34" s="643"/>
      <c r="U34" s="643"/>
      <c r="V34" s="643"/>
      <c r="W34" s="643"/>
      <c r="X34" s="643"/>
      <c r="Y34" s="644"/>
      <c r="Z34" s="675">
        <v>0.2</v>
      </c>
      <c r="AA34" s="675"/>
      <c r="AB34" s="675"/>
      <c r="AC34" s="675"/>
      <c r="AD34" s="676">
        <v>6904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2485888</v>
      </c>
      <c r="CS34" s="643"/>
      <c r="CT34" s="643"/>
      <c r="CU34" s="643"/>
      <c r="CV34" s="643"/>
      <c r="CW34" s="643"/>
      <c r="CX34" s="643"/>
      <c r="CY34" s="644"/>
      <c r="CZ34" s="645">
        <v>12.5</v>
      </c>
      <c r="DA34" s="663"/>
      <c r="DB34" s="663"/>
      <c r="DC34" s="664"/>
      <c r="DD34" s="648">
        <v>1660207</v>
      </c>
      <c r="DE34" s="643"/>
      <c r="DF34" s="643"/>
      <c r="DG34" s="643"/>
      <c r="DH34" s="643"/>
      <c r="DI34" s="643"/>
      <c r="DJ34" s="643"/>
      <c r="DK34" s="644"/>
      <c r="DL34" s="648">
        <v>1369012</v>
      </c>
      <c r="DM34" s="643"/>
      <c r="DN34" s="643"/>
      <c r="DO34" s="643"/>
      <c r="DP34" s="643"/>
      <c r="DQ34" s="643"/>
      <c r="DR34" s="643"/>
      <c r="DS34" s="643"/>
      <c r="DT34" s="643"/>
      <c r="DU34" s="643"/>
      <c r="DV34" s="644"/>
      <c r="DW34" s="645">
        <v>13.5</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204926</v>
      </c>
      <c r="S35" s="643"/>
      <c r="T35" s="643"/>
      <c r="U35" s="643"/>
      <c r="V35" s="643"/>
      <c r="W35" s="643"/>
      <c r="X35" s="643"/>
      <c r="Y35" s="644"/>
      <c r="Z35" s="675">
        <v>1</v>
      </c>
      <c r="AA35" s="675"/>
      <c r="AB35" s="675"/>
      <c r="AC35" s="675"/>
      <c r="AD35" s="676" t="s">
        <v>231</v>
      </c>
      <c r="AE35" s="676"/>
      <c r="AF35" s="676"/>
      <c r="AG35" s="676"/>
      <c r="AH35" s="676"/>
      <c r="AI35" s="676"/>
      <c r="AJ35" s="676"/>
      <c r="AK35" s="676"/>
      <c r="AL35" s="645" t="s">
        <v>130</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262170</v>
      </c>
      <c r="CS35" s="661"/>
      <c r="CT35" s="661"/>
      <c r="CU35" s="661"/>
      <c r="CV35" s="661"/>
      <c r="CW35" s="661"/>
      <c r="CX35" s="661"/>
      <c r="CY35" s="662"/>
      <c r="CZ35" s="645">
        <v>1.3</v>
      </c>
      <c r="DA35" s="663"/>
      <c r="DB35" s="663"/>
      <c r="DC35" s="664"/>
      <c r="DD35" s="648">
        <v>222767</v>
      </c>
      <c r="DE35" s="661"/>
      <c r="DF35" s="661"/>
      <c r="DG35" s="661"/>
      <c r="DH35" s="661"/>
      <c r="DI35" s="661"/>
      <c r="DJ35" s="661"/>
      <c r="DK35" s="662"/>
      <c r="DL35" s="648">
        <v>146612</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186806</v>
      </c>
      <c r="S36" s="643"/>
      <c r="T36" s="643"/>
      <c r="U36" s="643"/>
      <c r="V36" s="643"/>
      <c r="W36" s="643"/>
      <c r="X36" s="643"/>
      <c r="Y36" s="644"/>
      <c r="Z36" s="675">
        <v>0.9</v>
      </c>
      <c r="AA36" s="675"/>
      <c r="AB36" s="675"/>
      <c r="AC36" s="675"/>
      <c r="AD36" s="676" t="s">
        <v>130</v>
      </c>
      <c r="AE36" s="676"/>
      <c r="AF36" s="676"/>
      <c r="AG36" s="676"/>
      <c r="AH36" s="676"/>
      <c r="AI36" s="676"/>
      <c r="AJ36" s="676"/>
      <c r="AK36" s="676"/>
      <c r="AL36" s="645" t="s">
        <v>130</v>
      </c>
      <c r="AM36" s="646"/>
      <c r="AN36" s="646"/>
      <c r="AO36" s="677"/>
      <c r="AP36" s="235"/>
      <c r="AQ36" s="694" t="s">
        <v>331</v>
      </c>
      <c r="AR36" s="695"/>
      <c r="AS36" s="695"/>
      <c r="AT36" s="695"/>
      <c r="AU36" s="695"/>
      <c r="AV36" s="695"/>
      <c r="AW36" s="695"/>
      <c r="AX36" s="695"/>
      <c r="AY36" s="696"/>
      <c r="AZ36" s="697">
        <v>2337134</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8500</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3972367</v>
      </c>
      <c r="CS36" s="643"/>
      <c r="CT36" s="643"/>
      <c r="CU36" s="643"/>
      <c r="CV36" s="643"/>
      <c r="CW36" s="643"/>
      <c r="CX36" s="643"/>
      <c r="CY36" s="644"/>
      <c r="CZ36" s="645">
        <v>20</v>
      </c>
      <c r="DA36" s="663"/>
      <c r="DB36" s="663"/>
      <c r="DC36" s="664"/>
      <c r="DD36" s="648">
        <v>999034</v>
      </c>
      <c r="DE36" s="643"/>
      <c r="DF36" s="643"/>
      <c r="DG36" s="643"/>
      <c r="DH36" s="643"/>
      <c r="DI36" s="643"/>
      <c r="DJ36" s="643"/>
      <c r="DK36" s="644"/>
      <c r="DL36" s="648">
        <v>722723</v>
      </c>
      <c r="DM36" s="643"/>
      <c r="DN36" s="643"/>
      <c r="DO36" s="643"/>
      <c r="DP36" s="643"/>
      <c r="DQ36" s="643"/>
      <c r="DR36" s="643"/>
      <c r="DS36" s="643"/>
      <c r="DT36" s="643"/>
      <c r="DU36" s="643"/>
      <c r="DV36" s="644"/>
      <c r="DW36" s="645">
        <v>7.2</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354610</v>
      </c>
      <c r="S37" s="643"/>
      <c r="T37" s="643"/>
      <c r="U37" s="643"/>
      <c r="V37" s="643"/>
      <c r="W37" s="643"/>
      <c r="X37" s="643"/>
      <c r="Y37" s="644"/>
      <c r="Z37" s="675">
        <v>1.8</v>
      </c>
      <c r="AA37" s="675"/>
      <c r="AB37" s="675"/>
      <c r="AC37" s="675"/>
      <c r="AD37" s="676" t="s">
        <v>130</v>
      </c>
      <c r="AE37" s="676"/>
      <c r="AF37" s="676"/>
      <c r="AG37" s="676"/>
      <c r="AH37" s="676"/>
      <c r="AI37" s="676"/>
      <c r="AJ37" s="676"/>
      <c r="AK37" s="676"/>
      <c r="AL37" s="645" t="s">
        <v>130</v>
      </c>
      <c r="AM37" s="646"/>
      <c r="AN37" s="646"/>
      <c r="AO37" s="677"/>
      <c r="AQ37" s="685" t="s">
        <v>335</v>
      </c>
      <c r="AR37" s="686"/>
      <c r="AS37" s="686"/>
      <c r="AT37" s="686"/>
      <c r="AU37" s="686"/>
      <c r="AV37" s="686"/>
      <c r="AW37" s="686"/>
      <c r="AX37" s="686"/>
      <c r="AY37" s="687"/>
      <c r="AZ37" s="642">
        <v>309592</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-43798</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423258</v>
      </c>
      <c r="CS37" s="661"/>
      <c r="CT37" s="661"/>
      <c r="CU37" s="661"/>
      <c r="CV37" s="661"/>
      <c r="CW37" s="661"/>
      <c r="CX37" s="661"/>
      <c r="CY37" s="662"/>
      <c r="CZ37" s="645">
        <v>2.1</v>
      </c>
      <c r="DA37" s="663"/>
      <c r="DB37" s="663"/>
      <c r="DC37" s="664"/>
      <c r="DD37" s="648">
        <v>405230</v>
      </c>
      <c r="DE37" s="661"/>
      <c r="DF37" s="661"/>
      <c r="DG37" s="661"/>
      <c r="DH37" s="661"/>
      <c r="DI37" s="661"/>
      <c r="DJ37" s="661"/>
      <c r="DK37" s="662"/>
      <c r="DL37" s="648">
        <v>392134</v>
      </c>
      <c r="DM37" s="661"/>
      <c r="DN37" s="661"/>
      <c r="DO37" s="661"/>
      <c r="DP37" s="661"/>
      <c r="DQ37" s="661"/>
      <c r="DR37" s="661"/>
      <c r="DS37" s="661"/>
      <c r="DT37" s="661"/>
      <c r="DU37" s="661"/>
      <c r="DV37" s="662"/>
      <c r="DW37" s="645">
        <v>3.9</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222084</v>
      </c>
      <c r="S38" s="643"/>
      <c r="T38" s="643"/>
      <c r="U38" s="643"/>
      <c r="V38" s="643"/>
      <c r="W38" s="643"/>
      <c r="X38" s="643"/>
      <c r="Y38" s="644"/>
      <c r="Z38" s="675">
        <v>1.1000000000000001</v>
      </c>
      <c r="AA38" s="675"/>
      <c r="AB38" s="675"/>
      <c r="AC38" s="675"/>
      <c r="AD38" s="676">
        <v>1</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264084</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4293</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2186489</v>
      </c>
      <c r="CS38" s="643"/>
      <c r="CT38" s="643"/>
      <c r="CU38" s="643"/>
      <c r="CV38" s="643"/>
      <c r="CW38" s="643"/>
      <c r="CX38" s="643"/>
      <c r="CY38" s="644"/>
      <c r="CZ38" s="645">
        <v>11</v>
      </c>
      <c r="DA38" s="663"/>
      <c r="DB38" s="663"/>
      <c r="DC38" s="664"/>
      <c r="DD38" s="648">
        <v>1874027</v>
      </c>
      <c r="DE38" s="643"/>
      <c r="DF38" s="643"/>
      <c r="DG38" s="643"/>
      <c r="DH38" s="643"/>
      <c r="DI38" s="643"/>
      <c r="DJ38" s="643"/>
      <c r="DK38" s="644"/>
      <c r="DL38" s="648">
        <v>1569127</v>
      </c>
      <c r="DM38" s="643"/>
      <c r="DN38" s="643"/>
      <c r="DO38" s="643"/>
      <c r="DP38" s="643"/>
      <c r="DQ38" s="643"/>
      <c r="DR38" s="643"/>
      <c r="DS38" s="643"/>
      <c r="DT38" s="643"/>
      <c r="DU38" s="643"/>
      <c r="DV38" s="644"/>
      <c r="DW38" s="645">
        <v>15.5</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1604257</v>
      </c>
      <c r="S39" s="643"/>
      <c r="T39" s="643"/>
      <c r="U39" s="643"/>
      <c r="V39" s="643"/>
      <c r="W39" s="643"/>
      <c r="X39" s="643"/>
      <c r="Y39" s="644"/>
      <c r="Z39" s="675">
        <v>7.9</v>
      </c>
      <c r="AA39" s="675"/>
      <c r="AB39" s="675"/>
      <c r="AC39" s="675"/>
      <c r="AD39" s="676" t="s">
        <v>130</v>
      </c>
      <c r="AE39" s="676"/>
      <c r="AF39" s="676"/>
      <c r="AG39" s="676"/>
      <c r="AH39" s="676"/>
      <c r="AI39" s="676"/>
      <c r="AJ39" s="676"/>
      <c r="AK39" s="676"/>
      <c r="AL39" s="645" t="s">
        <v>231</v>
      </c>
      <c r="AM39" s="646"/>
      <c r="AN39" s="646"/>
      <c r="AO39" s="677"/>
      <c r="AQ39" s="685" t="s">
        <v>343</v>
      </c>
      <c r="AR39" s="686"/>
      <c r="AS39" s="686"/>
      <c r="AT39" s="686"/>
      <c r="AU39" s="686"/>
      <c r="AV39" s="686"/>
      <c r="AW39" s="686"/>
      <c r="AX39" s="686"/>
      <c r="AY39" s="687"/>
      <c r="AZ39" s="642">
        <v>139624</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6496</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140720</v>
      </c>
      <c r="CS39" s="661"/>
      <c r="CT39" s="661"/>
      <c r="CU39" s="661"/>
      <c r="CV39" s="661"/>
      <c r="CW39" s="661"/>
      <c r="CX39" s="661"/>
      <c r="CY39" s="662"/>
      <c r="CZ39" s="645">
        <v>0.7</v>
      </c>
      <c r="DA39" s="663"/>
      <c r="DB39" s="663"/>
      <c r="DC39" s="664"/>
      <c r="DD39" s="648">
        <v>35227</v>
      </c>
      <c r="DE39" s="661"/>
      <c r="DF39" s="661"/>
      <c r="DG39" s="661"/>
      <c r="DH39" s="661"/>
      <c r="DI39" s="661"/>
      <c r="DJ39" s="661"/>
      <c r="DK39" s="662"/>
      <c r="DL39" s="648" t="s">
        <v>231</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130</v>
      </c>
      <c r="AM40" s="646"/>
      <c r="AN40" s="646"/>
      <c r="AO40" s="677"/>
      <c r="AQ40" s="685" t="s">
        <v>347</v>
      </c>
      <c r="AR40" s="686"/>
      <c r="AS40" s="686"/>
      <c r="AT40" s="686"/>
      <c r="AU40" s="686"/>
      <c r="AV40" s="686"/>
      <c r="AW40" s="686"/>
      <c r="AX40" s="686"/>
      <c r="AY40" s="687"/>
      <c r="AZ40" s="642">
        <v>14669</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89</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128339</v>
      </c>
      <c r="CS40" s="643"/>
      <c r="CT40" s="643"/>
      <c r="CU40" s="643"/>
      <c r="CV40" s="643"/>
      <c r="CW40" s="643"/>
      <c r="CX40" s="643"/>
      <c r="CY40" s="644"/>
      <c r="CZ40" s="645">
        <v>0.6</v>
      </c>
      <c r="DA40" s="663"/>
      <c r="DB40" s="663"/>
      <c r="DC40" s="664"/>
      <c r="DD40" s="648">
        <v>121439</v>
      </c>
      <c r="DE40" s="643"/>
      <c r="DF40" s="643"/>
      <c r="DG40" s="643"/>
      <c r="DH40" s="643"/>
      <c r="DI40" s="643"/>
      <c r="DJ40" s="643"/>
      <c r="DK40" s="644"/>
      <c r="DL40" s="648" t="s">
        <v>231</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231</v>
      </c>
      <c r="AE41" s="676"/>
      <c r="AF41" s="676"/>
      <c r="AG41" s="676"/>
      <c r="AH41" s="676"/>
      <c r="AI41" s="676"/>
      <c r="AJ41" s="676"/>
      <c r="AK41" s="676"/>
      <c r="AL41" s="645" t="s">
        <v>130</v>
      </c>
      <c r="AM41" s="646"/>
      <c r="AN41" s="646"/>
      <c r="AO41" s="677"/>
      <c r="AQ41" s="685" t="s">
        <v>352</v>
      </c>
      <c r="AR41" s="686"/>
      <c r="AS41" s="686"/>
      <c r="AT41" s="686"/>
      <c r="AU41" s="686"/>
      <c r="AV41" s="686"/>
      <c r="AW41" s="686"/>
      <c r="AX41" s="686"/>
      <c r="AY41" s="687"/>
      <c r="AZ41" s="642">
        <v>313002</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1</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317228</v>
      </c>
      <c r="S42" s="643"/>
      <c r="T42" s="643"/>
      <c r="U42" s="643"/>
      <c r="V42" s="643"/>
      <c r="W42" s="643"/>
      <c r="X42" s="643"/>
      <c r="Y42" s="644"/>
      <c r="Z42" s="675">
        <v>1.6</v>
      </c>
      <c r="AA42" s="675"/>
      <c r="AB42" s="675"/>
      <c r="AC42" s="675"/>
      <c r="AD42" s="676" t="s">
        <v>130</v>
      </c>
      <c r="AE42" s="676"/>
      <c r="AF42" s="676"/>
      <c r="AG42" s="676"/>
      <c r="AH42" s="676"/>
      <c r="AI42" s="676"/>
      <c r="AJ42" s="676"/>
      <c r="AK42" s="676"/>
      <c r="AL42" s="645" t="s">
        <v>130</v>
      </c>
      <c r="AM42" s="646"/>
      <c r="AN42" s="646"/>
      <c r="AO42" s="677"/>
      <c r="AQ42" s="678" t="s">
        <v>356</v>
      </c>
      <c r="AR42" s="679"/>
      <c r="AS42" s="679"/>
      <c r="AT42" s="679"/>
      <c r="AU42" s="679"/>
      <c r="AV42" s="679"/>
      <c r="AW42" s="679"/>
      <c r="AX42" s="679"/>
      <c r="AY42" s="680"/>
      <c r="AZ42" s="626">
        <v>1296163</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396</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2701556</v>
      </c>
      <c r="CS42" s="643"/>
      <c r="CT42" s="643"/>
      <c r="CU42" s="643"/>
      <c r="CV42" s="643"/>
      <c r="CW42" s="643"/>
      <c r="CX42" s="643"/>
      <c r="CY42" s="644"/>
      <c r="CZ42" s="645">
        <v>13.6</v>
      </c>
      <c r="DA42" s="646"/>
      <c r="DB42" s="646"/>
      <c r="DC42" s="647"/>
      <c r="DD42" s="648">
        <v>181054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20199316</v>
      </c>
      <c r="S43" s="665"/>
      <c r="T43" s="665"/>
      <c r="U43" s="665"/>
      <c r="V43" s="665"/>
      <c r="W43" s="665"/>
      <c r="X43" s="665"/>
      <c r="Y43" s="666"/>
      <c r="Z43" s="667">
        <v>100</v>
      </c>
      <c r="AA43" s="667"/>
      <c r="AB43" s="667"/>
      <c r="AC43" s="667"/>
      <c r="AD43" s="668">
        <v>9789358</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14178</v>
      </c>
      <c r="CS43" s="661"/>
      <c r="CT43" s="661"/>
      <c r="CU43" s="661"/>
      <c r="CV43" s="661"/>
      <c r="CW43" s="661"/>
      <c r="CX43" s="661"/>
      <c r="CY43" s="662"/>
      <c r="CZ43" s="645">
        <v>0.1</v>
      </c>
      <c r="DA43" s="663"/>
      <c r="DB43" s="663"/>
      <c r="DC43" s="664"/>
      <c r="DD43" s="648">
        <v>286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1943894</v>
      </c>
      <c r="CS44" s="643"/>
      <c r="CT44" s="643"/>
      <c r="CU44" s="643"/>
      <c r="CV44" s="643"/>
      <c r="CW44" s="643"/>
      <c r="CX44" s="643"/>
      <c r="CY44" s="644"/>
      <c r="CZ44" s="645">
        <v>9.8000000000000007</v>
      </c>
      <c r="DA44" s="646"/>
      <c r="DB44" s="646"/>
      <c r="DC44" s="647"/>
      <c r="DD44" s="648">
        <v>165407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1325155</v>
      </c>
      <c r="CS45" s="661"/>
      <c r="CT45" s="661"/>
      <c r="CU45" s="661"/>
      <c r="CV45" s="661"/>
      <c r="CW45" s="661"/>
      <c r="CX45" s="661"/>
      <c r="CY45" s="662"/>
      <c r="CZ45" s="645">
        <v>6.7</v>
      </c>
      <c r="DA45" s="663"/>
      <c r="DB45" s="663"/>
      <c r="DC45" s="664"/>
      <c r="DD45" s="648">
        <v>61888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585063</v>
      </c>
      <c r="CS46" s="643"/>
      <c r="CT46" s="643"/>
      <c r="CU46" s="643"/>
      <c r="CV46" s="643"/>
      <c r="CW46" s="643"/>
      <c r="CX46" s="643"/>
      <c r="CY46" s="644"/>
      <c r="CZ46" s="645">
        <v>2.9</v>
      </c>
      <c r="DA46" s="646"/>
      <c r="DB46" s="646"/>
      <c r="DC46" s="647"/>
      <c r="DD46" s="648">
        <v>99045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757662</v>
      </c>
      <c r="CS47" s="661"/>
      <c r="CT47" s="661"/>
      <c r="CU47" s="661"/>
      <c r="CV47" s="661"/>
      <c r="CW47" s="661"/>
      <c r="CX47" s="661"/>
      <c r="CY47" s="662"/>
      <c r="CZ47" s="645">
        <v>3.8</v>
      </c>
      <c r="DA47" s="663"/>
      <c r="DB47" s="663"/>
      <c r="DC47" s="664"/>
      <c r="DD47" s="648">
        <v>15647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19849965</v>
      </c>
      <c r="CS49" s="627"/>
      <c r="CT49" s="627"/>
      <c r="CU49" s="627"/>
      <c r="CV49" s="627"/>
      <c r="CW49" s="627"/>
      <c r="CX49" s="627"/>
      <c r="CY49" s="628"/>
      <c r="CZ49" s="629">
        <v>100</v>
      </c>
      <c r="DA49" s="630"/>
      <c r="DB49" s="630"/>
      <c r="DC49" s="631"/>
      <c r="DD49" s="632">
        <v>11313787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N4KXWaxecBkyWnZuU0wSprBVnWUAs/hRieVYn3Lgb+ryEyHBmDEGJFFVNk3E5O1gOkoeTg0Pn/qYuWGQRTSSQ==" saltValue="chiYFMwVlq/tNTdwHR844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0" zoomScale="70" zoomScaleNormal="25" zoomScaleSheetLayoutView="70" workbookViewId="0">
      <selection activeCell="AA19" sqref="AA19:AJ1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20199</v>
      </c>
      <c r="R7" s="1162"/>
      <c r="S7" s="1162"/>
      <c r="T7" s="1162"/>
      <c r="U7" s="1162"/>
      <c r="V7" s="1162">
        <v>19850</v>
      </c>
      <c r="W7" s="1162"/>
      <c r="X7" s="1162"/>
      <c r="Y7" s="1162"/>
      <c r="Z7" s="1162"/>
      <c r="AA7" s="1162">
        <v>349</v>
      </c>
      <c r="AB7" s="1162"/>
      <c r="AC7" s="1162"/>
      <c r="AD7" s="1162"/>
      <c r="AE7" s="1163"/>
      <c r="AF7" s="1164">
        <v>161</v>
      </c>
      <c r="AG7" s="1165"/>
      <c r="AH7" s="1165"/>
      <c r="AI7" s="1165"/>
      <c r="AJ7" s="1166"/>
      <c r="AK7" s="1148">
        <v>187</v>
      </c>
      <c r="AL7" s="1149"/>
      <c r="AM7" s="1149"/>
      <c r="AN7" s="1149"/>
      <c r="AO7" s="1149"/>
      <c r="AP7" s="1149">
        <v>14631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393</v>
      </c>
      <c r="C8" s="1095"/>
      <c r="D8" s="1095"/>
      <c r="E8" s="1095"/>
      <c r="F8" s="1095"/>
      <c r="G8" s="1095"/>
      <c r="H8" s="1095"/>
      <c r="I8" s="1095"/>
      <c r="J8" s="1095"/>
      <c r="K8" s="1095"/>
      <c r="L8" s="1095"/>
      <c r="M8" s="1095"/>
      <c r="N8" s="1095"/>
      <c r="O8" s="1095"/>
      <c r="P8" s="1096"/>
      <c r="Q8" s="1100">
        <v>1</v>
      </c>
      <c r="R8" s="1101"/>
      <c r="S8" s="1101"/>
      <c r="T8" s="1101"/>
      <c r="U8" s="1101"/>
      <c r="V8" s="1101">
        <v>1</v>
      </c>
      <c r="W8" s="1101"/>
      <c r="X8" s="1101"/>
      <c r="Y8" s="1101"/>
      <c r="Z8" s="1101"/>
      <c r="AA8" s="1101" t="s">
        <v>582</v>
      </c>
      <c r="AB8" s="1101"/>
      <c r="AC8" s="1101"/>
      <c r="AD8" s="1101"/>
      <c r="AE8" s="1102"/>
      <c r="AF8" s="1076" t="s">
        <v>130</v>
      </c>
      <c r="AG8" s="1077"/>
      <c r="AH8" s="1077"/>
      <c r="AI8" s="1077"/>
      <c r="AJ8" s="1078"/>
      <c r="AK8" s="1143" t="s">
        <v>582</v>
      </c>
      <c r="AL8" s="1144"/>
      <c r="AM8" s="1144"/>
      <c r="AN8" s="1144"/>
      <c r="AO8" s="1144"/>
      <c r="AP8" s="1144" t="s">
        <v>582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20200</v>
      </c>
      <c r="R23" s="1126"/>
      <c r="S23" s="1126"/>
      <c r="T23" s="1126"/>
      <c r="U23" s="1126"/>
      <c r="V23" s="1126">
        <v>19851</v>
      </c>
      <c r="W23" s="1126"/>
      <c r="X23" s="1126"/>
      <c r="Y23" s="1126"/>
      <c r="Z23" s="1126"/>
      <c r="AA23" s="1126">
        <v>349</v>
      </c>
      <c r="AB23" s="1126"/>
      <c r="AC23" s="1126"/>
      <c r="AD23" s="1126"/>
      <c r="AE23" s="1127"/>
      <c r="AF23" s="1128">
        <v>161</v>
      </c>
      <c r="AG23" s="1126"/>
      <c r="AH23" s="1126"/>
      <c r="AI23" s="1126"/>
      <c r="AJ23" s="1129"/>
      <c r="AK23" s="1130"/>
      <c r="AL23" s="1131"/>
      <c r="AM23" s="1131"/>
      <c r="AN23" s="1131"/>
      <c r="AO23" s="1131"/>
      <c r="AP23" s="1126">
        <v>14631</v>
      </c>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3559</v>
      </c>
      <c r="R28" s="1111"/>
      <c r="S28" s="1111"/>
      <c r="T28" s="1111"/>
      <c r="U28" s="1111"/>
      <c r="V28" s="1111">
        <v>3550</v>
      </c>
      <c r="W28" s="1111"/>
      <c r="X28" s="1111"/>
      <c r="Y28" s="1111"/>
      <c r="Z28" s="1111"/>
      <c r="AA28" s="1111">
        <v>9</v>
      </c>
      <c r="AB28" s="1111"/>
      <c r="AC28" s="1111"/>
      <c r="AD28" s="1111"/>
      <c r="AE28" s="1112"/>
      <c r="AF28" s="1113">
        <v>9</v>
      </c>
      <c r="AG28" s="1111"/>
      <c r="AH28" s="1111"/>
      <c r="AI28" s="1111"/>
      <c r="AJ28" s="1114"/>
      <c r="AK28" s="1115">
        <v>313</v>
      </c>
      <c r="AL28" s="1103"/>
      <c r="AM28" s="1103"/>
      <c r="AN28" s="1103"/>
      <c r="AO28" s="1103"/>
      <c r="AP28" s="1103" t="s">
        <v>583</v>
      </c>
      <c r="AQ28" s="1103"/>
      <c r="AR28" s="1103"/>
      <c r="AS28" s="1103"/>
      <c r="AT28" s="1103"/>
      <c r="AU28" s="1103" t="s">
        <v>583</v>
      </c>
      <c r="AV28" s="1103"/>
      <c r="AW28" s="1103"/>
      <c r="AX28" s="1103"/>
      <c r="AY28" s="1103"/>
      <c r="AZ28" s="1104" t="s">
        <v>583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3495</v>
      </c>
      <c r="R29" s="1101"/>
      <c r="S29" s="1101"/>
      <c r="T29" s="1101"/>
      <c r="U29" s="1101"/>
      <c r="V29" s="1101">
        <v>3451</v>
      </c>
      <c r="W29" s="1101"/>
      <c r="X29" s="1101"/>
      <c r="Y29" s="1101"/>
      <c r="Z29" s="1101"/>
      <c r="AA29" s="1101">
        <v>44</v>
      </c>
      <c r="AB29" s="1101"/>
      <c r="AC29" s="1101"/>
      <c r="AD29" s="1101"/>
      <c r="AE29" s="1102"/>
      <c r="AF29" s="1076">
        <v>44</v>
      </c>
      <c r="AG29" s="1077"/>
      <c r="AH29" s="1077"/>
      <c r="AI29" s="1077"/>
      <c r="AJ29" s="1078"/>
      <c r="AK29" s="1037">
        <v>565</v>
      </c>
      <c r="AL29" s="1028"/>
      <c r="AM29" s="1028"/>
      <c r="AN29" s="1028"/>
      <c r="AO29" s="1028"/>
      <c r="AP29" s="1028" t="s">
        <v>516</v>
      </c>
      <c r="AQ29" s="1028"/>
      <c r="AR29" s="1028"/>
      <c r="AS29" s="1028"/>
      <c r="AT29" s="1028"/>
      <c r="AU29" s="1028" t="s">
        <v>516</v>
      </c>
      <c r="AV29" s="1028"/>
      <c r="AW29" s="1028"/>
      <c r="AX29" s="1028"/>
      <c r="AY29" s="1028"/>
      <c r="AZ29" s="1099" t="s">
        <v>583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528</v>
      </c>
      <c r="R30" s="1101"/>
      <c r="S30" s="1101"/>
      <c r="T30" s="1101"/>
      <c r="U30" s="1101"/>
      <c r="V30" s="1101">
        <v>516</v>
      </c>
      <c r="W30" s="1101"/>
      <c r="X30" s="1101"/>
      <c r="Y30" s="1101"/>
      <c r="Z30" s="1101"/>
      <c r="AA30" s="1101">
        <v>12</v>
      </c>
      <c r="AB30" s="1101"/>
      <c r="AC30" s="1101"/>
      <c r="AD30" s="1101"/>
      <c r="AE30" s="1102"/>
      <c r="AF30" s="1076">
        <v>12</v>
      </c>
      <c r="AG30" s="1077"/>
      <c r="AH30" s="1077"/>
      <c r="AI30" s="1077"/>
      <c r="AJ30" s="1078"/>
      <c r="AK30" s="1037">
        <v>170</v>
      </c>
      <c r="AL30" s="1028"/>
      <c r="AM30" s="1028"/>
      <c r="AN30" s="1028"/>
      <c r="AO30" s="1028"/>
      <c r="AP30" s="1028" t="s">
        <v>516</v>
      </c>
      <c r="AQ30" s="1028"/>
      <c r="AR30" s="1028"/>
      <c r="AS30" s="1028"/>
      <c r="AT30" s="1028"/>
      <c r="AU30" s="1028" t="s">
        <v>516</v>
      </c>
      <c r="AV30" s="1028"/>
      <c r="AW30" s="1028"/>
      <c r="AX30" s="1028"/>
      <c r="AY30" s="1028"/>
      <c r="AZ30" s="1099" t="s">
        <v>583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13</v>
      </c>
      <c r="R31" s="1101"/>
      <c r="S31" s="1101"/>
      <c r="T31" s="1101"/>
      <c r="U31" s="1101"/>
      <c r="V31" s="1101">
        <v>13</v>
      </c>
      <c r="W31" s="1101"/>
      <c r="X31" s="1101"/>
      <c r="Y31" s="1101"/>
      <c r="Z31" s="1101"/>
      <c r="AA31" s="1101" t="s">
        <v>582</v>
      </c>
      <c r="AB31" s="1101"/>
      <c r="AC31" s="1101"/>
      <c r="AD31" s="1101"/>
      <c r="AE31" s="1102"/>
      <c r="AF31" s="1076" t="s">
        <v>130</v>
      </c>
      <c r="AG31" s="1077"/>
      <c r="AH31" s="1077"/>
      <c r="AI31" s="1077"/>
      <c r="AJ31" s="1078"/>
      <c r="AK31" s="1037">
        <v>4</v>
      </c>
      <c r="AL31" s="1028"/>
      <c r="AM31" s="1028"/>
      <c r="AN31" s="1028"/>
      <c r="AO31" s="1028"/>
      <c r="AP31" s="1028" t="s">
        <v>516</v>
      </c>
      <c r="AQ31" s="1028"/>
      <c r="AR31" s="1028"/>
      <c r="AS31" s="1028"/>
      <c r="AT31" s="1028"/>
      <c r="AU31" s="1028" t="s">
        <v>516</v>
      </c>
      <c r="AV31" s="1028"/>
      <c r="AW31" s="1028"/>
      <c r="AX31" s="1028"/>
      <c r="AY31" s="1028"/>
      <c r="AZ31" s="1099" t="s">
        <v>583</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233</v>
      </c>
      <c r="R32" s="1101"/>
      <c r="S32" s="1101"/>
      <c r="T32" s="1101"/>
      <c r="U32" s="1101"/>
      <c r="V32" s="1101">
        <v>193</v>
      </c>
      <c r="W32" s="1101"/>
      <c r="X32" s="1101"/>
      <c r="Y32" s="1101"/>
      <c r="Z32" s="1101"/>
      <c r="AA32" s="1101">
        <v>40</v>
      </c>
      <c r="AB32" s="1101"/>
      <c r="AC32" s="1101"/>
      <c r="AD32" s="1101"/>
      <c r="AE32" s="1102"/>
      <c r="AF32" s="1076">
        <v>394</v>
      </c>
      <c r="AG32" s="1077"/>
      <c r="AH32" s="1077"/>
      <c r="AI32" s="1077"/>
      <c r="AJ32" s="1078"/>
      <c r="AK32" s="1037">
        <v>0</v>
      </c>
      <c r="AL32" s="1028"/>
      <c r="AM32" s="1028"/>
      <c r="AN32" s="1028"/>
      <c r="AO32" s="1028"/>
      <c r="AP32" s="1028">
        <v>160</v>
      </c>
      <c r="AQ32" s="1028"/>
      <c r="AR32" s="1028"/>
      <c r="AS32" s="1028"/>
      <c r="AT32" s="1028"/>
      <c r="AU32" s="1028">
        <v>4</v>
      </c>
      <c r="AV32" s="1028"/>
      <c r="AW32" s="1028"/>
      <c r="AX32" s="1028"/>
      <c r="AY32" s="1028"/>
      <c r="AZ32" s="1099" t="s">
        <v>583</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413</v>
      </c>
      <c r="C33" s="1095"/>
      <c r="D33" s="1095"/>
      <c r="E33" s="1095"/>
      <c r="F33" s="1095"/>
      <c r="G33" s="1095"/>
      <c r="H33" s="1095"/>
      <c r="I33" s="1095"/>
      <c r="J33" s="1095"/>
      <c r="K33" s="1095"/>
      <c r="L33" s="1095"/>
      <c r="M33" s="1095"/>
      <c r="N33" s="1095"/>
      <c r="O33" s="1095"/>
      <c r="P33" s="1096"/>
      <c r="Q33" s="1100">
        <v>19</v>
      </c>
      <c r="R33" s="1101"/>
      <c r="S33" s="1101"/>
      <c r="T33" s="1101"/>
      <c r="U33" s="1101"/>
      <c r="V33" s="1101">
        <v>19</v>
      </c>
      <c r="W33" s="1101"/>
      <c r="X33" s="1101"/>
      <c r="Y33" s="1101"/>
      <c r="Z33" s="1101"/>
      <c r="AA33" s="1101" t="s">
        <v>582</v>
      </c>
      <c r="AB33" s="1101"/>
      <c r="AC33" s="1101"/>
      <c r="AD33" s="1101"/>
      <c r="AE33" s="1102"/>
      <c r="AF33" s="1076">
        <v>0</v>
      </c>
      <c r="AG33" s="1077"/>
      <c r="AH33" s="1077"/>
      <c r="AI33" s="1077"/>
      <c r="AJ33" s="1078"/>
      <c r="AK33" s="1037">
        <v>0</v>
      </c>
      <c r="AL33" s="1028"/>
      <c r="AM33" s="1028"/>
      <c r="AN33" s="1028"/>
      <c r="AO33" s="1028"/>
      <c r="AP33" s="1028">
        <v>0</v>
      </c>
      <c r="AQ33" s="1028"/>
      <c r="AR33" s="1028"/>
      <c r="AS33" s="1028"/>
      <c r="AT33" s="1028"/>
      <c r="AU33" s="1028">
        <v>0</v>
      </c>
      <c r="AV33" s="1028"/>
      <c r="AW33" s="1028"/>
      <c r="AX33" s="1028"/>
      <c r="AY33" s="1028"/>
      <c r="AZ33" s="1099" t="s">
        <v>583</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414</v>
      </c>
      <c r="C34" s="1095"/>
      <c r="D34" s="1095"/>
      <c r="E34" s="1095"/>
      <c r="F34" s="1095"/>
      <c r="G34" s="1095"/>
      <c r="H34" s="1095"/>
      <c r="I34" s="1095"/>
      <c r="J34" s="1095"/>
      <c r="K34" s="1095"/>
      <c r="L34" s="1095"/>
      <c r="M34" s="1095"/>
      <c r="N34" s="1095"/>
      <c r="O34" s="1095"/>
      <c r="P34" s="1096"/>
      <c r="Q34" s="1100">
        <v>539</v>
      </c>
      <c r="R34" s="1101"/>
      <c r="S34" s="1101"/>
      <c r="T34" s="1101"/>
      <c r="U34" s="1101"/>
      <c r="V34" s="1101">
        <v>521</v>
      </c>
      <c r="W34" s="1101"/>
      <c r="X34" s="1101"/>
      <c r="Y34" s="1101"/>
      <c r="Z34" s="1101"/>
      <c r="AA34" s="1101">
        <v>18</v>
      </c>
      <c r="AB34" s="1101"/>
      <c r="AC34" s="1101"/>
      <c r="AD34" s="1101"/>
      <c r="AE34" s="1102"/>
      <c r="AF34" s="1076">
        <v>4</v>
      </c>
      <c r="AG34" s="1077"/>
      <c r="AH34" s="1077"/>
      <c r="AI34" s="1077"/>
      <c r="AJ34" s="1078"/>
      <c r="AK34" s="1037">
        <v>310</v>
      </c>
      <c r="AL34" s="1028"/>
      <c r="AM34" s="1028"/>
      <c r="AN34" s="1028"/>
      <c r="AO34" s="1028"/>
      <c r="AP34" s="1028">
        <v>1273</v>
      </c>
      <c r="AQ34" s="1028"/>
      <c r="AR34" s="1028"/>
      <c r="AS34" s="1028"/>
      <c r="AT34" s="1028"/>
      <c r="AU34" s="1028">
        <v>1063</v>
      </c>
      <c r="AV34" s="1028"/>
      <c r="AW34" s="1028"/>
      <c r="AX34" s="1028"/>
      <c r="AY34" s="1028"/>
      <c r="AZ34" s="1099" t="s">
        <v>583</v>
      </c>
      <c r="BA34" s="1099"/>
      <c r="BB34" s="1099"/>
      <c r="BC34" s="1099"/>
      <c r="BD34" s="1099"/>
      <c r="BE34" s="1089" t="s">
        <v>415</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416</v>
      </c>
      <c r="C35" s="1095"/>
      <c r="D35" s="1095"/>
      <c r="E35" s="1095"/>
      <c r="F35" s="1095"/>
      <c r="G35" s="1095"/>
      <c r="H35" s="1095"/>
      <c r="I35" s="1095"/>
      <c r="J35" s="1095"/>
      <c r="K35" s="1095"/>
      <c r="L35" s="1095"/>
      <c r="M35" s="1095"/>
      <c r="N35" s="1095"/>
      <c r="O35" s="1095"/>
      <c r="P35" s="1096"/>
      <c r="Q35" s="1100">
        <v>904</v>
      </c>
      <c r="R35" s="1101"/>
      <c r="S35" s="1101"/>
      <c r="T35" s="1101"/>
      <c r="U35" s="1101"/>
      <c r="V35" s="1101">
        <v>897</v>
      </c>
      <c r="W35" s="1101"/>
      <c r="X35" s="1101"/>
      <c r="Y35" s="1101"/>
      <c r="Z35" s="1101"/>
      <c r="AA35" s="1101">
        <v>7</v>
      </c>
      <c r="AB35" s="1101"/>
      <c r="AC35" s="1101"/>
      <c r="AD35" s="1101"/>
      <c r="AE35" s="1102"/>
      <c r="AF35" s="1076" t="s">
        <v>130</v>
      </c>
      <c r="AG35" s="1077"/>
      <c r="AH35" s="1077"/>
      <c r="AI35" s="1077"/>
      <c r="AJ35" s="1078"/>
      <c r="AK35" s="1037">
        <v>144</v>
      </c>
      <c r="AL35" s="1028"/>
      <c r="AM35" s="1028"/>
      <c r="AN35" s="1028"/>
      <c r="AO35" s="1028"/>
      <c r="AP35" s="1028">
        <v>1832</v>
      </c>
      <c r="AQ35" s="1028"/>
      <c r="AR35" s="1028"/>
      <c r="AS35" s="1028"/>
      <c r="AT35" s="1028"/>
      <c r="AU35" s="1028">
        <v>1343</v>
      </c>
      <c r="AV35" s="1028"/>
      <c r="AW35" s="1028"/>
      <c r="AX35" s="1028"/>
      <c r="AY35" s="1028"/>
      <c r="AZ35" s="1099" t="s">
        <v>583</v>
      </c>
      <c r="BA35" s="1099"/>
      <c r="BB35" s="1099"/>
      <c r="BC35" s="1099"/>
      <c r="BD35" s="1099"/>
      <c r="BE35" s="1089" t="s">
        <v>415</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417</v>
      </c>
      <c r="C36" s="1095"/>
      <c r="D36" s="1095"/>
      <c r="E36" s="1095"/>
      <c r="F36" s="1095"/>
      <c r="G36" s="1095"/>
      <c r="H36" s="1095"/>
      <c r="I36" s="1095"/>
      <c r="J36" s="1095"/>
      <c r="K36" s="1095"/>
      <c r="L36" s="1095"/>
      <c r="M36" s="1095"/>
      <c r="N36" s="1095"/>
      <c r="O36" s="1095"/>
      <c r="P36" s="1096"/>
      <c r="Q36" s="1100">
        <v>126</v>
      </c>
      <c r="R36" s="1101"/>
      <c r="S36" s="1101"/>
      <c r="T36" s="1101"/>
      <c r="U36" s="1101"/>
      <c r="V36" s="1101">
        <v>126</v>
      </c>
      <c r="W36" s="1101"/>
      <c r="X36" s="1101"/>
      <c r="Y36" s="1101"/>
      <c r="Z36" s="1101"/>
      <c r="AA36" s="1101">
        <v>0</v>
      </c>
      <c r="AB36" s="1101"/>
      <c r="AC36" s="1101"/>
      <c r="AD36" s="1101"/>
      <c r="AE36" s="1102"/>
      <c r="AF36" s="1076" t="s">
        <v>130</v>
      </c>
      <c r="AG36" s="1077"/>
      <c r="AH36" s="1077"/>
      <c r="AI36" s="1077"/>
      <c r="AJ36" s="1078"/>
      <c r="AK36" s="1037">
        <v>84</v>
      </c>
      <c r="AL36" s="1028"/>
      <c r="AM36" s="1028"/>
      <c r="AN36" s="1028"/>
      <c r="AO36" s="1028"/>
      <c r="AP36" s="1028">
        <v>672</v>
      </c>
      <c r="AQ36" s="1028"/>
      <c r="AR36" s="1028"/>
      <c r="AS36" s="1028"/>
      <c r="AT36" s="1028"/>
      <c r="AU36" s="1028">
        <v>672</v>
      </c>
      <c r="AV36" s="1028"/>
      <c r="AW36" s="1028"/>
      <c r="AX36" s="1028"/>
      <c r="AY36" s="1028"/>
      <c r="AZ36" s="1099" t="s">
        <v>583</v>
      </c>
      <c r="BA36" s="1099"/>
      <c r="BB36" s="1099"/>
      <c r="BC36" s="1099"/>
      <c r="BD36" s="1099"/>
      <c r="BE36" s="1089" t="s">
        <v>415</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418</v>
      </c>
      <c r="C37" s="1095"/>
      <c r="D37" s="1095"/>
      <c r="E37" s="1095"/>
      <c r="F37" s="1095"/>
      <c r="G37" s="1095"/>
      <c r="H37" s="1095"/>
      <c r="I37" s="1095"/>
      <c r="J37" s="1095"/>
      <c r="K37" s="1095"/>
      <c r="L37" s="1095"/>
      <c r="M37" s="1095"/>
      <c r="N37" s="1095"/>
      <c r="O37" s="1095"/>
      <c r="P37" s="1096"/>
      <c r="Q37" s="1100">
        <v>41</v>
      </c>
      <c r="R37" s="1101"/>
      <c r="S37" s="1101"/>
      <c r="T37" s="1101"/>
      <c r="U37" s="1101"/>
      <c r="V37" s="1101">
        <v>41</v>
      </c>
      <c r="W37" s="1101"/>
      <c r="X37" s="1101"/>
      <c r="Y37" s="1101"/>
      <c r="Z37" s="1101"/>
      <c r="AA37" s="1101">
        <v>0</v>
      </c>
      <c r="AB37" s="1101"/>
      <c r="AC37" s="1101"/>
      <c r="AD37" s="1101"/>
      <c r="AE37" s="1102"/>
      <c r="AF37" s="1076" t="s">
        <v>130</v>
      </c>
      <c r="AG37" s="1077"/>
      <c r="AH37" s="1077"/>
      <c r="AI37" s="1077"/>
      <c r="AJ37" s="1078"/>
      <c r="AK37" s="1037">
        <v>36</v>
      </c>
      <c r="AL37" s="1028"/>
      <c r="AM37" s="1028"/>
      <c r="AN37" s="1028"/>
      <c r="AO37" s="1028"/>
      <c r="AP37" s="1028">
        <v>174</v>
      </c>
      <c r="AQ37" s="1028"/>
      <c r="AR37" s="1028"/>
      <c r="AS37" s="1028"/>
      <c r="AT37" s="1028"/>
      <c r="AU37" s="1028">
        <v>174</v>
      </c>
      <c r="AV37" s="1028"/>
      <c r="AW37" s="1028"/>
      <c r="AX37" s="1028"/>
      <c r="AY37" s="1028"/>
      <c r="AZ37" s="1099" t="s">
        <v>583</v>
      </c>
      <c r="BA37" s="1099"/>
      <c r="BB37" s="1099"/>
      <c r="BC37" s="1099"/>
      <c r="BD37" s="1099"/>
      <c r="BE37" s="1089" t="s">
        <v>415</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463</v>
      </c>
      <c r="AG63" s="1016"/>
      <c r="AH63" s="1016"/>
      <c r="AI63" s="1016"/>
      <c r="AJ63" s="1087"/>
      <c r="AK63" s="1088"/>
      <c r="AL63" s="1020"/>
      <c r="AM63" s="1020"/>
      <c r="AN63" s="1020"/>
      <c r="AO63" s="1020"/>
      <c r="AP63" s="1016">
        <v>4111</v>
      </c>
      <c r="AQ63" s="1016"/>
      <c r="AR63" s="1016"/>
      <c r="AS63" s="1016"/>
      <c r="AT63" s="1016"/>
      <c r="AU63" s="1016">
        <v>3256</v>
      </c>
      <c r="AV63" s="1016"/>
      <c r="AW63" s="1016"/>
      <c r="AX63" s="1016"/>
      <c r="AY63" s="1016"/>
      <c r="AZ63" s="1082"/>
      <c r="BA63" s="1082"/>
      <c r="BB63" s="1082"/>
      <c r="BC63" s="1082"/>
      <c r="BD63" s="1082"/>
      <c r="BE63" s="1017"/>
      <c r="BF63" s="1017"/>
      <c r="BG63" s="1017"/>
      <c r="BH63" s="1017"/>
      <c r="BI63" s="1018"/>
      <c r="BJ63" s="1083" t="s">
        <v>130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399</v>
      </c>
      <c r="R66" s="1059"/>
      <c r="S66" s="1059"/>
      <c r="T66" s="1059"/>
      <c r="U66" s="1060"/>
      <c r="V66" s="1058" t="s">
        <v>400</v>
      </c>
      <c r="W66" s="1059"/>
      <c r="X66" s="1059"/>
      <c r="Y66" s="1059"/>
      <c r="Z66" s="1060"/>
      <c r="AA66" s="1058" t="s">
        <v>401</v>
      </c>
      <c r="AB66" s="1059"/>
      <c r="AC66" s="1059"/>
      <c r="AD66" s="1059"/>
      <c r="AE66" s="1060"/>
      <c r="AF66" s="1064" t="s">
        <v>402</v>
      </c>
      <c r="AG66" s="1065"/>
      <c r="AH66" s="1065"/>
      <c r="AI66" s="1065"/>
      <c r="AJ66" s="1066"/>
      <c r="AK66" s="1058" t="s">
        <v>403</v>
      </c>
      <c r="AL66" s="1053"/>
      <c r="AM66" s="1053"/>
      <c r="AN66" s="1053"/>
      <c r="AO66" s="1054"/>
      <c r="AP66" s="1058" t="s">
        <v>404</v>
      </c>
      <c r="AQ66" s="1059"/>
      <c r="AR66" s="1059"/>
      <c r="AS66" s="1059"/>
      <c r="AT66" s="1060"/>
      <c r="AU66" s="1058" t="s">
        <v>423</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584</v>
      </c>
      <c r="C68" s="1043"/>
      <c r="D68" s="1043"/>
      <c r="E68" s="1043"/>
      <c r="F68" s="1043"/>
      <c r="G68" s="1043"/>
      <c r="H68" s="1043"/>
      <c r="I68" s="1043"/>
      <c r="J68" s="1043"/>
      <c r="K68" s="1043"/>
      <c r="L68" s="1043"/>
      <c r="M68" s="1043"/>
      <c r="N68" s="1043"/>
      <c r="O68" s="1043"/>
      <c r="P68" s="1044"/>
      <c r="Q68" s="1045">
        <v>1</v>
      </c>
      <c r="R68" s="1039"/>
      <c r="S68" s="1039"/>
      <c r="T68" s="1039"/>
      <c r="U68" s="1039"/>
      <c r="V68" s="1039">
        <v>0</v>
      </c>
      <c r="W68" s="1039"/>
      <c r="X68" s="1039"/>
      <c r="Y68" s="1039"/>
      <c r="Z68" s="1039"/>
      <c r="AA68" s="1039">
        <v>1</v>
      </c>
      <c r="AB68" s="1039"/>
      <c r="AC68" s="1039"/>
      <c r="AD68" s="1039"/>
      <c r="AE68" s="1039"/>
      <c r="AF68" s="1039">
        <v>1</v>
      </c>
      <c r="AG68" s="1039"/>
      <c r="AH68" s="1039"/>
      <c r="AI68" s="1039"/>
      <c r="AJ68" s="1039"/>
      <c r="AK68" s="1039" t="s">
        <v>597</v>
      </c>
      <c r="AL68" s="1039"/>
      <c r="AM68" s="1039"/>
      <c r="AN68" s="1039"/>
      <c r="AO68" s="1039"/>
      <c r="AP68" s="1039" t="s">
        <v>597</v>
      </c>
      <c r="AQ68" s="1039"/>
      <c r="AR68" s="1039"/>
      <c r="AS68" s="1039"/>
      <c r="AT68" s="1039"/>
      <c r="AU68" s="1039" t="s">
        <v>597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v>155</v>
      </c>
      <c r="R69" s="1028"/>
      <c r="S69" s="1028"/>
      <c r="T69" s="1028"/>
      <c r="U69" s="1028"/>
      <c r="V69" s="1028">
        <v>138</v>
      </c>
      <c r="W69" s="1028"/>
      <c r="X69" s="1028"/>
      <c r="Y69" s="1028"/>
      <c r="Z69" s="1028"/>
      <c r="AA69" s="1028">
        <v>17</v>
      </c>
      <c r="AB69" s="1028"/>
      <c r="AC69" s="1028"/>
      <c r="AD69" s="1028"/>
      <c r="AE69" s="1028"/>
      <c r="AF69" s="1028">
        <v>17</v>
      </c>
      <c r="AG69" s="1028"/>
      <c r="AH69" s="1028"/>
      <c r="AI69" s="1028"/>
      <c r="AJ69" s="1028"/>
      <c r="AK69" s="1028" t="s">
        <v>597</v>
      </c>
      <c r="AL69" s="1028"/>
      <c r="AM69" s="1028"/>
      <c r="AN69" s="1028"/>
      <c r="AO69" s="1028"/>
      <c r="AP69" s="1028" t="s">
        <v>597</v>
      </c>
      <c r="AQ69" s="1028"/>
      <c r="AR69" s="1028"/>
      <c r="AS69" s="1028"/>
      <c r="AT69" s="1028"/>
      <c r="AU69" s="1028" t="s">
        <v>597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586</v>
      </c>
      <c r="C70" s="1032"/>
      <c r="D70" s="1032"/>
      <c r="E70" s="1032"/>
      <c r="F70" s="1032"/>
      <c r="G70" s="1032"/>
      <c r="H70" s="1032"/>
      <c r="I70" s="1032"/>
      <c r="J70" s="1032"/>
      <c r="K70" s="1032"/>
      <c r="L70" s="1032"/>
      <c r="M70" s="1032"/>
      <c r="N70" s="1032"/>
      <c r="O70" s="1032"/>
      <c r="P70" s="1033"/>
      <c r="Q70" s="1034">
        <v>133</v>
      </c>
      <c r="R70" s="1028"/>
      <c r="S70" s="1028"/>
      <c r="T70" s="1028"/>
      <c r="U70" s="1028"/>
      <c r="V70" s="1028">
        <v>128</v>
      </c>
      <c r="W70" s="1028"/>
      <c r="X70" s="1028"/>
      <c r="Y70" s="1028"/>
      <c r="Z70" s="1028"/>
      <c r="AA70" s="1028">
        <v>6</v>
      </c>
      <c r="AB70" s="1028"/>
      <c r="AC70" s="1028"/>
      <c r="AD70" s="1028"/>
      <c r="AE70" s="1028"/>
      <c r="AF70" s="1028">
        <v>6</v>
      </c>
      <c r="AG70" s="1028"/>
      <c r="AH70" s="1028"/>
      <c r="AI70" s="1028"/>
      <c r="AJ70" s="1028"/>
      <c r="AK70" s="1028" t="s">
        <v>597</v>
      </c>
      <c r="AL70" s="1028"/>
      <c r="AM70" s="1028"/>
      <c r="AN70" s="1028"/>
      <c r="AO70" s="1028"/>
      <c r="AP70" s="1028" t="s">
        <v>597</v>
      </c>
      <c r="AQ70" s="1028"/>
      <c r="AR70" s="1028"/>
      <c r="AS70" s="1028"/>
      <c r="AT70" s="1028"/>
      <c r="AU70" s="1028" t="s">
        <v>597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v>187</v>
      </c>
      <c r="R71" s="1028"/>
      <c r="S71" s="1028"/>
      <c r="T71" s="1028"/>
      <c r="U71" s="1028"/>
      <c r="V71" s="1028">
        <v>177</v>
      </c>
      <c r="W71" s="1028"/>
      <c r="X71" s="1028"/>
      <c r="Y71" s="1028"/>
      <c r="Z71" s="1028"/>
      <c r="AA71" s="1028">
        <v>10</v>
      </c>
      <c r="AB71" s="1028"/>
      <c r="AC71" s="1028"/>
      <c r="AD71" s="1028"/>
      <c r="AE71" s="1028"/>
      <c r="AF71" s="1028">
        <v>10</v>
      </c>
      <c r="AG71" s="1028"/>
      <c r="AH71" s="1028"/>
      <c r="AI71" s="1028"/>
      <c r="AJ71" s="1028"/>
      <c r="AK71" s="1028" t="s">
        <v>597</v>
      </c>
      <c r="AL71" s="1028"/>
      <c r="AM71" s="1028"/>
      <c r="AN71" s="1028"/>
      <c r="AO71" s="1028"/>
      <c r="AP71" s="1028">
        <v>180</v>
      </c>
      <c r="AQ71" s="1028"/>
      <c r="AR71" s="1028"/>
      <c r="AS71" s="1028"/>
      <c r="AT71" s="1028"/>
      <c r="AU71" s="1028">
        <v>125</v>
      </c>
      <c r="AV71" s="1028"/>
      <c r="AW71" s="1028"/>
      <c r="AX71" s="1028"/>
      <c r="AY71" s="1028"/>
      <c r="AZ71" s="1029" t="s">
        <v>594</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805</v>
      </c>
      <c r="R72" s="1028"/>
      <c r="S72" s="1028"/>
      <c r="T72" s="1028"/>
      <c r="U72" s="1028"/>
      <c r="V72" s="1028">
        <v>804</v>
      </c>
      <c r="W72" s="1028"/>
      <c r="X72" s="1028"/>
      <c r="Y72" s="1028"/>
      <c r="Z72" s="1028"/>
      <c r="AA72" s="1028">
        <v>1</v>
      </c>
      <c r="AB72" s="1028"/>
      <c r="AC72" s="1028"/>
      <c r="AD72" s="1028"/>
      <c r="AE72" s="1028"/>
      <c r="AF72" s="1028">
        <v>1</v>
      </c>
      <c r="AG72" s="1028"/>
      <c r="AH72" s="1028"/>
      <c r="AI72" s="1028"/>
      <c r="AJ72" s="1028"/>
      <c r="AK72" s="1028" t="s">
        <v>597</v>
      </c>
      <c r="AL72" s="1028"/>
      <c r="AM72" s="1028"/>
      <c r="AN72" s="1028"/>
      <c r="AO72" s="1028"/>
      <c r="AP72" s="1028">
        <v>76</v>
      </c>
      <c r="AQ72" s="1028"/>
      <c r="AR72" s="1028"/>
      <c r="AS72" s="1028"/>
      <c r="AT72" s="1028"/>
      <c r="AU72" s="1028">
        <v>55</v>
      </c>
      <c r="AV72" s="1028"/>
      <c r="AW72" s="1028"/>
      <c r="AX72" s="1028"/>
      <c r="AY72" s="1028"/>
      <c r="AZ72" s="1029" t="s">
        <v>595</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943</v>
      </c>
      <c r="R73" s="1028"/>
      <c r="S73" s="1028"/>
      <c r="T73" s="1028"/>
      <c r="U73" s="1028"/>
      <c r="V73" s="1028">
        <v>913</v>
      </c>
      <c r="W73" s="1028"/>
      <c r="X73" s="1028"/>
      <c r="Y73" s="1028"/>
      <c r="Z73" s="1028"/>
      <c r="AA73" s="1028">
        <v>30</v>
      </c>
      <c r="AB73" s="1028"/>
      <c r="AC73" s="1028"/>
      <c r="AD73" s="1028"/>
      <c r="AE73" s="1028"/>
      <c r="AF73" s="1028">
        <v>30</v>
      </c>
      <c r="AG73" s="1028"/>
      <c r="AH73" s="1028"/>
      <c r="AI73" s="1028"/>
      <c r="AJ73" s="1028"/>
      <c r="AK73" s="1028" t="s">
        <v>597</v>
      </c>
      <c r="AL73" s="1028"/>
      <c r="AM73" s="1028"/>
      <c r="AN73" s="1028"/>
      <c r="AO73" s="1028"/>
      <c r="AP73" s="1028">
        <v>4518</v>
      </c>
      <c r="AQ73" s="1028"/>
      <c r="AR73" s="1028"/>
      <c r="AS73" s="1028"/>
      <c r="AT73" s="1028"/>
      <c r="AU73" s="1028">
        <v>1129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15</v>
      </c>
      <c r="R74" s="1028"/>
      <c r="S74" s="1028"/>
      <c r="T74" s="1028"/>
      <c r="U74" s="1028"/>
      <c r="V74" s="1028">
        <v>13</v>
      </c>
      <c r="W74" s="1028"/>
      <c r="X74" s="1028"/>
      <c r="Y74" s="1028"/>
      <c r="Z74" s="1028"/>
      <c r="AA74" s="1028">
        <v>2</v>
      </c>
      <c r="AB74" s="1028"/>
      <c r="AC74" s="1028"/>
      <c r="AD74" s="1028"/>
      <c r="AE74" s="1028"/>
      <c r="AF74" s="1028">
        <v>2</v>
      </c>
      <c r="AG74" s="1028"/>
      <c r="AH74" s="1028"/>
      <c r="AI74" s="1028"/>
      <c r="AJ74" s="1028"/>
      <c r="AK74" s="1028" t="s">
        <v>597</v>
      </c>
      <c r="AL74" s="1028"/>
      <c r="AM74" s="1028"/>
      <c r="AN74" s="1028"/>
      <c r="AO74" s="1028"/>
      <c r="AP74" s="1028" t="s">
        <v>597</v>
      </c>
      <c r="AQ74" s="1028"/>
      <c r="AR74" s="1028"/>
      <c r="AS74" s="1028"/>
      <c r="AT74" s="1028"/>
      <c r="AU74" s="1028" t="s">
        <v>597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8">
        <v>125</v>
      </c>
      <c r="R75" s="1036"/>
      <c r="S75" s="1036"/>
      <c r="T75" s="1036"/>
      <c r="U75" s="1037"/>
      <c r="V75" s="1035">
        <v>113</v>
      </c>
      <c r="W75" s="1036"/>
      <c r="X75" s="1036"/>
      <c r="Y75" s="1036"/>
      <c r="Z75" s="1037"/>
      <c r="AA75" s="1035">
        <v>12</v>
      </c>
      <c r="AB75" s="1036"/>
      <c r="AC75" s="1036"/>
      <c r="AD75" s="1036"/>
      <c r="AE75" s="1037"/>
      <c r="AF75" s="1035">
        <v>12</v>
      </c>
      <c r="AG75" s="1036"/>
      <c r="AH75" s="1036"/>
      <c r="AI75" s="1036"/>
      <c r="AJ75" s="1037"/>
      <c r="AK75" s="1028" t="s">
        <v>597</v>
      </c>
      <c r="AL75" s="1028"/>
      <c r="AM75" s="1028"/>
      <c r="AN75" s="1028"/>
      <c r="AO75" s="1028"/>
      <c r="AP75" s="1028" t="s">
        <v>597</v>
      </c>
      <c r="AQ75" s="1028"/>
      <c r="AR75" s="1028"/>
      <c r="AS75" s="1028"/>
      <c r="AT75" s="1028"/>
      <c r="AU75" s="1028" t="s">
        <v>597</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8">
        <v>5261</v>
      </c>
      <c r="R76" s="1036"/>
      <c r="S76" s="1036"/>
      <c r="T76" s="1036"/>
      <c r="U76" s="1037"/>
      <c r="V76" s="1035">
        <v>4318</v>
      </c>
      <c r="W76" s="1036"/>
      <c r="X76" s="1036"/>
      <c r="Y76" s="1036"/>
      <c r="Z76" s="1037"/>
      <c r="AA76" s="1035">
        <v>943</v>
      </c>
      <c r="AB76" s="1036"/>
      <c r="AC76" s="1036"/>
      <c r="AD76" s="1036"/>
      <c r="AE76" s="1037"/>
      <c r="AF76" s="1035">
        <v>943</v>
      </c>
      <c r="AG76" s="1036"/>
      <c r="AH76" s="1036"/>
      <c r="AI76" s="1036"/>
      <c r="AJ76" s="1037"/>
      <c r="AK76" s="1035">
        <v>3</v>
      </c>
      <c r="AL76" s="1036"/>
      <c r="AM76" s="1036"/>
      <c r="AN76" s="1036"/>
      <c r="AO76" s="1037"/>
      <c r="AP76" s="1028" t="s">
        <v>597</v>
      </c>
      <c r="AQ76" s="1028"/>
      <c r="AR76" s="1028"/>
      <c r="AS76" s="1028"/>
      <c r="AT76" s="1028"/>
      <c r="AU76" s="1028" t="s">
        <v>597</v>
      </c>
      <c r="AV76" s="1028"/>
      <c r="AW76" s="1028"/>
      <c r="AX76" s="1028"/>
      <c r="AY76" s="1028"/>
      <c r="AZ76" s="1029" t="s">
        <v>594</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591</v>
      </c>
      <c r="C77" s="1032"/>
      <c r="D77" s="1032"/>
      <c r="E77" s="1032"/>
      <c r="F77" s="1032"/>
      <c r="G77" s="1032"/>
      <c r="H77" s="1032"/>
      <c r="I77" s="1032"/>
      <c r="J77" s="1032"/>
      <c r="K77" s="1032"/>
      <c r="L77" s="1032"/>
      <c r="M77" s="1032"/>
      <c r="N77" s="1032"/>
      <c r="O77" s="1032"/>
      <c r="P77" s="1033"/>
      <c r="Q77" s="1038">
        <v>8</v>
      </c>
      <c r="R77" s="1036"/>
      <c r="S77" s="1036"/>
      <c r="T77" s="1036"/>
      <c r="U77" s="1037"/>
      <c r="V77" s="1035">
        <v>8</v>
      </c>
      <c r="W77" s="1036"/>
      <c r="X77" s="1036"/>
      <c r="Y77" s="1036"/>
      <c r="Z77" s="1037"/>
      <c r="AA77" s="1035" t="s">
        <v>597</v>
      </c>
      <c r="AB77" s="1036"/>
      <c r="AC77" s="1036"/>
      <c r="AD77" s="1036"/>
      <c r="AE77" s="1037"/>
      <c r="AF77" s="1035" t="s">
        <v>597</v>
      </c>
      <c r="AG77" s="1036"/>
      <c r="AH77" s="1036"/>
      <c r="AI77" s="1036"/>
      <c r="AJ77" s="1037"/>
      <c r="AK77" s="1035" t="s">
        <v>597</v>
      </c>
      <c r="AL77" s="1036"/>
      <c r="AM77" s="1036"/>
      <c r="AN77" s="1036"/>
      <c r="AO77" s="1037"/>
      <c r="AP77" s="1028" t="s">
        <v>597</v>
      </c>
      <c r="AQ77" s="1028"/>
      <c r="AR77" s="1028"/>
      <c r="AS77" s="1028"/>
      <c r="AT77" s="1028"/>
      <c r="AU77" s="1028" t="s">
        <v>597</v>
      </c>
      <c r="AV77" s="1028"/>
      <c r="AW77" s="1028"/>
      <c r="AX77" s="1028"/>
      <c r="AY77" s="1028"/>
      <c r="AZ77" s="1029" t="s">
        <v>596</v>
      </c>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592</v>
      </c>
      <c r="C78" s="1032"/>
      <c r="D78" s="1032"/>
      <c r="E78" s="1032"/>
      <c r="F78" s="1032"/>
      <c r="G78" s="1032"/>
      <c r="H78" s="1032"/>
      <c r="I78" s="1032"/>
      <c r="J78" s="1032"/>
      <c r="K78" s="1032"/>
      <c r="L78" s="1032"/>
      <c r="M78" s="1032"/>
      <c r="N78" s="1032"/>
      <c r="O78" s="1032"/>
      <c r="P78" s="1033"/>
      <c r="Q78" s="1034">
        <v>65</v>
      </c>
      <c r="R78" s="1028"/>
      <c r="S78" s="1028"/>
      <c r="T78" s="1028"/>
      <c r="U78" s="1028"/>
      <c r="V78" s="1028">
        <v>57</v>
      </c>
      <c r="W78" s="1028"/>
      <c r="X78" s="1028"/>
      <c r="Y78" s="1028"/>
      <c r="Z78" s="1028"/>
      <c r="AA78" s="1028">
        <v>8</v>
      </c>
      <c r="AB78" s="1028"/>
      <c r="AC78" s="1028"/>
      <c r="AD78" s="1028"/>
      <c r="AE78" s="1028"/>
      <c r="AF78" s="1028">
        <v>8</v>
      </c>
      <c r="AG78" s="1028"/>
      <c r="AH78" s="1028"/>
      <c r="AI78" s="1028"/>
      <c r="AJ78" s="1028"/>
      <c r="AK78" s="1028" t="s">
        <v>597</v>
      </c>
      <c r="AL78" s="1028"/>
      <c r="AM78" s="1028"/>
      <c r="AN78" s="1028"/>
      <c r="AO78" s="1028"/>
      <c r="AP78" s="1028" t="s">
        <v>597</v>
      </c>
      <c r="AQ78" s="1028"/>
      <c r="AR78" s="1028"/>
      <c r="AS78" s="1028"/>
      <c r="AT78" s="1028"/>
      <c r="AU78" s="1028" t="s">
        <v>597</v>
      </c>
      <c r="AV78" s="1028"/>
      <c r="AW78" s="1028"/>
      <c r="AX78" s="1028"/>
      <c r="AY78" s="1028"/>
      <c r="AZ78" s="1029" t="s">
        <v>594</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592</v>
      </c>
      <c r="C79" s="1032"/>
      <c r="D79" s="1032"/>
      <c r="E79" s="1032"/>
      <c r="F79" s="1032"/>
      <c r="G79" s="1032"/>
      <c r="H79" s="1032"/>
      <c r="I79" s="1032"/>
      <c r="J79" s="1032"/>
      <c r="K79" s="1032"/>
      <c r="L79" s="1032"/>
      <c r="M79" s="1032"/>
      <c r="N79" s="1032"/>
      <c r="O79" s="1032"/>
      <c r="P79" s="1033"/>
      <c r="Q79" s="1034">
        <v>143922</v>
      </c>
      <c r="R79" s="1028"/>
      <c r="S79" s="1028"/>
      <c r="T79" s="1028"/>
      <c r="U79" s="1028"/>
      <c r="V79" s="1028">
        <v>139310</v>
      </c>
      <c r="W79" s="1028"/>
      <c r="X79" s="1028"/>
      <c r="Y79" s="1028"/>
      <c r="Z79" s="1028"/>
      <c r="AA79" s="1028">
        <v>4612</v>
      </c>
      <c r="AB79" s="1028"/>
      <c r="AC79" s="1028"/>
      <c r="AD79" s="1028"/>
      <c r="AE79" s="1028"/>
      <c r="AF79" s="1028">
        <v>4612</v>
      </c>
      <c r="AG79" s="1028"/>
      <c r="AH79" s="1028"/>
      <c r="AI79" s="1028"/>
      <c r="AJ79" s="1028"/>
      <c r="AK79" s="1028" t="s">
        <v>597</v>
      </c>
      <c r="AL79" s="1028"/>
      <c r="AM79" s="1028"/>
      <c r="AN79" s="1028"/>
      <c r="AO79" s="1028"/>
      <c r="AP79" s="1028" t="s">
        <v>597</v>
      </c>
      <c r="AQ79" s="1028"/>
      <c r="AR79" s="1028"/>
      <c r="AS79" s="1028"/>
      <c r="AT79" s="1028"/>
      <c r="AU79" s="1028" t="s">
        <v>597</v>
      </c>
      <c r="AV79" s="1028"/>
      <c r="AW79" s="1028"/>
      <c r="AX79" s="1028"/>
      <c r="AY79" s="1028"/>
      <c r="AZ79" s="1029" t="s">
        <v>595</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593</v>
      </c>
      <c r="C80" s="1032"/>
      <c r="D80" s="1032"/>
      <c r="E80" s="1032"/>
      <c r="F80" s="1032"/>
      <c r="G80" s="1032"/>
      <c r="H80" s="1032"/>
      <c r="I80" s="1032"/>
      <c r="J80" s="1032"/>
      <c r="K80" s="1032"/>
      <c r="L80" s="1032"/>
      <c r="M80" s="1032"/>
      <c r="N80" s="1032"/>
      <c r="O80" s="1032"/>
      <c r="P80" s="1033"/>
      <c r="Q80" s="1034">
        <v>57</v>
      </c>
      <c r="R80" s="1028"/>
      <c r="S80" s="1028"/>
      <c r="T80" s="1028"/>
      <c r="U80" s="1028"/>
      <c r="V80" s="1028">
        <v>57</v>
      </c>
      <c r="W80" s="1028"/>
      <c r="X80" s="1028"/>
      <c r="Y80" s="1028"/>
      <c r="Z80" s="1028"/>
      <c r="AA80" s="1035" t="s">
        <v>597</v>
      </c>
      <c r="AB80" s="1036"/>
      <c r="AC80" s="1036"/>
      <c r="AD80" s="1036"/>
      <c r="AE80" s="1037"/>
      <c r="AF80" s="1035" t="s">
        <v>597</v>
      </c>
      <c r="AG80" s="1036"/>
      <c r="AH80" s="1036"/>
      <c r="AI80" s="1036"/>
      <c r="AJ80" s="1037"/>
      <c r="AK80" s="1035" t="s">
        <v>597</v>
      </c>
      <c r="AL80" s="1036"/>
      <c r="AM80" s="1036"/>
      <c r="AN80" s="1036"/>
      <c r="AO80" s="1037"/>
      <c r="AP80" s="1028" t="s">
        <v>597</v>
      </c>
      <c r="AQ80" s="1028"/>
      <c r="AR80" s="1028"/>
      <c r="AS80" s="1028"/>
      <c r="AT80" s="1028"/>
      <c r="AU80" s="1028" t="s">
        <v>597</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5642</v>
      </c>
      <c r="AG88" s="1016"/>
      <c r="AH88" s="1016"/>
      <c r="AI88" s="1016"/>
      <c r="AJ88" s="1016"/>
      <c r="AK88" s="1020"/>
      <c r="AL88" s="1020"/>
      <c r="AM88" s="1020"/>
      <c r="AN88" s="1020"/>
      <c r="AO88" s="1020"/>
      <c r="AP88" s="1016">
        <v>4774</v>
      </c>
      <c r="AQ88" s="1016"/>
      <c r="AR88" s="1016"/>
      <c r="AS88" s="1016"/>
      <c r="AT88" s="1016"/>
      <c r="AU88" s="1016">
        <v>1309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310</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310</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310</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2317642</v>
      </c>
      <c r="AB110" s="944"/>
      <c r="AC110" s="944"/>
      <c r="AD110" s="944"/>
      <c r="AE110" s="945"/>
      <c r="AF110" s="946">
        <v>2313799</v>
      </c>
      <c r="AG110" s="944"/>
      <c r="AH110" s="944"/>
      <c r="AI110" s="944"/>
      <c r="AJ110" s="945"/>
      <c r="AK110" s="946">
        <v>2245561</v>
      </c>
      <c r="AL110" s="944"/>
      <c r="AM110" s="944"/>
      <c r="AN110" s="944"/>
      <c r="AO110" s="945"/>
      <c r="AP110" s="947">
        <v>27.3</v>
      </c>
      <c r="AQ110" s="948"/>
      <c r="AR110" s="948"/>
      <c r="AS110" s="948"/>
      <c r="AT110" s="949"/>
      <c r="AU110" s="983" t="s">
        <v>72</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15933773</v>
      </c>
      <c r="BR110" s="891"/>
      <c r="BS110" s="891"/>
      <c r="BT110" s="891"/>
      <c r="BU110" s="891"/>
      <c r="BV110" s="891">
        <v>15224062</v>
      </c>
      <c r="BW110" s="891"/>
      <c r="BX110" s="891"/>
      <c r="BY110" s="891"/>
      <c r="BZ110" s="891"/>
      <c r="CA110" s="891">
        <v>14631227</v>
      </c>
      <c r="CB110" s="891"/>
      <c r="CC110" s="891"/>
      <c r="CD110" s="891"/>
      <c r="CE110" s="891"/>
      <c r="CF110" s="915">
        <v>177.8</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130</v>
      </c>
      <c r="DM110" s="891"/>
      <c r="DN110" s="891"/>
      <c r="DO110" s="891"/>
      <c r="DP110" s="891"/>
      <c r="DQ110" s="891" t="s">
        <v>442</v>
      </c>
      <c r="DR110" s="891"/>
      <c r="DS110" s="891"/>
      <c r="DT110" s="891"/>
      <c r="DU110" s="891"/>
      <c r="DV110" s="892" t="s">
        <v>130</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130</v>
      </c>
      <c r="AG111" s="972"/>
      <c r="AH111" s="972"/>
      <c r="AI111" s="972"/>
      <c r="AJ111" s="973"/>
      <c r="AK111" s="974" t="s">
        <v>130</v>
      </c>
      <c r="AL111" s="972"/>
      <c r="AM111" s="972"/>
      <c r="AN111" s="972"/>
      <c r="AO111" s="973"/>
      <c r="AP111" s="975" t="s">
        <v>442</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441</v>
      </c>
      <c r="BR111" s="863"/>
      <c r="BS111" s="863"/>
      <c r="BT111" s="863"/>
      <c r="BU111" s="863"/>
      <c r="BV111" s="863" t="s">
        <v>441</v>
      </c>
      <c r="BW111" s="863"/>
      <c r="BX111" s="863"/>
      <c r="BY111" s="863"/>
      <c r="BZ111" s="863"/>
      <c r="CA111" s="863" t="s">
        <v>130</v>
      </c>
      <c r="CB111" s="863"/>
      <c r="CC111" s="863"/>
      <c r="CD111" s="863"/>
      <c r="CE111" s="863"/>
      <c r="CF111" s="924" t="s">
        <v>441</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441</v>
      </c>
      <c r="DM111" s="863"/>
      <c r="DN111" s="863"/>
      <c r="DO111" s="863"/>
      <c r="DP111" s="863"/>
      <c r="DQ111" s="863" t="s">
        <v>441</v>
      </c>
      <c r="DR111" s="863"/>
      <c r="DS111" s="863"/>
      <c r="DT111" s="863"/>
      <c r="DU111" s="863"/>
      <c r="DV111" s="840" t="s">
        <v>441</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441</v>
      </c>
      <c r="AG112" s="826"/>
      <c r="AH112" s="826"/>
      <c r="AI112" s="826"/>
      <c r="AJ112" s="827"/>
      <c r="AK112" s="828" t="s">
        <v>130</v>
      </c>
      <c r="AL112" s="826"/>
      <c r="AM112" s="826"/>
      <c r="AN112" s="826"/>
      <c r="AO112" s="827"/>
      <c r="AP112" s="873" t="s">
        <v>441</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3736990</v>
      </c>
      <c r="BR112" s="863"/>
      <c r="BS112" s="863"/>
      <c r="BT112" s="863"/>
      <c r="BU112" s="863"/>
      <c r="BV112" s="863">
        <v>3532888</v>
      </c>
      <c r="BW112" s="863"/>
      <c r="BX112" s="863"/>
      <c r="BY112" s="863"/>
      <c r="BZ112" s="863"/>
      <c r="CA112" s="863">
        <v>3256450</v>
      </c>
      <c r="CB112" s="863"/>
      <c r="CC112" s="863"/>
      <c r="CD112" s="863"/>
      <c r="CE112" s="863"/>
      <c r="CF112" s="924">
        <v>39.6</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130</v>
      </c>
      <c r="DH112" s="863"/>
      <c r="DI112" s="863"/>
      <c r="DJ112" s="863"/>
      <c r="DK112" s="863"/>
      <c r="DL112" s="863" t="s">
        <v>130</v>
      </c>
      <c r="DM112" s="863"/>
      <c r="DN112" s="863"/>
      <c r="DO112" s="863"/>
      <c r="DP112" s="863"/>
      <c r="DQ112" s="863" t="s">
        <v>441</v>
      </c>
      <c r="DR112" s="863"/>
      <c r="DS112" s="863"/>
      <c r="DT112" s="863"/>
      <c r="DU112" s="863"/>
      <c r="DV112" s="840" t="s">
        <v>130</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438421</v>
      </c>
      <c r="AB113" s="972"/>
      <c r="AC113" s="972"/>
      <c r="AD113" s="972"/>
      <c r="AE113" s="973"/>
      <c r="AF113" s="974">
        <v>415605</v>
      </c>
      <c r="AG113" s="972"/>
      <c r="AH113" s="972"/>
      <c r="AI113" s="972"/>
      <c r="AJ113" s="973"/>
      <c r="AK113" s="974">
        <v>381518</v>
      </c>
      <c r="AL113" s="972"/>
      <c r="AM113" s="972"/>
      <c r="AN113" s="972"/>
      <c r="AO113" s="973"/>
      <c r="AP113" s="975">
        <v>4.5999999999999996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1541399</v>
      </c>
      <c r="BR113" s="863"/>
      <c r="BS113" s="863"/>
      <c r="BT113" s="863"/>
      <c r="BU113" s="863"/>
      <c r="BV113" s="863">
        <v>1456191</v>
      </c>
      <c r="BW113" s="863"/>
      <c r="BX113" s="863"/>
      <c r="BY113" s="863"/>
      <c r="BZ113" s="863"/>
      <c r="CA113" s="863">
        <v>1309999</v>
      </c>
      <c r="CB113" s="863"/>
      <c r="CC113" s="863"/>
      <c r="CD113" s="863"/>
      <c r="CE113" s="863"/>
      <c r="CF113" s="924">
        <v>15.9</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130</v>
      </c>
      <c r="DM113" s="826"/>
      <c r="DN113" s="826"/>
      <c r="DO113" s="826"/>
      <c r="DP113" s="827"/>
      <c r="DQ113" s="828" t="s">
        <v>130</v>
      </c>
      <c r="DR113" s="826"/>
      <c r="DS113" s="826"/>
      <c r="DT113" s="826"/>
      <c r="DU113" s="827"/>
      <c r="DV113" s="873" t="s">
        <v>441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31532</v>
      </c>
      <c r="AB114" s="826"/>
      <c r="AC114" s="826"/>
      <c r="AD114" s="826"/>
      <c r="AE114" s="827"/>
      <c r="AF114" s="828">
        <v>71845</v>
      </c>
      <c r="AG114" s="826"/>
      <c r="AH114" s="826"/>
      <c r="AI114" s="826"/>
      <c r="AJ114" s="827"/>
      <c r="AK114" s="828">
        <v>136109</v>
      </c>
      <c r="AL114" s="826"/>
      <c r="AM114" s="826"/>
      <c r="AN114" s="826"/>
      <c r="AO114" s="827"/>
      <c r="AP114" s="873">
        <v>1.7</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2987331</v>
      </c>
      <c r="BR114" s="863"/>
      <c r="BS114" s="863"/>
      <c r="BT114" s="863"/>
      <c r="BU114" s="863"/>
      <c r="BV114" s="863">
        <v>2904416</v>
      </c>
      <c r="BW114" s="863"/>
      <c r="BX114" s="863"/>
      <c r="BY114" s="863"/>
      <c r="BZ114" s="863"/>
      <c r="CA114" s="863">
        <v>2842301</v>
      </c>
      <c r="CB114" s="863"/>
      <c r="CC114" s="863"/>
      <c r="CD114" s="863"/>
      <c r="CE114" s="863"/>
      <c r="CF114" s="924">
        <v>34.5</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442</v>
      </c>
      <c r="DM114" s="826"/>
      <c r="DN114" s="826"/>
      <c r="DO114" s="826"/>
      <c r="DP114" s="827"/>
      <c r="DQ114" s="828" t="s">
        <v>130</v>
      </c>
      <c r="DR114" s="826"/>
      <c r="DS114" s="826"/>
      <c r="DT114" s="826"/>
      <c r="DU114" s="827"/>
      <c r="DV114" s="873" t="s">
        <v>130</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442</v>
      </c>
      <c r="AB115" s="972"/>
      <c r="AC115" s="972"/>
      <c r="AD115" s="972"/>
      <c r="AE115" s="973"/>
      <c r="AF115" s="974" t="s">
        <v>130</v>
      </c>
      <c r="AG115" s="972"/>
      <c r="AH115" s="972"/>
      <c r="AI115" s="972"/>
      <c r="AJ115" s="973"/>
      <c r="AK115" s="974" t="s">
        <v>441</v>
      </c>
      <c r="AL115" s="972"/>
      <c r="AM115" s="972"/>
      <c r="AN115" s="972"/>
      <c r="AO115" s="973"/>
      <c r="AP115" s="975" t="s">
        <v>442</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441</v>
      </c>
      <c r="BW115" s="863"/>
      <c r="BX115" s="863"/>
      <c r="BY115" s="863"/>
      <c r="BZ115" s="863"/>
      <c r="CA115" s="863" t="s">
        <v>441</v>
      </c>
      <c r="CB115" s="863"/>
      <c r="CC115" s="863"/>
      <c r="CD115" s="863"/>
      <c r="CE115" s="863"/>
      <c r="CF115" s="924" t="s">
        <v>442</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130</v>
      </c>
      <c r="DM115" s="826"/>
      <c r="DN115" s="826"/>
      <c r="DO115" s="826"/>
      <c r="DP115" s="827"/>
      <c r="DQ115" s="828" t="s">
        <v>442</v>
      </c>
      <c r="DR115" s="826"/>
      <c r="DS115" s="826"/>
      <c r="DT115" s="826"/>
      <c r="DU115" s="827"/>
      <c r="DV115" s="873" t="s">
        <v>442</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441</v>
      </c>
      <c r="AG116" s="826"/>
      <c r="AH116" s="826"/>
      <c r="AI116" s="826"/>
      <c r="AJ116" s="827"/>
      <c r="AK116" s="828" t="s">
        <v>442</v>
      </c>
      <c r="AL116" s="826"/>
      <c r="AM116" s="826"/>
      <c r="AN116" s="826"/>
      <c r="AO116" s="827"/>
      <c r="AP116" s="873" t="s">
        <v>441</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130</v>
      </c>
      <c r="BR116" s="863"/>
      <c r="BS116" s="863"/>
      <c r="BT116" s="863"/>
      <c r="BU116" s="863"/>
      <c r="BV116" s="863" t="s">
        <v>130</v>
      </c>
      <c r="BW116" s="863"/>
      <c r="BX116" s="863"/>
      <c r="BY116" s="863"/>
      <c r="BZ116" s="863"/>
      <c r="CA116" s="863" t="s">
        <v>441</v>
      </c>
      <c r="CB116" s="863"/>
      <c r="CC116" s="863"/>
      <c r="CD116" s="863"/>
      <c r="CE116" s="863"/>
      <c r="CF116" s="924" t="s">
        <v>441</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442</v>
      </c>
      <c r="DM116" s="826"/>
      <c r="DN116" s="826"/>
      <c r="DO116" s="826"/>
      <c r="DP116" s="827"/>
      <c r="DQ116" s="828" t="s">
        <v>130</v>
      </c>
      <c r="DR116" s="826"/>
      <c r="DS116" s="826"/>
      <c r="DT116" s="826"/>
      <c r="DU116" s="827"/>
      <c r="DV116" s="873" t="s">
        <v>441</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2787595</v>
      </c>
      <c r="AB117" s="958"/>
      <c r="AC117" s="958"/>
      <c r="AD117" s="958"/>
      <c r="AE117" s="959"/>
      <c r="AF117" s="960">
        <v>2801249</v>
      </c>
      <c r="AG117" s="958"/>
      <c r="AH117" s="958"/>
      <c r="AI117" s="958"/>
      <c r="AJ117" s="959"/>
      <c r="AK117" s="960">
        <v>2763188</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130</v>
      </c>
      <c r="DM117" s="826"/>
      <c r="DN117" s="826"/>
      <c r="DO117" s="826"/>
      <c r="DP117" s="827"/>
      <c r="DQ117" s="828" t="s">
        <v>441</v>
      </c>
      <c r="DR117" s="826"/>
      <c r="DS117" s="826"/>
      <c r="DT117" s="826"/>
      <c r="DU117" s="827"/>
      <c r="DV117" s="873" t="s">
        <v>130</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310</v>
      </c>
      <c r="AL118" s="951"/>
      <c r="AM118" s="951"/>
      <c r="AN118" s="951"/>
      <c r="AO118" s="952"/>
      <c r="AP118" s="954" t="s">
        <v>435</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441</v>
      </c>
      <c r="BW118" s="894"/>
      <c r="BX118" s="894"/>
      <c r="BY118" s="894"/>
      <c r="BZ118" s="894"/>
      <c r="CA118" s="894" t="s">
        <v>441</v>
      </c>
      <c r="CB118" s="894"/>
      <c r="CC118" s="894"/>
      <c r="CD118" s="894"/>
      <c r="CE118" s="894"/>
      <c r="CF118" s="924" t="s">
        <v>441</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441</v>
      </c>
      <c r="DH118" s="826"/>
      <c r="DI118" s="826"/>
      <c r="DJ118" s="826"/>
      <c r="DK118" s="827"/>
      <c r="DL118" s="828" t="s">
        <v>441</v>
      </c>
      <c r="DM118" s="826"/>
      <c r="DN118" s="826"/>
      <c r="DO118" s="826"/>
      <c r="DP118" s="827"/>
      <c r="DQ118" s="828" t="s">
        <v>441</v>
      </c>
      <c r="DR118" s="826"/>
      <c r="DS118" s="826"/>
      <c r="DT118" s="826"/>
      <c r="DU118" s="827"/>
      <c r="DV118" s="873" t="s">
        <v>441</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130</v>
      </c>
      <c r="AG119" s="944"/>
      <c r="AH119" s="944"/>
      <c r="AI119" s="944"/>
      <c r="AJ119" s="945"/>
      <c r="AK119" s="946" t="s">
        <v>441</v>
      </c>
      <c r="AL119" s="944"/>
      <c r="AM119" s="944"/>
      <c r="AN119" s="944"/>
      <c r="AO119" s="945"/>
      <c r="AP119" s="947" t="s">
        <v>441</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467</v>
      </c>
      <c r="BP119" s="927"/>
      <c r="BQ119" s="931">
        <v>24199493</v>
      </c>
      <c r="BR119" s="894"/>
      <c r="BS119" s="894"/>
      <c r="BT119" s="894"/>
      <c r="BU119" s="894"/>
      <c r="BV119" s="894">
        <v>23117557</v>
      </c>
      <c r="BW119" s="894"/>
      <c r="BX119" s="894"/>
      <c r="BY119" s="894"/>
      <c r="BZ119" s="894"/>
      <c r="CA119" s="894">
        <v>22039977</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130</v>
      </c>
      <c r="DH119" s="809"/>
      <c r="DI119" s="809"/>
      <c r="DJ119" s="809"/>
      <c r="DK119" s="810"/>
      <c r="DL119" s="811" t="s">
        <v>130</v>
      </c>
      <c r="DM119" s="809"/>
      <c r="DN119" s="809"/>
      <c r="DO119" s="809"/>
      <c r="DP119" s="810"/>
      <c r="DQ119" s="811" t="s">
        <v>130</v>
      </c>
      <c r="DR119" s="809"/>
      <c r="DS119" s="809"/>
      <c r="DT119" s="809"/>
      <c r="DU119" s="810"/>
      <c r="DV119" s="897" t="s">
        <v>130</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441</v>
      </c>
      <c r="AB120" s="826"/>
      <c r="AC120" s="826"/>
      <c r="AD120" s="826"/>
      <c r="AE120" s="827"/>
      <c r="AF120" s="828" t="s">
        <v>130</v>
      </c>
      <c r="AG120" s="826"/>
      <c r="AH120" s="826"/>
      <c r="AI120" s="826"/>
      <c r="AJ120" s="827"/>
      <c r="AK120" s="828" t="s">
        <v>130</v>
      </c>
      <c r="AL120" s="826"/>
      <c r="AM120" s="826"/>
      <c r="AN120" s="826"/>
      <c r="AO120" s="827"/>
      <c r="AP120" s="873" t="s">
        <v>130</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10823732</v>
      </c>
      <c r="BR120" s="891"/>
      <c r="BS120" s="891"/>
      <c r="BT120" s="891"/>
      <c r="BU120" s="891"/>
      <c r="BV120" s="891">
        <v>10168591</v>
      </c>
      <c r="BW120" s="891"/>
      <c r="BX120" s="891"/>
      <c r="BY120" s="891"/>
      <c r="BZ120" s="891"/>
      <c r="CA120" s="891">
        <v>10120453</v>
      </c>
      <c r="CB120" s="891"/>
      <c r="CC120" s="891"/>
      <c r="CD120" s="891"/>
      <c r="CE120" s="891"/>
      <c r="CF120" s="915">
        <v>123</v>
      </c>
      <c r="CG120" s="916"/>
      <c r="CH120" s="916"/>
      <c r="CI120" s="916"/>
      <c r="CJ120" s="916"/>
      <c r="CK120" s="917" t="s">
        <v>471</v>
      </c>
      <c r="CL120" s="901"/>
      <c r="CM120" s="901"/>
      <c r="CN120" s="901"/>
      <c r="CO120" s="902"/>
      <c r="CP120" s="921" t="s">
        <v>416</v>
      </c>
      <c r="CQ120" s="922"/>
      <c r="CR120" s="922"/>
      <c r="CS120" s="922"/>
      <c r="CT120" s="922"/>
      <c r="CU120" s="922"/>
      <c r="CV120" s="922"/>
      <c r="CW120" s="922"/>
      <c r="CX120" s="922"/>
      <c r="CY120" s="922"/>
      <c r="CZ120" s="922"/>
      <c r="DA120" s="922"/>
      <c r="DB120" s="922"/>
      <c r="DC120" s="922"/>
      <c r="DD120" s="922"/>
      <c r="DE120" s="922"/>
      <c r="DF120" s="923"/>
      <c r="DG120" s="910">
        <v>1393019</v>
      </c>
      <c r="DH120" s="891"/>
      <c r="DI120" s="891"/>
      <c r="DJ120" s="891"/>
      <c r="DK120" s="891"/>
      <c r="DL120" s="891">
        <v>1334555</v>
      </c>
      <c r="DM120" s="891"/>
      <c r="DN120" s="891"/>
      <c r="DO120" s="891"/>
      <c r="DP120" s="891"/>
      <c r="DQ120" s="891">
        <v>1342869</v>
      </c>
      <c r="DR120" s="891"/>
      <c r="DS120" s="891"/>
      <c r="DT120" s="891"/>
      <c r="DU120" s="891"/>
      <c r="DV120" s="892">
        <v>16.3</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130</v>
      </c>
      <c r="AL121" s="826"/>
      <c r="AM121" s="826"/>
      <c r="AN121" s="826"/>
      <c r="AO121" s="827"/>
      <c r="AP121" s="873" t="s">
        <v>130</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392229</v>
      </c>
      <c r="BR121" s="863"/>
      <c r="BS121" s="863"/>
      <c r="BT121" s="863"/>
      <c r="BU121" s="863"/>
      <c r="BV121" s="863">
        <v>336221</v>
      </c>
      <c r="BW121" s="863"/>
      <c r="BX121" s="863"/>
      <c r="BY121" s="863"/>
      <c r="BZ121" s="863"/>
      <c r="CA121" s="863">
        <v>263786</v>
      </c>
      <c r="CB121" s="863"/>
      <c r="CC121" s="863"/>
      <c r="CD121" s="863"/>
      <c r="CE121" s="863"/>
      <c r="CF121" s="924">
        <v>3.2</v>
      </c>
      <c r="CG121" s="925"/>
      <c r="CH121" s="925"/>
      <c r="CI121" s="925"/>
      <c r="CJ121" s="925"/>
      <c r="CK121" s="918"/>
      <c r="CL121" s="904"/>
      <c r="CM121" s="904"/>
      <c r="CN121" s="904"/>
      <c r="CO121" s="905"/>
      <c r="CP121" s="884" t="s">
        <v>414</v>
      </c>
      <c r="CQ121" s="885"/>
      <c r="CR121" s="885"/>
      <c r="CS121" s="885"/>
      <c r="CT121" s="885"/>
      <c r="CU121" s="885"/>
      <c r="CV121" s="885"/>
      <c r="CW121" s="885"/>
      <c r="CX121" s="885"/>
      <c r="CY121" s="885"/>
      <c r="CZ121" s="885"/>
      <c r="DA121" s="885"/>
      <c r="DB121" s="885"/>
      <c r="DC121" s="885"/>
      <c r="DD121" s="885"/>
      <c r="DE121" s="885"/>
      <c r="DF121" s="886"/>
      <c r="DG121" s="862">
        <v>1186399</v>
      </c>
      <c r="DH121" s="863"/>
      <c r="DI121" s="863"/>
      <c r="DJ121" s="863"/>
      <c r="DK121" s="863"/>
      <c r="DL121" s="863">
        <v>1139481</v>
      </c>
      <c r="DM121" s="863"/>
      <c r="DN121" s="863"/>
      <c r="DO121" s="863"/>
      <c r="DP121" s="863"/>
      <c r="DQ121" s="863">
        <v>1063216</v>
      </c>
      <c r="DR121" s="863"/>
      <c r="DS121" s="863"/>
      <c r="DT121" s="863"/>
      <c r="DU121" s="863"/>
      <c r="DV121" s="840">
        <v>12.9</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17107377</v>
      </c>
      <c r="BR122" s="894"/>
      <c r="BS122" s="894"/>
      <c r="BT122" s="894"/>
      <c r="BU122" s="894"/>
      <c r="BV122" s="894">
        <v>16770508</v>
      </c>
      <c r="BW122" s="894"/>
      <c r="BX122" s="894"/>
      <c r="BY122" s="894"/>
      <c r="BZ122" s="894"/>
      <c r="CA122" s="894">
        <v>16087129</v>
      </c>
      <c r="CB122" s="894"/>
      <c r="CC122" s="894"/>
      <c r="CD122" s="894"/>
      <c r="CE122" s="894"/>
      <c r="CF122" s="895">
        <v>195.5</v>
      </c>
      <c r="CG122" s="896"/>
      <c r="CH122" s="896"/>
      <c r="CI122" s="896"/>
      <c r="CJ122" s="896"/>
      <c r="CK122" s="918"/>
      <c r="CL122" s="904"/>
      <c r="CM122" s="904"/>
      <c r="CN122" s="904"/>
      <c r="CO122" s="905"/>
      <c r="CP122" s="884" t="s">
        <v>417</v>
      </c>
      <c r="CQ122" s="885"/>
      <c r="CR122" s="885"/>
      <c r="CS122" s="885"/>
      <c r="CT122" s="885"/>
      <c r="CU122" s="885"/>
      <c r="CV122" s="885"/>
      <c r="CW122" s="885"/>
      <c r="CX122" s="885"/>
      <c r="CY122" s="885"/>
      <c r="CZ122" s="885"/>
      <c r="DA122" s="885"/>
      <c r="DB122" s="885"/>
      <c r="DC122" s="885"/>
      <c r="DD122" s="885"/>
      <c r="DE122" s="885"/>
      <c r="DF122" s="886"/>
      <c r="DG122" s="862">
        <v>796235</v>
      </c>
      <c r="DH122" s="863"/>
      <c r="DI122" s="863"/>
      <c r="DJ122" s="863"/>
      <c r="DK122" s="863"/>
      <c r="DL122" s="863">
        <v>731346</v>
      </c>
      <c r="DM122" s="863"/>
      <c r="DN122" s="863"/>
      <c r="DO122" s="863"/>
      <c r="DP122" s="863"/>
      <c r="DQ122" s="863">
        <v>672035</v>
      </c>
      <c r="DR122" s="863"/>
      <c r="DS122" s="863"/>
      <c r="DT122" s="863"/>
      <c r="DU122" s="863"/>
      <c r="DV122" s="840">
        <v>8.1999999999999993</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130</v>
      </c>
      <c r="AG123" s="826"/>
      <c r="AH123" s="826"/>
      <c r="AI123" s="826"/>
      <c r="AJ123" s="827"/>
      <c r="AK123" s="828" t="s">
        <v>130</v>
      </c>
      <c r="AL123" s="826"/>
      <c r="AM123" s="826"/>
      <c r="AN123" s="826"/>
      <c r="AO123" s="827"/>
      <c r="AP123" s="873" t="s">
        <v>130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475</v>
      </c>
      <c r="BP123" s="927"/>
      <c r="BQ123" s="881">
        <v>28323338</v>
      </c>
      <c r="BR123" s="882"/>
      <c r="BS123" s="882"/>
      <c r="BT123" s="882"/>
      <c r="BU123" s="882"/>
      <c r="BV123" s="882">
        <v>27275320</v>
      </c>
      <c r="BW123" s="882"/>
      <c r="BX123" s="882"/>
      <c r="BY123" s="882"/>
      <c r="BZ123" s="882"/>
      <c r="CA123" s="882">
        <v>26471368</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v>219930</v>
      </c>
      <c r="DH123" s="826"/>
      <c r="DI123" s="826"/>
      <c r="DJ123" s="826"/>
      <c r="DK123" s="827"/>
      <c r="DL123" s="828">
        <v>196014</v>
      </c>
      <c r="DM123" s="826"/>
      <c r="DN123" s="826"/>
      <c r="DO123" s="826"/>
      <c r="DP123" s="827"/>
      <c r="DQ123" s="828">
        <v>174007</v>
      </c>
      <c r="DR123" s="826"/>
      <c r="DS123" s="826"/>
      <c r="DT123" s="826"/>
      <c r="DU123" s="827"/>
      <c r="DV123" s="873">
        <v>2.1</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477</v>
      </c>
      <c r="AB124" s="826"/>
      <c r="AC124" s="826"/>
      <c r="AD124" s="826"/>
      <c r="AE124" s="827"/>
      <c r="AF124" s="828" t="s">
        <v>477</v>
      </c>
      <c r="AG124" s="826"/>
      <c r="AH124" s="826"/>
      <c r="AI124" s="826"/>
      <c r="AJ124" s="827"/>
      <c r="AK124" s="828" t="s">
        <v>130</v>
      </c>
      <c r="AL124" s="826"/>
      <c r="AM124" s="826"/>
      <c r="AN124" s="826"/>
      <c r="AO124" s="827"/>
      <c r="AP124" s="873" t="s">
        <v>477</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477</v>
      </c>
      <c r="BW124" s="880"/>
      <c r="BX124" s="880"/>
      <c r="BY124" s="880"/>
      <c r="BZ124" s="880"/>
      <c r="CA124" s="880" t="s">
        <v>477</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141407</v>
      </c>
      <c r="DH124" s="809"/>
      <c r="DI124" s="809"/>
      <c r="DJ124" s="809"/>
      <c r="DK124" s="810"/>
      <c r="DL124" s="811">
        <v>131492</v>
      </c>
      <c r="DM124" s="809"/>
      <c r="DN124" s="809"/>
      <c r="DO124" s="809"/>
      <c r="DP124" s="810"/>
      <c r="DQ124" s="811">
        <v>4323</v>
      </c>
      <c r="DR124" s="809"/>
      <c r="DS124" s="809"/>
      <c r="DT124" s="809"/>
      <c r="DU124" s="810"/>
      <c r="DV124" s="897">
        <v>0.1</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441</v>
      </c>
      <c r="AB125" s="826"/>
      <c r="AC125" s="826"/>
      <c r="AD125" s="826"/>
      <c r="AE125" s="827"/>
      <c r="AF125" s="828" t="s">
        <v>441</v>
      </c>
      <c r="AG125" s="826"/>
      <c r="AH125" s="826"/>
      <c r="AI125" s="826"/>
      <c r="AJ125" s="827"/>
      <c r="AK125" s="828" t="s">
        <v>441</v>
      </c>
      <c r="AL125" s="826"/>
      <c r="AM125" s="826"/>
      <c r="AN125" s="826"/>
      <c r="AO125" s="827"/>
      <c r="AP125" s="873" t="s">
        <v>441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441</v>
      </c>
      <c r="DH125" s="891"/>
      <c r="DI125" s="891"/>
      <c r="DJ125" s="891"/>
      <c r="DK125" s="891"/>
      <c r="DL125" s="891" t="s">
        <v>441</v>
      </c>
      <c r="DM125" s="891"/>
      <c r="DN125" s="891"/>
      <c r="DO125" s="891"/>
      <c r="DP125" s="891"/>
      <c r="DQ125" s="891" t="s">
        <v>441</v>
      </c>
      <c r="DR125" s="891"/>
      <c r="DS125" s="891"/>
      <c r="DT125" s="891"/>
      <c r="DU125" s="891"/>
      <c r="DV125" s="892" t="s">
        <v>441</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441</v>
      </c>
      <c r="AB126" s="826"/>
      <c r="AC126" s="826"/>
      <c r="AD126" s="826"/>
      <c r="AE126" s="827"/>
      <c r="AF126" s="828" t="s">
        <v>441</v>
      </c>
      <c r="AG126" s="826"/>
      <c r="AH126" s="826"/>
      <c r="AI126" s="826"/>
      <c r="AJ126" s="827"/>
      <c r="AK126" s="828" t="s">
        <v>441</v>
      </c>
      <c r="AL126" s="826"/>
      <c r="AM126" s="826"/>
      <c r="AN126" s="826"/>
      <c r="AO126" s="827"/>
      <c r="AP126" s="873" t="s">
        <v>441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441</v>
      </c>
      <c r="DH126" s="863"/>
      <c r="DI126" s="863"/>
      <c r="DJ126" s="863"/>
      <c r="DK126" s="863"/>
      <c r="DL126" s="863" t="s">
        <v>441</v>
      </c>
      <c r="DM126" s="863"/>
      <c r="DN126" s="863"/>
      <c r="DO126" s="863"/>
      <c r="DP126" s="863"/>
      <c r="DQ126" s="863" t="s">
        <v>441</v>
      </c>
      <c r="DR126" s="863"/>
      <c r="DS126" s="863"/>
      <c r="DT126" s="863"/>
      <c r="DU126" s="863"/>
      <c r="DV126" s="840" t="s">
        <v>441</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441</v>
      </c>
      <c r="AB127" s="826"/>
      <c r="AC127" s="826"/>
      <c r="AD127" s="826"/>
      <c r="AE127" s="827"/>
      <c r="AF127" s="828" t="s">
        <v>441</v>
      </c>
      <c r="AG127" s="826"/>
      <c r="AH127" s="826"/>
      <c r="AI127" s="826"/>
      <c r="AJ127" s="827"/>
      <c r="AK127" s="828" t="s">
        <v>441</v>
      </c>
      <c r="AL127" s="826"/>
      <c r="AM127" s="826"/>
      <c r="AN127" s="826"/>
      <c r="AO127" s="827"/>
      <c r="AP127" s="873" t="s">
        <v>441</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441</v>
      </c>
      <c r="DH127" s="863"/>
      <c r="DI127" s="863"/>
      <c r="DJ127" s="863"/>
      <c r="DK127" s="863"/>
      <c r="DL127" s="863" t="s">
        <v>441</v>
      </c>
      <c r="DM127" s="863"/>
      <c r="DN127" s="863"/>
      <c r="DO127" s="863"/>
      <c r="DP127" s="863"/>
      <c r="DQ127" s="863" t="s">
        <v>441</v>
      </c>
      <c r="DR127" s="863"/>
      <c r="DS127" s="863"/>
      <c r="DT127" s="863"/>
      <c r="DU127" s="863"/>
      <c r="DV127" s="840" t="s">
        <v>441</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55183</v>
      </c>
      <c r="AB128" s="847"/>
      <c r="AC128" s="847"/>
      <c r="AD128" s="847"/>
      <c r="AE128" s="848"/>
      <c r="AF128" s="849">
        <v>42290</v>
      </c>
      <c r="AG128" s="847"/>
      <c r="AH128" s="847"/>
      <c r="AI128" s="847"/>
      <c r="AJ128" s="848"/>
      <c r="AK128" s="849">
        <v>37095</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130</v>
      </c>
      <c r="BG128" s="833"/>
      <c r="BH128" s="833"/>
      <c r="BI128" s="833"/>
      <c r="BJ128" s="833"/>
      <c r="BK128" s="833"/>
      <c r="BL128" s="856"/>
      <c r="BM128" s="832">
        <v>13.31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130</v>
      </c>
      <c r="DM128" s="837"/>
      <c r="DN128" s="837"/>
      <c r="DO128" s="837"/>
      <c r="DP128" s="837"/>
      <c r="DQ128" s="837" t="s">
        <v>130</v>
      </c>
      <c r="DR128" s="837"/>
      <c r="DS128" s="837"/>
      <c r="DT128" s="837"/>
      <c r="DU128" s="837"/>
      <c r="DV128" s="838" t="s">
        <v>130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9784313</v>
      </c>
      <c r="AB129" s="826"/>
      <c r="AC129" s="826"/>
      <c r="AD129" s="826"/>
      <c r="AE129" s="827"/>
      <c r="AF129" s="828">
        <v>9783306</v>
      </c>
      <c r="AG129" s="826"/>
      <c r="AH129" s="826"/>
      <c r="AI129" s="826"/>
      <c r="AJ129" s="827"/>
      <c r="AK129" s="828">
        <v>10143882</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130</v>
      </c>
      <c r="BG129" s="816"/>
      <c r="BH129" s="816"/>
      <c r="BI129" s="816"/>
      <c r="BJ129" s="816"/>
      <c r="BK129" s="816"/>
      <c r="BL129" s="817"/>
      <c r="BM129" s="815">
        <v>18.309999999999999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1985438</v>
      </c>
      <c r="AB130" s="826"/>
      <c r="AC130" s="826"/>
      <c r="AD130" s="826"/>
      <c r="AE130" s="827"/>
      <c r="AF130" s="828">
        <v>1940152</v>
      </c>
      <c r="AG130" s="826"/>
      <c r="AH130" s="826"/>
      <c r="AI130" s="826"/>
      <c r="AJ130" s="827"/>
      <c r="AK130" s="828">
        <v>1916004</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9.9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7798875</v>
      </c>
      <c r="AB131" s="809"/>
      <c r="AC131" s="809"/>
      <c r="AD131" s="809"/>
      <c r="AE131" s="810"/>
      <c r="AF131" s="811">
        <v>7843154</v>
      </c>
      <c r="AG131" s="809"/>
      <c r="AH131" s="809"/>
      <c r="AI131" s="809"/>
      <c r="AJ131" s="810"/>
      <c r="AK131" s="811">
        <v>8227878</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500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9.5779711820000006</v>
      </c>
      <c r="AB132" s="789"/>
      <c r="AC132" s="789"/>
      <c r="AD132" s="789"/>
      <c r="AE132" s="790"/>
      <c r="AF132" s="791">
        <v>10.43976696</v>
      </c>
      <c r="AG132" s="789"/>
      <c r="AH132" s="789"/>
      <c r="AI132" s="789"/>
      <c r="AJ132" s="790"/>
      <c r="AK132" s="791">
        <v>9.8456612989999996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9</v>
      </c>
      <c r="AB133" s="768"/>
      <c r="AC133" s="768"/>
      <c r="AD133" s="768"/>
      <c r="AE133" s="769"/>
      <c r="AF133" s="767">
        <v>9.6999999999999993</v>
      </c>
      <c r="AG133" s="768"/>
      <c r="AH133" s="768"/>
      <c r="AI133" s="768"/>
      <c r="AJ133" s="769"/>
      <c r="AK133" s="767">
        <v>9.9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48Mev07gdyPkwftlTr2ANCFO2zuxhc5gRohDCOUyhHObyeNxYdoQgqH/DHaRxbI1UEZmX8EkLxzmGC99DX27w==" saltValue="cbxMWr8aimfuw5HL753i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C19" sqref="AC19:AG1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NWDDelA+pvSC7dY2VIJUlP/GuhVlm6f5AScdlDncqbrYT4zLUmsD+1TX1y7E3uc31tXTGoZlnUWeUcIjQKwvg==" saltValue="oclkt8/Fj06r9Y8H8VCj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C19" sqref="AC19:AG1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QWhpeqU7lT2cMKTqD/1QAyLbxsK6E7ylUtTgB5RwD9JgIRdYF7QfOHrChDOczCrAyX+WwawE20yTkVV2+bgaw==" saltValue="ujLl1m5Ewcr8AWW1acHm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C19" sqref="AC19:AG1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3551920</v>
      </c>
      <c r="AP9" s="314">
        <v>137082</v>
      </c>
      <c r="AQ9" s="315">
        <v>100177</v>
      </c>
      <c r="AR9" s="316">
        <v>36.799999999999997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146266</v>
      </c>
      <c r="AP10" s="317">
        <v>5645</v>
      </c>
      <c r="AQ10" s="318">
        <v>9943</v>
      </c>
      <c r="AR10" s="319">
        <v>-43.2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956</v>
      </c>
      <c r="AP11" s="317">
        <v>37</v>
      </c>
      <c r="AQ11" s="318">
        <v>1487</v>
      </c>
      <c r="AR11" s="319">
        <v>-97.5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153461</v>
      </c>
      <c r="AP13" s="317">
        <v>5923</v>
      </c>
      <c r="AQ13" s="318">
        <v>4025</v>
      </c>
      <c r="AR13" s="319">
        <v>47.2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14178</v>
      </c>
      <c r="AP14" s="317">
        <v>547</v>
      </c>
      <c r="AQ14" s="318">
        <v>2366</v>
      </c>
      <c r="AR14" s="319">
        <v>-76.900000000000006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-322708</v>
      </c>
      <c r="AP15" s="317">
        <v>-12454</v>
      </c>
      <c r="AQ15" s="318">
        <v>-7732</v>
      </c>
      <c r="AR15" s="319">
        <v>61.1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3544073</v>
      </c>
      <c r="AP16" s="317">
        <v>136779</v>
      </c>
      <c r="AQ16" s="318">
        <v>110288</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14.2</v>
      </c>
      <c r="AP21" s="331">
        <v>10.26</v>
      </c>
      <c r="AQ21" s="332">
        <v>3.94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94.4</v>
      </c>
      <c r="AP22" s="336">
        <v>97.6</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2245561</v>
      </c>
      <c r="AP32" s="345">
        <v>86664</v>
      </c>
      <c r="AQ32" s="346">
        <v>68741</v>
      </c>
      <c r="AR32" s="347">
        <v>26.1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381518</v>
      </c>
      <c r="AP35" s="345">
        <v>14724</v>
      </c>
      <c r="AQ35" s="346">
        <v>17075</v>
      </c>
      <c r="AR35" s="347">
        <v>-13.8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136109</v>
      </c>
      <c r="AP36" s="345">
        <v>5253</v>
      </c>
      <c r="AQ36" s="346">
        <v>2445</v>
      </c>
      <c r="AR36" s="347">
        <v>114.8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516</v>
      </c>
      <c r="AP37" s="345" t="s">
        <v>516</v>
      </c>
      <c r="AQ37" s="346">
        <v>621</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516</v>
      </c>
      <c r="AP38" s="348" t="s">
        <v>516</v>
      </c>
      <c r="AQ38" s="349">
        <v>4</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-37095</v>
      </c>
      <c r="AP39" s="345">
        <v>-1432</v>
      </c>
      <c r="AQ39" s="346">
        <v>-4161</v>
      </c>
      <c r="AR39" s="347">
        <v>-65.599999999999994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-1916004</v>
      </c>
      <c r="AP40" s="345">
        <v>-73946</v>
      </c>
      <c r="AQ40" s="346">
        <v>-59663</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810089</v>
      </c>
      <c r="AP41" s="345">
        <v>31264</v>
      </c>
      <c r="AQ41" s="346">
        <v>25063</v>
      </c>
      <c r="AR41" s="347">
        <v>24.7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2410654</v>
      </c>
      <c r="AN51" s="367">
        <v>90487</v>
      </c>
      <c r="AO51" s="368">
        <v>1.4</v>
      </c>
      <c r="AP51" s="369">
        <v>83280</v>
      </c>
      <c r="AQ51" s="370">
        <v>-2.5</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1346848</v>
      </c>
      <c r="AN52" s="375">
        <v>50555</v>
      </c>
      <c r="AO52" s="376">
        <v>-16.5</v>
      </c>
      <c r="AP52" s="377">
        <v>43123</v>
      </c>
      <c r="AQ52" s="378">
        <v>-2.8</v>
      </c>
      <c r="AR52" s="379">
        <v>-13.7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2261476</v>
      </c>
      <c r="AN53" s="367">
        <v>85639</v>
      </c>
      <c r="AO53" s="368">
        <v>-5.4</v>
      </c>
      <c r="AP53" s="369">
        <v>88968</v>
      </c>
      <c r="AQ53" s="370">
        <v>6.8</v>
      </c>
      <c r="AR53" s="371">
        <v>-12.2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1127812</v>
      </c>
      <c r="AN54" s="375">
        <v>42709</v>
      </c>
      <c r="AO54" s="376">
        <v>-15.5</v>
      </c>
      <c r="AP54" s="377">
        <v>45482</v>
      </c>
      <c r="AQ54" s="378">
        <v>5.5</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3030242</v>
      </c>
      <c r="AN55" s="367">
        <v>115135</v>
      </c>
      <c r="AO55" s="368">
        <v>34.4</v>
      </c>
      <c r="AP55" s="369">
        <v>85173</v>
      </c>
      <c r="AQ55" s="370">
        <v>-4.3</v>
      </c>
      <c r="AR55" s="371">
        <v>38.700000000000003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1174031</v>
      </c>
      <c r="AN56" s="375">
        <v>44608</v>
      </c>
      <c r="AO56" s="376">
        <v>4.4000000000000004</v>
      </c>
      <c r="AP56" s="377">
        <v>43913</v>
      </c>
      <c r="AQ56" s="378">
        <v>-3.4</v>
      </c>
      <c r="AR56" s="379">
        <v>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1826867</v>
      </c>
      <c r="AN57" s="367">
        <v>70027</v>
      </c>
      <c r="AO57" s="368">
        <v>-39.200000000000003</v>
      </c>
      <c r="AP57" s="369">
        <v>94081</v>
      </c>
      <c r="AQ57" s="370">
        <v>10.5</v>
      </c>
      <c r="AR57" s="371">
        <v>-49.7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657111</v>
      </c>
      <c r="AN58" s="375">
        <v>25188</v>
      </c>
      <c r="AO58" s="376">
        <v>-43.5</v>
      </c>
      <c r="AP58" s="377">
        <v>48949</v>
      </c>
      <c r="AQ58" s="378">
        <v>11.5</v>
      </c>
      <c r="AR58" s="379">
        <v>-55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1943894</v>
      </c>
      <c r="AN59" s="367">
        <v>75022</v>
      </c>
      <c r="AO59" s="368">
        <v>7.1</v>
      </c>
      <c r="AP59" s="369">
        <v>92632</v>
      </c>
      <c r="AQ59" s="370">
        <v>-1.5</v>
      </c>
      <c r="AR59" s="371">
        <v>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585063</v>
      </c>
      <c r="AN60" s="375">
        <v>22580</v>
      </c>
      <c r="AO60" s="376">
        <v>-10.4</v>
      </c>
      <c r="AP60" s="377">
        <v>47978</v>
      </c>
      <c r="AQ60" s="378">
        <v>-2</v>
      </c>
      <c r="AR60" s="379">
        <v>-8.4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2294627</v>
      </c>
      <c r="AN61" s="382">
        <v>87262</v>
      </c>
      <c r="AO61" s="383">
        <v>-0.3</v>
      </c>
      <c r="AP61" s="384">
        <v>88827</v>
      </c>
      <c r="AQ61" s="385">
        <v>1.8</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978173</v>
      </c>
      <c r="AN62" s="375">
        <v>37128</v>
      </c>
      <c r="AO62" s="376">
        <v>-16.3</v>
      </c>
      <c r="AP62" s="377">
        <v>45889</v>
      </c>
      <c r="AQ62" s="378">
        <v>1.8</v>
      </c>
      <c r="AR62" s="379">
        <v>-18.100000000000001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tn+IQhFMaTPKIs7eOO7Z6JCAAXjEnPVxiBmZe/tzAdd7lJhytCpb/GmLOH+DO5m+iC25KhZ7OLXKaxS/CYfVA==" saltValue="cEeW1gIejGBTqxpTcUyL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C1" zoomScaleNormal="100" zoomScaleSheetLayoutView="55" workbookViewId="0">
      <selection activeCell="AC19" sqref="AC19:AG1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SOCy3e820H+lQhu1TtU4xNRLTFAxy4rUXRmtDdvGUL3s1OtCRMu4E4j1H5+tE4GR0Gu/30/HPqByvtycc/gimQ==" saltValue="B8i8ljjr3IxV9S5SZwu4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Normal="100" zoomScaleSheetLayoutView="55" workbookViewId="0">
      <selection activeCell="AC19" sqref="AC19:AG1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5CBQOxVdcr0MUB8weeVduSAf2BHKiK+Iaqjg3hf4mBD9iaP4cipgzYaL9hzzVROqaYScibPKXjYe9yzAjfhXw==" saltValue="Sjdg7gDtiglNdK8Zn1pQ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4" zoomScaleSheetLayoutView="100" workbookViewId="0">
      <selection activeCell="AC19" sqref="AC19:AG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54.78</v>
      </c>
      <c r="G47" s="12">
        <v>50.13</v>
      </c>
      <c r="H47" s="12">
        <v>49.54</v>
      </c>
      <c r="I47" s="12">
        <v>46.41</v>
      </c>
      <c r="J47" s="13">
        <v>45.32</v>
      </c>
    </row>
    <row r="48" spans="2:10" ht="57.75" customHeight="1" x14ac:dyDescent="0.15">
      <c r="B48" s="14"/>
      <c r="C48" s="1202" t="s">
        <v>4</v>
      </c>
      <c r="D48" s="1202"/>
      <c r="E48" s="1203"/>
      <c r="F48" s="15">
        <v>1.08</v>
      </c>
      <c r="G48" s="16">
        <v>4.79</v>
      </c>
      <c r="H48" s="16">
        <v>0.96</v>
      </c>
      <c r="I48" s="16">
        <v>0.91</v>
      </c>
      <c r="J48" s="17">
        <v>1.59</v>
      </c>
    </row>
    <row r="49" spans="2:10" ht="57.75" customHeight="1" thickBot="1" x14ac:dyDescent="0.2">
      <c r="B49" s="18"/>
      <c r="C49" s="1204" t="s">
        <v>5</v>
      </c>
      <c r="D49" s="1204"/>
      <c r="E49" s="1205"/>
      <c r="F49" s="19" t="s">
        <v>562</v>
      </c>
      <c r="G49" s="20" t="s">
        <v>563</v>
      </c>
      <c r="H49" s="20" t="s">
        <v>564</v>
      </c>
      <c r="I49" s="20" t="s">
        <v>565</v>
      </c>
      <c r="J49" s="21">
        <v>0.82</v>
      </c>
    </row>
    <row r="50" spans="2:10" ht="13.5" customHeight="1" x14ac:dyDescent="0.15"/>
  </sheetData>
  <sheetProtection algorithmName="SHA-512" hashValue="ZVhk+AwdRF2s1MTMVj8O5Oiq/jjpnh9dY+bxgfhAhcWuU2GjAgQip3a0AI8CP/5DzzVFXDuqHZuIeEYzQJ7jAw==" saltValue="T33NoUaOQdy8pq6w9GG7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2022-03-15T01:14:04Z</cp:lastPrinted>
  <dcterms:created xsi:type="dcterms:W3CDTF">2022-02-02T06:51:44Z</dcterms:created>
  <dcterms:modified xsi:type="dcterms:W3CDTF">2022-03-15T01:18:07Z</dcterms:modified>
  <cp:category/>
</cp:coreProperties>
</file>