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<sst xmlns="http://schemas.openxmlformats.org/spreadsheetml/2006/main" xmlns:r="http://schemas.openxmlformats.org/officeDocument/2006/relationships" count="581" uniqueCount="581">
  <si>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</si>
  <si>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</si>
  <si>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</si>
  <si>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</si>
  <si>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</si>
  <si>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</si>
  <si>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</si>
  <si>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</si>
  <si>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</si>
  <si>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</si>
  <si>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</si>
  <si>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</si>
  <si>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</si>
  <si>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</si>
  <si>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</si>
  <si>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</si>
  <si>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</si>
  <si>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</si>
  <si>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</si>
  <si>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</si>
  <si>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</si>
  <si>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</si>
  <si>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 1.75</t>
  </si>
  <si>
    <t>実質収支比率等に係る経年分析</t>
  </si>
  <si>
    <t>法非適用企業</t>
  </si>
  <si>
    <t>元利償還金</t>
  </si>
  <si>
    <t>▲ 1.98</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</si>
  <si>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</si>
  <si>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</si>
  <si>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</si>
  <si>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</si>
  <si>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</si>
  <si>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四万十市鉄道経営助成基金会計</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</si>
  <si>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</si>
  <si>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</si>
  <si>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</si>
  <si>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</si>
  <si>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</si>
  <si>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</si>
  <si>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</si>
  <si>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</si>
  <si>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</si>
  <si>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</si>
  <si>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</si>
  <si>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</si>
  <si>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</si>
  <si>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</si>
  <si>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</si>
  <si>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</si>
  <si>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</si>
  <si>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</si>
  <si>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</si>
  <si>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</si>
  <si>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</si>
  <si>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</si>
  <si>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</si>
  <si>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</si>
  <si>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実質公債費比率の分子</t>
  </si>
  <si>
    <t>国有提供交付金(特別区財調交付金)</t>
  </si>
  <si>
    <t>幡多中央介護認定審査会会計</t>
  </si>
  <si>
    <t>当該団体
からの
補助金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</si>
  <si>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</si>
  <si>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</si>
  <si>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</si>
  <si>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</si>
  <si>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</si>
  <si>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</si>
  <si>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</si>
  <si>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</si>
  <si>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</si>
  <si>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</si>
  <si>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</si>
  <si>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</si>
  <si>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</si>
  <si>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</si>
  <si>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</si>
  <si>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四万十市病院事業会計</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</si>
  <si>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</si>
  <si>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</si>
  <si>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</si>
  <si>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</si>
  <si>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</si>
  <si>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</si>
  <si>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</si>
  <si>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</si>
  <si>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</si>
  <si>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</si>
  <si>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</si>
  <si>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</si>
  <si>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</si>
  <si>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</si>
  <si>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</si>
  <si>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</si>
  <si>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</si>
  <si>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</si>
  <si>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</si>
  <si>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</si>
  <si>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</si>
  <si>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</si>
  <si>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</si>
  <si>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</si>
  <si>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</si>
  <si>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</si>
  <si>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</si>
  <si>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</si>
  <si>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</si>
  <si>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</si>
  <si>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</si>
  <si>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</si>
  <si>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</si>
  <si>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</si>
  <si>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</si>
  <si>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</si>
  <si>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</si>
  <si>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</si>
  <si>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</si>
  <si>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</si>
  <si>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</si>
  <si>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</si>
  <si>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</si>
  <si>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</si>
  <si>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</si>
  <si>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</si>
  <si>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</si>
  <si>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</si>
  <si>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</si>
  <si>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</si>
  <si>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</si>
  <si>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</si>
  <si>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</si>
  <si>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</si>
  <si>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</si>
  <si>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</si>
  <si>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</si>
  <si>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</si>
  <si>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</si>
  <si>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総括表（市町村）</t>
    <rPh sb="0" eb="2">
      <t>ソウカツ</t>
    </rPh>
    <rPh sb="2" eb="3">
      <t>ヒョウ</t>
    </rPh>
    <rPh sb="4" eb="7">
      <t>シチョウソン</t>
    </rPh>
    <phoneticPr fontId="6"/>
  </si>
  <si>
    <t>都道府県名</t>
  </si>
  <si>
    <t>四万十市介護保険会計保険事業勘定</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</si>
  <si>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</si>
  <si>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</si>
  <si>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</si>
  <si>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</si>
  <si>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</si>
  <si>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</si>
  <si>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</si>
  <si>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</si>
  <si>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</si>
  <si>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</si>
  <si>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</si>
  <si>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</si>
  <si>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</si>
  <si>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</si>
  <si>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</si>
  <si>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</si>
  <si>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</si>
  <si>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</si>
  <si>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</si>
  <si>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</si>
  <si>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</si>
  <si>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</si>
  <si>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</si>
  <si>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</si>
  <si>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</si>
  <si>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</si>
  <si>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</si>
  <si>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四万十市</t>
  </si>
  <si>
    <t>歳出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</si>
  <si>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</si>
  <si>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</si>
  <si>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</si>
  <si>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</si>
  <si>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</si>
  <si>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</si>
  <si>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</si>
  <si>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</si>
  <si>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</si>
  <si>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</si>
  <si>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</si>
  <si>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</si>
  <si>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</si>
  <si>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</si>
  <si>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</si>
  <si>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四万十市国民健康保険会計診療施設勘定</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</si>
  <si>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</si>
  <si>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</si>
  <si>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</si>
  <si>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</si>
  <si>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</si>
  <si>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</si>
  <si>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</si>
  <si>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</si>
  <si>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</si>
  <si>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</si>
  <si>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</si>
  <si>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</si>
  <si>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</si>
  <si>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</si>
  <si>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</si>
  <si>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</si>
  <si>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幡多広域市町村圏事務組合</t>
  </si>
  <si>
    <t>歳出合計</t>
  </si>
  <si>
    <r>
      <t xml:space="preserve">増減率 </t>
    </r>
    <r>
      <rPr>
        <sz val="9"/>
        <color indexed="8"/>
        <rFont val="ＭＳ ゴシック"/>
      </rPr>
      <t xml:space="preserve"> (％)</t>
    </r>
    <rPh sb="0" eb="2">
      <t>ゾウゲン</t>
    </rPh>
    <rPh sb="2" eb="3">
      <t>リツ</t>
    </rPh>
    <phoneticPr fontId="6"/>
  </si>
  <si>
    <t>　実質赤字比率</t>
    <rPh sb="1" eb="3">
      <t>ジッシツ</t>
    </rPh>
    <rPh sb="3" eb="5">
      <t>アカジ</t>
    </rPh>
    <rPh sb="5" eb="7">
      <t>ヒリツ</t>
    </rPh>
    <phoneticPr fontId="6"/>
  </si>
  <si>
    <t>-4.5</t>
  </si>
  <si>
    <t>山振</t>
    <rPh sb="0" eb="1">
      <t>ヤマ</t>
    </rPh>
    <rPh sb="1" eb="2">
      <t>フ</t>
    </rPh>
    <phoneticPr fontId="6"/>
  </si>
  <si>
    <t>繰上償還金</t>
  </si>
  <si>
    <t>※5：産業構造の比率は、分母を就業人口総数とし、分類不能の産業を除いて算出。</t>
  </si>
  <si>
    <t>　人件費</t>
  </si>
  <si>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</si>
  <si>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</si>
  <si>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</si>
  <si>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</si>
  <si>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</si>
  <si>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</si>
  <si>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</si>
  <si>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</si>
  <si>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</si>
  <si>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</si>
  <si>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</si>
  <si>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</si>
  <si>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</si>
  <si>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</si>
  <si>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（公財）四万十市西土佐農業公社</t>
    <rPh sb="2" eb="3">
      <t>ザイ</t>
    </rPh>
    <rPh sb="4" eb="8">
      <t>シマントシ</t>
    </rPh>
    <rPh sb="8" eb="11">
      <t>ニシトサ</t>
    </rPh>
    <rPh sb="11" eb="13">
      <t>ノウギョウ</t>
    </rPh>
    <rPh sb="13" eb="15">
      <t>コウシャ</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</si>
  <si>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</si>
  <si>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</si>
  <si>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</si>
  <si>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</si>
  <si>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</si>
  <si>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</si>
  <si>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</si>
  <si>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</si>
  <si>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</si>
  <si>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</si>
  <si>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</si>
  <si>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</si>
  <si>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</si>
  <si>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</si>
  <si>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構成比</t>
    <rPh sb="0" eb="3">
      <t>コウセイヒ</t>
    </rPh>
    <phoneticPr fontId="6"/>
  </si>
  <si>
    <t>使用料</t>
  </si>
  <si>
    <t>-0.9</t>
  </si>
  <si>
    <t>-1.0</t>
  </si>
  <si>
    <t>標準税収入額等</t>
  </si>
  <si>
    <t xml:space="preserve"> H29</t>
  </si>
  <si>
    <t>面積 (k㎡)</t>
    <rPh sb="0" eb="2">
      <t>メンセキ</t>
    </rPh>
    <phoneticPr fontId="6"/>
  </si>
  <si>
    <t xml:space="preserve"> H27</t>
  </si>
  <si>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</si>
  <si>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</si>
  <si>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</si>
  <si>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</si>
  <si>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</si>
  <si>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</si>
  <si>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</si>
  <si>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</si>
  <si>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</si>
  <si>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</si>
  <si>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</si>
  <si>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</si>
  <si>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</si>
  <si>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</si>
  <si>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</si>
  <si>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</si>
  <si>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</si>
  <si>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</si>
  <si>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</si>
  <si>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</si>
  <si>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</si>
  <si>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</si>
  <si>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</si>
  <si>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</si>
  <si>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</si>
  <si>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</si>
  <si>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</si>
  <si>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</si>
  <si>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</si>
  <si>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</si>
  <si>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</si>
  <si>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</si>
  <si>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</si>
  <si>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</si>
  <si>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</si>
  <si>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</si>
  <si>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</si>
  <si>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 1.17</t>
  </si>
  <si>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</si>
  <si>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</si>
  <si>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</si>
  <si>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</si>
  <si>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</si>
  <si>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</si>
  <si>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</si>
  <si>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</si>
  <si>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</si>
  <si>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</si>
  <si>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</si>
  <si>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</si>
  <si>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</si>
  <si>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</si>
  <si>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</si>
  <si>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</si>
  <si>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</si>
  <si>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</si>
  <si>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</si>
  <si>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</si>
  <si>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</si>
  <si>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</si>
  <si>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</si>
  <si>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</si>
  <si>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</si>
  <si>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</si>
  <si>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</si>
  <si>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</si>
  <si>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</si>
  <si>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幡多中央環境施設組合</t>
    <rPh sb="0" eb="2">
      <t>ハタ</t>
    </rPh>
    <rPh sb="2" eb="4">
      <t>チュウオウ</t>
    </rPh>
    <rPh sb="4" eb="6">
      <t>カンキョウ</t>
    </rPh>
    <rPh sb="6" eb="8">
      <t>シセツ</t>
    </rPh>
    <rPh sb="8" eb="10">
      <t>クミアイ</t>
    </rPh>
    <phoneticPr fontId="6"/>
  </si>
  <si>
    <t>高知県四万十市</t>
  </si>
  <si>
    <t>　震災復興特別交付税</t>
  </si>
  <si>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</si>
  <si>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</si>
  <si>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</si>
  <si>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</si>
  <si>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</si>
  <si>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</si>
  <si>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</si>
  <si>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</si>
  <si>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</si>
  <si>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</si>
  <si>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</si>
  <si>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</si>
  <si>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</si>
  <si>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</si>
  <si>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</si>
  <si>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</si>
  <si>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</si>
  <si>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</si>
  <si>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</si>
  <si>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四万十市国民健康保険会計事業勘定</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</si>
  <si>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</si>
  <si>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</si>
  <si>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</si>
  <si>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</si>
  <si>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</si>
  <si>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</si>
  <si>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</si>
  <si>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</si>
  <si>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</si>
  <si>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</si>
  <si>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</si>
  <si>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</si>
  <si>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</si>
  <si>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</si>
  <si>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</si>
  <si>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</si>
  <si>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</si>
  <si>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</si>
  <si>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</si>
  <si>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</si>
  <si>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</si>
  <si>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</si>
  <si>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</si>
  <si>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</si>
  <si>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</si>
  <si>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</si>
  <si>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</si>
  <si>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</si>
  <si>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</si>
  <si>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</si>
  <si>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</si>
  <si>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</si>
  <si>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</si>
  <si>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</si>
  <si>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</si>
  <si>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</si>
  <si>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</si>
  <si>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</si>
  <si>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</si>
  <si>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</si>
  <si>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</si>
  <si>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</si>
  <si>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</si>
  <si>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</si>
  <si>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</si>
  <si>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</si>
  <si>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</si>
  <si>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</si>
  <si>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</si>
  <si>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</si>
  <si>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</si>
  <si>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</si>
  <si>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</si>
  <si>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</si>
  <si>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</si>
  <si>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</si>
  <si>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</si>
  <si>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</si>
  <si>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</si>
  <si>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</si>
  <si>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</si>
  <si>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</si>
  <si>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</si>
  <si>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</si>
  <si>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</si>
  <si>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</si>
  <si>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</si>
  <si>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</si>
  <si>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</si>
  <si>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</si>
  <si>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</si>
  <si>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</si>
  <si>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</si>
  <si>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</si>
  <si>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</si>
  <si>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</si>
  <si>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</si>
  <si>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</si>
  <si>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</si>
  <si>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</si>
  <si>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</si>
  <si>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</si>
  <si>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</si>
  <si>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</si>
  <si>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</si>
  <si>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</si>
  <si>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</si>
  <si>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</si>
  <si>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</si>
  <si>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（公財）四万十市スポーツ協会</t>
    <rPh sb="1" eb="2">
      <t>コウ</t>
    </rPh>
    <rPh sb="2" eb="3">
      <t>ザイ</t>
    </rPh>
    <rPh sb="4" eb="8">
      <t>シマントシ</t>
    </rPh>
    <rPh sb="12" eb="14">
      <t>キョウカイ</t>
    </rPh>
    <phoneticPr fontId="6"/>
  </si>
  <si>
    <t>加入世帯数(世帯)</t>
  </si>
  <si>
    <t>　繰出金</t>
  </si>
  <si>
    <t>地方債</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</si>
  <si>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</si>
  <si>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</si>
  <si>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</si>
  <si>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</si>
  <si>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</si>
  <si>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</si>
  <si>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</si>
  <si>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</si>
  <si>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</si>
  <si>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</si>
  <si>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</si>
  <si>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</si>
  <si>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</si>
  <si>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</si>
  <si>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</si>
  <si>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</si>
  <si>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</si>
  <si>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</si>
  <si>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</si>
  <si>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</si>
  <si>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</si>
  <si>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四万十市下水道事業会計</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</si>
  <si>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</si>
  <si>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</si>
  <si>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</si>
  <si>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</si>
  <si>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</si>
  <si>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四万十市水道事業会計</t>
  </si>
  <si>
    <t>当該団体からの損失補償に係る債務残高</t>
  </si>
  <si>
    <t>鉄道経営助成基金</t>
    <rPh sb="0" eb="2">
      <t>テツドウ</t>
    </rPh>
    <rPh sb="2" eb="4">
      <t>ケイエイ</t>
    </rPh>
    <rPh sb="4" eb="6">
      <t>ジョセイ</t>
    </rPh>
    <rPh sb="6" eb="8">
      <t>キキン</t>
    </rPh>
    <phoneticPr fontId="6"/>
  </si>
  <si>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</si>
  <si>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</si>
  <si>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</si>
  <si>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</si>
  <si>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四万十市奥屋内へき地出張診療所会計</t>
  </si>
  <si>
    <t>四万十市住宅新築資金等貸付事業会計</t>
  </si>
  <si>
    <t>四万十市園芸作物価格安定事業会計</t>
  </si>
  <si>
    <t>人件費</t>
    <rPh sb="0" eb="3">
      <t>ジンケンヒ</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</si>
  <si>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</si>
  <si>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</si>
  <si>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</si>
  <si>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</si>
  <si>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</si>
  <si>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</si>
  <si>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</si>
  <si>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▲地方債に係る元利償還金及び準元利償還金に要する経費として
普通交付税の額の算定に用いる基準財政需要額に算入された額</t>
  </si>
  <si>
    <t>四万十市後期高齢者医療会計</t>
  </si>
  <si>
    <t>法適用企業</t>
  </si>
  <si>
    <t>四万十市簡易水道事業会計</t>
  </si>
  <si>
    <t>幡多公設地方卸売市場事業会計</t>
  </si>
  <si>
    <t>四万十市と畜場会計</t>
  </si>
  <si>
    <t>四万十市農業集落排水事業会計</t>
  </si>
  <si>
    <t>特定財源の額</t>
    <rPh sb="0" eb="2">
      <t>トクテイ</t>
    </rPh>
    <rPh sb="2" eb="4">
      <t>ザイゲン</t>
    </rPh>
    <rPh sb="5" eb="6">
      <t>ガク</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</si>
  <si>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</si>
  <si>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</si>
  <si>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</si>
  <si>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</si>
  <si>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</si>
  <si>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</si>
  <si>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</si>
  <si>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</si>
  <si>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</si>
  <si>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</si>
  <si>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</si>
  <si>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</si>
  <si>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</si>
  <si>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</si>
  <si>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</si>
  <si>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</si>
  <si>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</si>
  <si>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</si>
  <si>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</si>
  <si>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</si>
  <si>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</si>
  <si>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</si>
  <si>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</si>
  <si>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</si>
  <si>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</si>
  <si>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</si>
  <si>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</si>
  <si>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</si>
  <si>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</si>
  <si>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</si>
  <si>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</si>
  <si>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</si>
  <si>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</si>
  <si>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</si>
  <si>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</si>
  <si>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</si>
  <si>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</si>
  <si>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</si>
  <si>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</si>
  <si>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</si>
  <si>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</si>
  <si>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</si>
  <si>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</si>
  <si>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</si>
  <si>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</si>
  <si>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</si>
  <si>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</si>
  <si>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</si>
  <si>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</si>
  <si>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</si>
  <si>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</si>
  <si>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</si>
  <si>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</si>
  <si>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</si>
  <si>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</si>
  <si>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</si>
  <si>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</si>
  <si>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</si>
  <si>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類似団体内平均(円)</t>
    <rPh sb="0" eb="2">
      <t>ルイジ</t>
    </rPh>
    <rPh sb="2" eb="4">
      <t>ダンタイ</t>
    </rPh>
    <phoneticPr fontId="6"/>
  </si>
  <si>
    <t>H27</t>
  </si>
  <si>
    <t>H28</t>
  </si>
  <si>
    <t>H30</t>
  </si>
  <si>
    <t>R01</t>
  </si>
  <si>
    <t>▲ 0.01</t>
  </si>
  <si>
    <t>▲ 1.09</t>
  </si>
  <si>
    <t>▲ 1.12</t>
  </si>
  <si>
    <t>▲ 1.15</t>
  </si>
  <si>
    <t>その他会計（赤字）</t>
  </si>
  <si>
    <t>（百万円）</t>
  </si>
  <si>
    <t>H27末</t>
  </si>
  <si>
    <t>H26末</t>
  </si>
  <si>
    <t>H28末</t>
  </si>
  <si>
    <t>H29末</t>
  </si>
  <si>
    <t>H30末</t>
  </si>
  <si>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</si>
  <si>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</si>
  <si>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</si>
  <si>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高知県後期高齢者医療広域連合</t>
  </si>
  <si>
    <t>幡多広域市町村圏事務組合</t>
    <rPh sb="0" eb="2">
      <t>ハタ</t>
    </rPh>
    <rPh sb="2" eb="4">
      <t>コウイキ</t>
    </rPh>
    <rPh sb="4" eb="7">
      <t>シチョウソン</t>
    </rPh>
    <rPh sb="7" eb="8">
      <t>ケン</t>
    </rPh>
    <rPh sb="8" eb="10">
      <t>ジム</t>
    </rPh>
    <rPh sb="10" eb="12">
      <t>クミアイ</t>
    </rPh>
    <phoneticPr fontId="6"/>
  </si>
  <si>
    <t>幡多中央消防組合</t>
    <rPh sb="0" eb="2">
      <t>ハタ</t>
    </rPh>
    <rPh sb="2" eb="4">
      <t>チュウオウ</t>
    </rPh>
    <rPh sb="4" eb="6">
      <t>ショウボウ</t>
    </rPh>
    <rPh sb="6" eb="8">
      <t>クミアイ</t>
    </rPh>
    <phoneticPr fontId="6"/>
  </si>
  <si>
    <t>一般会計</t>
    <rPh sb="0" eb="2">
      <t>イッパン</t>
    </rPh>
    <rPh sb="2" eb="4">
      <t>カイケイ</t>
    </rPh>
    <phoneticPr fontId="6"/>
  </si>
  <si>
    <t>後期高齢者医療特別会計</t>
    <rPh sb="0" eb="2">
      <t>コウキ</t>
    </rPh>
    <rPh sb="2" eb="5">
      <t>コウレイシャ</t>
    </rPh>
    <rPh sb="5" eb="7">
      <t>イリョウ</t>
    </rPh>
    <rPh sb="7" eb="9">
      <t>トクベツ</t>
    </rPh>
    <rPh sb="9" eb="11">
      <t>カイケイ</t>
    </rPh>
    <phoneticPr fontId="6"/>
  </si>
  <si>
    <t>ふるさと特別会計</t>
    <rPh sb="4" eb="6">
      <t>トクベツ</t>
    </rPh>
    <rPh sb="6" eb="8">
      <t>カイケイ</t>
    </rPh>
    <phoneticPr fontId="6"/>
  </si>
  <si>
    <t>滞納整理事業特別会計</t>
    <rPh sb="0" eb="2">
      <t>タイノウ</t>
    </rPh>
    <rPh sb="2" eb="4">
      <t>セイリ</t>
    </rPh>
    <rPh sb="4" eb="6">
      <t>ジギョウ</t>
    </rPh>
    <rPh sb="6" eb="8">
      <t>トクベツ</t>
    </rPh>
    <rPh sb="8" eb="10">
      <t>カイケイ</t>
    </rPh>
    <phoneticPr fontId="6"/>
  </si>
  <si>
    <t>（公財）四万十市公園管理公社</t>
    <rPh sb="2" eb="3">
      <t>ザイ</t>
    </rPh>
    <rPh sb="4" eb="8">
      <t>シマントシ</t>
    </rPh>
    <rPh sb="8" eb="10">
      <t>コウエン</t>
    </rPh>
    <rPh sb="10" eb="12">
      <t>カンリ</t>
    </rPh>
    <rPh sb="12" eb="14">
      <t>コウシャ</t>
    </rPh>
    <phoneticPr fontId="6"/>
  </si>
  <si>
    <t>まちづくり四万十（株）</t>
    <rPh sb="5" eb="8">
      <t>シマント</t>
    </rPh>
    <rPh sb="9" eb="10">
      <t>カブ</t>
    </rPh>
    <phoneticPr fontId="6"/>
  </si>
  <si>
    <t>（株）しまんと企画</t>
    <rPh sb="1" eb="2">
      <t>カブ</t>
    </rPh>
    <rPh sb="7" eb="9">
      <t>キカク</t>
    </rPh>
    <phoneticPr fontId="6"/>
  </si>
  <si>
    <t>土佐くろしお鉄道（株）</t>
    <rPh sb="0" eb="2">
      <t>トサ</t>
    </rPh>
    <rPh sb="6" eb="8">
      <t>テツドウ</t>
    </rPh>
    <rPh sb="9" eb="10">
      <t>カブ</t>
    </rPh>
    <phoneticPr fontId="6"/>
  </si>
  <si>
    <t>補助金は鉄道経営助成基金より</t>
    <rPh sb="0" eb="3">
      <t>ホジョキン</t>
    </rPh>
    <rPh sb="4" eb="6">
      <t>テツドウ</t>
    </rPh>
    <rPh sb="6" eb="8">
      <t>ケイエイ</t>
    </rPh>
    <rPh sb="8" eb="10">
      <t>ジョセイ</t>
    </rPh>
    <rPh sb="10" eb="12">
      <t>キキン</t>
    </rPh>
    <phoneticPr fontId="6"/>
  </si>
  <si>
    <t>ふるさと応援基金</t>
    <rPh sb="4" eb="6">
      <t>オウエン</t>
    </rPh>
    <rPh sb="6" eb="8">
      <t>キキン</t>
    </rPh>
    <phoneticPr fontId="6"/>
  </si>
  <si>
    <t>新しいまちづくり基金</t>
    <rPh sb="0" eb="1">
      <t>アタラ</t>
    </rPh>
    <rPh sb="8" eb="10">
      <t>キキン</t>
    </rPh>
    <phoneticPr fontId="6"/>
  </si>
  <si>
    <t>園芸作物価格安定基金</t>
    <rPh sb="0" eb="2">
      <t>エンゲイ</t>
    </rPh>
    <rPh sb="2" eb="4">
      <t>サクモツ</t>
    </rPh>
    <rPh sb="4" eb="6">
      <t>カカク</t>
    </rPh>
    <rPh sb="6" eb="8">
      <t>アンテイ</t>
    </rPh>
    <rPh sb="8" eb="10">
      <t>キキン</t>
    </rPh>
    <phoneticPr fontId="6"/>
  </si>
  <si>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</si>
  <si>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</si>
  <si>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</si>
  <si>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</si>
  <si>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</si>
  <si>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将来負担比率及び有形固定資産減価償却率ともに類似団体平均より高くなっている。将来負担比率については、地方債現在高の減少や標準財政規模の増により減少傾向である。
有形固定資産減価償却率については上記の分析の通り適切な維持管理に努めていく。</t>
    <rPh sb="0" eb="2">
      <t>ショウライ</t>
    </rPh>
    <rPh sb="2" eb="6">
      <t>フタンヒリツ</t>
    </rPh>
    <rPh sb="6" eb="7">
      <t>オヨ</t>
    </rPh>
    <rPh sb="8" eb="10">
      <t>ユウケイ</t>
    </rPh>
    <rPh sb="10" eb="14">
      <t>コテイシサン</t>
    </rPh>
    <rPh sb="14" eb="19">
      <t>ゲンカショウキャクリツ</t>
    </rPh>
    <rPh sb="22" eb="24">
      <t>ルイジ</t>
    </rPh>
    <rPh sb="24" eb="26">
      <t>ダンタイ</t>
    </rPh>
    <rPh sb="26" eb="28">
      <t>ヘイキン</t>
    </rPh>
    <rPh sb="30" eb="31">
      <t>タカ</t>
    </rPh>
    <rPh sb="38" eb="40">
      <t>ショウライ</t>
    </rPh>
    <rPh sb="40" eb="44">
      <t>フタンヒリツ</t>
    </rPh>
    <rPh sb="50" eb="53">
      <t>チホウサイ</t>
    </rPh>
    <rPh sb="53" eb="56">
      <t>ゲンザイダカ</t>
    </rPh>
    <rPh sb="57" eb="59">
      <t>ゲンショウ</t>
    </rPh>
    <rPh sb="60" eb="64">
      <t>ヒョウジュンザイセイ</t>
    </rPh>
    <rPh sb="64" eb="66">
      <t>キボ</t>
    </rPh>
    <rPh sb="67" eb="68">
      <t>ゾウ</t>
    </rPh>
    <rPh sb="71" eb="75">
      <t>ゲンショウケイコウ</t>
    </rPh>
    <rPh sb="80" eb="82">
      <t>ユウケイ</t>
    </rPh>
    <rPh sb="82" eb="86">
      <t>コテイシサン</t>
    </rPh>
    <rPh sb="86" eb="91">
      <t>ゲンカショウキャクリツ</t>
    </rPh>
    <rPh sb="96" eb="98">
      <t>ジョウキ</t>
    </rPh>
    <rPh sb="99" eb="101">
      <t>ブンセキ</t>
    </rPh>
    <rPh sb="102" eb="103">
      <t>トオ</t>
    </rPh>
    <rPh sb="104" eb="106">
      <t>テキセツ</t>
    </rPh>
    <rPh sb="107" eb="109">
      <t>イジ</t>
    </rPh>
    <rPh sb="109" eb="111">
      <t>カンリ</t>
    </rPh>
    <rPh sb="112" eb="113">
      <t>ツト</t>
    </rPh>
    <phoneticPr fontId="6"/>
  </si>
  <si>
    <t>将来負担比率及び実質公債費比率ともに類似団体平均より高い水準にあるが、減少傾向にあり、地方債発行の抑制などに努めている効果が表れている。さらなる減少に向け、今後も財政比較分析表で分析したとおり適正化に努めていく。</t>
    <rPh sb="0" eb="2">
      <t>ショウライ</t>
    </rPh>
    <rPh sb="2" eb="6">
      <t>フタンヒリツ</t>
    </rPh>
    <rPh sb="6" eb="7">
      <t>オヨ</t>
    </rPh>
    <rPh sb="8" eb="10">
      <t>ジッシツ</t>
    </rPh>
    <rPh sb="10" eb="13">
      <t>コウサイヒ</t>
    </rPh>
    <rPh sb="13" eb="15">
      <t>ヒリツ</t>
    </rPh>
    <rPh sb="18" eb="20">
      <t>ルイジ</t>
    </rPh>
    <rPh sb="20" eb="22">
      <t>ダンタイ</t>
    </rPh>
    <rPh sb="22" eb="24">
      <t>ヘイキン</t>
    </rPh>
    <rPh sb="26" eb="27">
      <t>タカ</t>
    </rPh>
    <rPh sb="28" eb="30">
      <t>スイジュン</t>
    </rPh>
    <rPh sb="35" eb="39">
      <t>ゲンショウケイコウ</t>
    </rPh>
    <rPh sb="43" eb="46">
      <t>チホウサイ</t>
    </rPh>
    <rPh sb="46" eb="48">
      <t>ハッコウ</t>
    </rPh>
    <rPh sb="49" eb="51">
      <t>ヨクセイ</t>
    </rPh>
    <rPh sb="54" eb="55">
      <t>ツト</t>
    </rPh>
    <rPh sb="59" eb="61">
      <t>コウカ</t>
    </rPh>
    <rPh sb="62" eb="63">
      <t>アラワ</t>
    </rPh>
    <rPh sb="72" eb="74">
      <t>ゲンショウ</t>
    </rPh>
    <rPh sb="75" eb="76">
      <t>ム</t>
    </rPh>
    <rPh sb="78" eb="80">
      <t>コンゴ</t>
    </rPh>
    <rPh sb="81" eb="83">
      <t>ザイセイ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</si>
</sst>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106516</c:v>
                </c:pt>
                <c:pt idx="1">
                  <c:v>86666</c:v>
                </c:pt>
                <c:pt idx="2">
                  <c:v>97296</c:v>
                </c:pt>
                <c:pt idx="3">
                  <c:v>63700</c:v>
                </c:pt>
                <c:pt idx="4">
                  <c:v>71389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3.64</c:v>
                </c:pt>
                <c:pt idx="1">
                  <c:v>1.99</c:v>
                </c:pt>
                <c:pt idx="2">
                  <c:v>6.e-002</c:v>
                </c:pt>
                <c:pt idx="3">
                  <c:v>5.e-002</c:v>
                </c:pt>
                <c:pt idx="4">
                  <c:v>1.62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2.82</c:v>
                </c:pt>
                <c:pt idx="1">
                  <c:v>2.9</c:v>
                </c:pt>
                <c:pt idx="2">
                  <c:v>4.9800000000000004</c:v>
                </c:pt>
                <c:pt idx="3">
                  <c:v>5.07</c:v>
                </c:pt>
                <c:pt idx="4">
                  <c:v>5.0199999999999996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0.94</c:v>
                </c:pt>
                <c:pt idx="1">
                  <c:v>-1.75</c:v>
                </c:pt>
                <c:pt idx="2">
                  <c:v>-1.98</c:v>
                </c:pt>
                <c:pt idx="3">
                  <c:v>-1.e-002</c:v>
                </c:pt>
                <c:pt idx="4">
                  <c:v>1.58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0.31</c:v>
                </c:pt>
                <c:pt idx="2">
                  <c:v>#N/A</c:v>
                </c:pt>
                <c:pt idx="3">
                  <c:v>0.55000000000000004</c:v>
                </c:pt>
                <c:pt idx="4">
                  <c:v>#N/A</c:v>
                </c:pt>
                <c:pt idx="5">
                  <c:v>1.49</c:v>
                </c:pt>
                <c:pt idx="6">
                  <c:v>#N/A</c:v>
                </c:pt>
                <c:pt idx="7">
                  <c:v>0.56999999999999995</c:v>
                </c:pt>
                <c:pt idx="8">
                  <c:v>#N/A</c:v>
                </c:pt>
                <c:pt idx="9">
                  <c:v>8.e-002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四万十市後期高齢者医療会計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7.0000000000000007e-002</c:v>
                </c:pt>
                <c:pt idx="2">
                  <c:v>#N/A</c:v>
                </c:pt>
                <c:pt idx="3">
                  <c:v>9.e-002</c:v>
                </c:pt>
                <c:pt idx="4">
                  <c:v>#N/A</c:v>
                </c:pt>
                <c:pt idx="5">
                  <c:v>8.e-002</c:v>
                </c:pt>
                <c:pt idx="6">
                  <c:v>#N/A</c:v>
                </c:pt>
                <c:pt idx="7">
                  <c:v>0.1</c:v>
                </c:pt>
                <c:pt idx="8">
                  <c:v>#N/A</c:v>
                </c:pt>
                <c:pt idx="9">
                  <c:v>0.11</c:v>
                </c:pt>
              </c:numCache>
            </c:numRef>
          </c:val>
        </c:ser>
        <c:ser>
          <c:idx val="3"/>
          <c:order val="3"/>
          <c:tx>
            <c:strRef>
              <c:f>データシート!$A$30</c:f>
              <c:strCache>
                <c:ptCount val="1"/>
                <c:pt idx="0">
                  <c:v>四万十市簡易水道事業会計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ser>
        <c:ser>
          <c:idx val="4"/>
          <c:order val="4"/>
          <c:tx>
            <c:strRef>
              <c:f>データシート!$A$31</c:f>
              <c:strCache>
                <c:ptCount val="1"/>
                <c:pt idx="0">
                  <c:v>四万十市下水道事業会計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0.49</c:v>
                </c:pt>
              </c:numCache>
            </c:numRef>
          </c:val>
        </c:ser>
        <c:ser>
          <c:idx val="5"/>
          <c:order val="5"/>
          <c:tx>
            <c:strRef>
              <c:f>データシート!$A$32</c:f>
              <c:strCache>
                <c:ptCount val="1"/>
                <c:pt idx="0">
                  <c:v>四万十市病院事業会計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1.99</c:v>
                </c:pt>
                <c:pt idx="2">
                  <c:v>#N/A</c:v>
                </c:pt>
                <c:pt idx="3">
                  <c:v>2.8</c:v>
                </c:pt>
                <c:pt idx="4">
                  <c:v>#N/A</c:v>
                </c:pt>
                <c:pt idx="5">
                  <c:v>2.33</c:v>
                </c:pt>
                <c:pt idx="6">
                  <c:v>#N/A</c:v>
                </c:pt>
                <c:pt idx="7">
                  <c:v>0.98</c:v>
                </c:pt>
                <c:pt idx="8">
                  <c:v>#N/A</c:v>
                </c:pt>
                <c:pt idx="9">
                  <c:v>0.67</c:v>
                </c:pt>
              </c:numCache>
            </c:numRef>
          </c:val>
        </c:ser>
        <c:ser>
          <c:idx val="6"/>
          <c:order val="6"/>
          <c:tx>
            <c:strRef>
              <c:f>データシート!$A$33</c:f>
              <c:strCache>
                <c:ptCount val="1"/>
                <c:pt idx="0">
                  <c:v>四万十市介護保険会計保険事業勘定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6.e-002</c:v>
                </c:pt>
                <c:pt idx="2">
                  <c:v>#N/A</c:v>
                </c:pt>
                <c:pt idx="3">
                  <c:v>0.74</c:v>
                </c:pt>
                <c:pt idx="4">
                  <c:v>#N/A</c:v>
                </c:pt>
                <c:pt idx="5">
                  <c:v>0</c:v>
                </c:pt>
                <c:pt idx="6">
                  <c:v>#N/A</c:v>
                </c:pt>
                <c:pt idx="7">
                  <c:v>0.91</c:v>
                </c:pt>
                <c:pt idx="8">
                  <c:v>#N/A</c:v>
                </c:pt>
                <c:pt idx="9">
                  <c:v>0.92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3.59</c:v>
                </c:pt>
                <c:pt idx="2">
                  <c:v>#N/A</c:v>
                </c:pt>
                <c:pt idx="3">
                  <c:v>1.96</c:v>
                </c:pt>
                <c:pt idx="4">
                  <c:v>#N/A</c:v>
                </c:pt>
                <c:pt idx="5">
                  <c:v>4.e-002</c:v>
                </c:pt>
                <c:pt idx="6">
                  <c:v>#N/A</c:v>
                </c:pt>
                <c:pt idx="7">
                  <c:v>4.e-002</c:v>
                </c:pt>
                <c:pt idx="8">
                  <c:v>#N/A</c:v>
                </c:pt>
                <c:pt idx="9">
                  <c:v>1.61</c:v>
                </c:pt>
              </c:numCache>
            </c:numRef>
          </c:val>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2.4900000000000002</c:v>
                </c:pt>
                <c:pt idx="2">
                  <c:v>#N/A</c:v>
                </c:pt>
                <c:pt idx="3">
                  <c:v>3.01</c:v>
                </c:pt>
                <c:pt idx="4">
                  <c:v>#N/A</c:v>
                </c:pt>
                <c:pt idx="5">
                  <c:v>3.84</c:v>
                </c:pt>
                <c:pt idx="6">
                  <c:v>#N/A</c:v>
                </c:pt>
                <c:pt idx="7">
                  <c:v>4.0999999999999996</c:v>
                </c:pt>
                <c:pt idx="8">
                  <c:v>#N/A</c:v>
                </c:pt>
                <c:pt idx="9">
                  <c:v>3.97</c:v>
                </c:pt>
              </c:numCache>
            </c:numRef>
          </c:val>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1.0900000000000001</c:v>
                </c:pt>
                <c:pt idx="1">
                  <c:v>#N/A</c:v>
                </c:pt>
                <c:pt idx="2">
                  <c:v>1.1200000000000001</c:v>
                </c:pt>
                <c:pt idx="3">
                  <c:v>#N/A</c:v>
                </c:pt>
                <c:pt idx="4">
                  <c:v>1.1499999999999999</c:v>
                </c:pt>
                <c:pt idx="5">
                  <c:v>#N/A</c:v>
                </c:pt>
                <c:pt idx="6">
                  <c:v>1.17</c:v>
                </c:pt>
                <c:pt idx="7">
                  <c:v>#N/A</c:v>
                </c:pt>
                <c:pt idx="8">
                  <c:v>1.1499999999999999</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2567</c:v>
                </c:pt>
                <c:pt idx="5">
                  <c:v>2496</c:v>
                </c:pt>
                <c:pt idx="8">
                  <c:v>2279</c:v>
                </c:pt>
                <c:pt idx="11">
                  <c:v>2138</c:v>
                </c:pt>
                <c:pt idx="14">
                  <c:v>2160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508</c:v>
                </c:pt>
                <c:pt idx="3">
                  <c:v>488</c:v>
                </c:pt>
                <c:pt idx="6">
                  <c:v>315</c:v>
                </c:pt>
                <c:pt idx="9">
                  <c:v>124</c:v>
                </c:pt>
                <c:pt idx="12">
                  <c:v>124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570</c:v>
                </c:pt>
                <c:pt idx="3">
                  <c:v>557</c:v>
                </c:pt>
                <c:pt idx="6">
                  <c:v>581</c:v>
                </c:pt>
                <c:pt idx="9">
                  <c:v>576</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2556</c:v>
                </c:pt>
                <c:pt idx="3">
                  <c:v>2506</c:v>
                </c:pt>
                <c:pt idx="6">
                  <c:v>2504</c:v>
                </c:pt>
                <c:pt idx="9">
                  <c:v>2462</c:v>
                </c:pt>
                <c:pt idx="12">
                  <c:v>2409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1067</c:v>
                </c:pt>
                <c:pt idx="2">
                  <c:v>#N/A</c:v>
                </c:pt>
                <c:pt idx="3">
                  <c:v>#N/A</c:v>
                </c:pt>
                <c:pt idx="4">
                  <c:v>1055</c:v>
                </c:pt>
                <c:pt idx="5">
                  <c:v>#N/A</c:v>
                </c:pt>
                <c:pt idx="6">
                  <c:v>#N/A</c:v>
                </c:pt>
                <c:pt idx="7">
                  <c:v>1121</c:v>
                </c:pt>
                <c:pt idx="8">
                  <c:v>#N/A</c:v>
                </c:pt>
                <c:pt idx="9">
                  <c:v>#N/A</c:v>
                </c:pt>
                <c:pt idx="10">
                  <c:v>1024</c:v>
                </c:pt>
                <c:pt idx="11">
                  <c:v>#N/A</c:v>
                </c:pt>
                <c:pt idx="12">
                  <c:v>#N/A</c:v>
                </c:pt>
                <c:pt idx="13">
                  <c:v>1020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24491</c:v>
                </c:pt>
                <c:pt idx="5">
                  <c:v>24090</c:v>
                </c:pt>
                <c:pt idx="8">
                  <c:v>23222</c:v>
                </c:pt>
                <c:pt idx="11">
                  <c:v>22385</c:v>
                </c:pt>
                <c:pt idx="14">
                  <c:v>21987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c:v>
                </c:pt>
                <c:pt idx="5">
                  <c:v>98</c:v>
                </c:pt>
                <c:pt idx="8">
                  <c:v>79</c:v>
                </c:pt>
                <c:pt idx="11">
                  <c:v>63</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3729</c:v>
                </c:pt>
                <c:pt idx="5">
                  <c:v>4042</c:v>
                </c:pt>
                <c:pt idx="8">
                  <c:v>4275</c:v>
                </c:pt>
                <c:pt idx="11">
                  <c:v>4411</c:v>
                </c:pt>
                <c:pt idx="14">
                  <c:v>4512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3514</c:v>
                </c:pt>
                <c:pt idx="3">
                  <c:v>3645</c:v>
                </c:pt>
                <c:pt idx="6">
                  <c:v>3497</c:v>
                </c:pt>
                <c:pt idx="9">
                  <c:v>3222</c:v>
                </c:pt>
                <c:pt idx="12">
                  <c:v>3087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1668</c:v>
                </c:pt>
                <c:pt idx="3">
                  <c:v>1237</c:v>
                </c:pt>
                <c:pt idx="6">
                  <c:v>894</c:v>
                </c:pt>
                <c:pt idx="9">
                  <c:v>749</c:v>
                </c:pt>
                <c:pt idx="12">
                  <c:v>631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9493</c:v>
                </c:pt>
                <c:pt idx="3">
                  <c:v>9462</c:v>
                </c:pt>
                <c:pt idx="6">
                  <c:v>9273</c:v>
                </c:pt>
                <c:pt idx="9">
                  <c:v>8921</c:v>
                </c:pt>
                <c:pt idx="12">
                  <c:v>8814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26853</c:v>
                </c:pt>
                <c:pt idx="3">
                  <c:v>26513</c:v>
                </c:pt>
                <c:pt idx="6">
                  <c:v>26108</c:v>
                </c:pt>
                <c:pt idx="9">
                  <c:v>25520</c:v>
                </c:pt>
                <c:pt idx="12">
                  <c:v>24916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13268</c:v>
                </c:pt>
                <c:pt idx="2">
                  <c:v>#N/A</c:v>
                </c:pt>
                <c:pt idx="3">
                  <c:v>#N/A</c:v>
                </c:pt>
                <c:pt idx="4">
                  <c:v>12628</c:v>
                </c:pt>
                <c:pt idx="5">
                  <c:v>#N/A</c:v>
                </c:pt>
                <c:pt idx="6">
                  <c:v>#N/A</c:v>
                </c:pt>
                <c:pt idx="7">
                  <c:v>12195</c:v>
                </c:pt>
                <c:pt idx="8">
                  <c:v>#N/A</c:v>
                </c:pt>
                <c:pt idx="9">
                  <c:v>#N/A</c:v>
                </c:pt>
                <c:pt idx="10">
                  <c:v>11551</c:v>
                </c:pt>
                <c:pt idx="11">
                  <c:v>#N/A</c:v>
                </c:pt>
                <c:pt idx="12">
                  <c:v>#N/A</c:v>
                </c:pt>
                <c:pt idx="13">
                  <c:v>10905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589</c:v>
                </c:pt>
                <c:pt idx="1">
                  <c:v>589</c:v>
                </c:pt>
                <c:pt idx="2">
                  <c:v>590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2785</c:v>
                </c:pt>
                <c:pt idx="1">
                  <c:v>2632</c:v>
                </c:pt>
                <c:pt idx="2">
                  <c:v>2639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1975</c:v>
                </c:pt>
                <c:pt idx="1">
                  <c:v>2169</c:v>
                </c:pt>
                <c:pt idx="2">
                  <c:v>2162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{A90138F2-6968-473C-A5DA-EBC5883B57E1}</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{F8ACD297-A91F-46A8-9AE3-E74525AF53A4}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{4ED3BF6B-2250-4249-9C10-C3CBD14184B8}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{7A583A7C-AE5A-4284-BDCB-1557DEC4AF62}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{85209972-F35F-4292-BA7D-C4E06F253341}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{BA75F265-47C8-414C-A1CA-6F55D8CFBF7A}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{1CCE1B37-DD5F-4F51-B1FC-C4F0CC9A5AA7}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{1D996E5D-D9F9-4D58-A7F9-AA67A1AB06E6}</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{62FC1BCA-CCE1-499A-B4D0-90A8911EF9C5}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58.9</c:v>
                </c:pt>
                <c:pt idx="8">
                  <c:v>65.099999999999994</c:v>
                </c:pt>
                <c:pt idx="16">
                  <c:v>65.900000000000006</c:v>
                </c:pt>
                <c:pt idx="24">
                  <c:v>66.8</c:v>
                </c:pt>
                <c:pt idx="32">
                  <c:v>67.599999999999994</c:v>
                </c:pt>
              </c:numCache>
            </c:numRef>
          </c:xVal>
          <c:yVal>
            <c:numRef>
              <c:f>'公会計指標分析・財政指標組合せ分析表'!$BP$51:$DC$51</c:f>
              <c:numCache>
                <c:formatCode>#,##0.0;"▲ "#,##0.0</c:formatCode>
                <c:ptCount val="40"/>
                <c:pt idx="0">
                  <c:v>134.1</c:v>
                </c:pt>
                <c:pt idx="8">
                  <c:v>131</c:v>
                </c:pt>
                <c:pt idx="16">
                  <c:v>127.4</c:v>
                </c:pt>
                <c:pt idx="24">
                  <c:v>121.5</c:v>
                </c:pt>
                <c:pt idx="32">
                  <c:v>113.4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{DC350AC8-C8B9-4F81-89E3-7D6E7EC34698}</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{29089263-E361-4BE0-8E6E-B6DB495B2E8D}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{684FACDA-58D1-4882-9CEF-E65BFD65502A}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{02E567B4-C779-400D-A580-9AE6A35F6E7F}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{147E90E3-FE66-49AA-B557-E5738976672C}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{354CB03E-591F-401B-B579-21BC2BE7A2E0}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{4E2EBF80-ED55-4DDD-BFC2-387008BD88FE}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{A1FA2F26-F8F4-465A-BE83-25558CA2D51D}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{45665F8D-88CD-4D2B-BBB7-5CE1CC449FFD}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9"/>
          <c:min val="5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9"/>
          <c:min val="3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{38D401E5-9855-41AC-8A41-BA5C2A5E7AD6}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{3A5092CA-D0DF-42F3-A944-E349A0F64756}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{657D8DF6-4D7F-402C-862B-F3C4353DB4B8}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{1B24152F-E69F-4993-82F1-75F47779DC7A}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{A37F24D4-E1DB-42AE-B772-A1B8891F9F1E}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{81ABE855-2325-4288-8F1C-BA8D516F4BB5}</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{4D00F759-B61E-4C27-8074-8F718650E5B7}</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{63DCD7AE-9A78-4743-979E-EA0F51D5A6A7}</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{4AF5EB47-29D7-41A5-9600-D11590D70F89}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12.1</c:v>
                </c:pt>
                <c:pt idx="8">
                  <c:v>11.2</c:v>
                </c:pt>
                <c:pt idx="16">
                  <c:v>11.1</c:v>
                </c:pt>
                <c:pt idx="24">
                  <c:v>11.1</c:v>
                </c:pt>
                <c:pt idx="32">
                  <c:v>11</c:v>
                </c:pt>
              </c:numCache>
            </c:numRef>
          </c:xVal>
          <c:yVal>
            <c:numRef>
              <c:f>'公会計指標分析・財政指標組合せ分析表'!$BP$73:$DC$73</c:f>
              <c:numCache>
                <c:formatCode>#,##0.0;"▲ "#,##0.0</c:formatCode>
                <c:ptCount val="40"/>
                <c:pt idx="0">
                  <c:v>134.1</c:v>
                </c:pt>
                <c:pt idx="8">
                  <c:v>131</c:v>
                </c:pt>
                <c:pt idx="16">
                  <c:v>127.4</c:v>
                </c:pt>
                <c:pt idx="24">
                  <c:v>121.5</c:v>
                </c:pt>
                <c:pt idx="32">
                  <c:v>113.4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{5096540E-0269-4F8C-91B8-71CF57CC2854}</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{73A61D68-0B92-4329-B68A-3FE2A68D4652}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{A8F39094-D3C7-4CCD-A7AC-4EDB9B94D630}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{62E7550E-6058-4B66-B1AC-19195F61F8D5}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{1D9C5EE9-BB30-40CF-B1D2-394E23C6539E}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{77C0C664-4B44-4E92-820C-D512FDE588DF}</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{49F911D3-9902-4E52-8F7B-40871DEECB67}</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{66D712B6-78A1-42C1-9E27-BDB315FF22B1}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{39D2A4F5-BAC0-42D2-8D85-C1C05134536C}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4"/>
          <c:min val="9.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9"/>
          <c:min val="3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ゴシック"/>
              <a:ea typeface="ＭＳ ゴシック"/>
              <a:cs typeface="+mn-cs"/>
            </a:rPr>
            <a:t>繰上償還を除く元利償還金は、対前年度比</a:t>
          </a:r>
          <a:r>
            <a:rPr lang="en-US" altLang="ja-JP" sz="1200" b="0" i="0" baseline="0">
              <a:solidFill>
                <a:schemeClr val="dk1"/>
              </a:solidFill>
              <a:effectLst/>
              <a:latin typeface="ＭＳ ゴシック"/>
              <a:ea typeface="ＭＳ ゴシック"/>
              <a:cs typeface="+mn-cs"/>
            </a:rPr>
            <a:t>2.1</a:t>
          </a:r>
          <a:r>
            <a:rPr lang="ja-JP" altLang="ja-JP" sz="1200" b="0" i="0" baseline="0">
              <a:solidFill>
                <a:schemeClr val="dk1"/>
              </a:solidFill>
              <a:effectLst/>
              <a:latin typeface="ＭＳ ゴシック"/>
              <a:ea typeface="ＭＳ ゴシック"/>
              <a:cs typeface="+mn-cs"/>
            </a:rPr>
            <a:t>％減少して</a:t>
          </a:r>
          <a:r>
            <a:rPr lang="ja-JP" altLang="en-US" sz="1200" b="0" i="0" baseline="0">
              <a:solidFill>
                <a:schemeClr val="dk1"/>
              </a:solidFill>
              <a:effectLst/>
              <a:latin typeface="ＭＳ ゴシック"/>
              <a:ea typeface="ＭＳ ゴシック"/>
              <a:cs typeface="+mn-cs"/>
            </a:rPr>
            <a:t>おり、公営企業債の元利償還金に対する繰入金が増加しているが、</a:t>
          </a:r>
          <a:r>
            <a:rPr lang="ja-JP" altLang="ja-JP" sz="1200" b="0" i="0" baseline="0">
              <a:solidFill>
                <a:schemeClr val="dk1"/>
              </a:solidFill>
              <a:effectLst/>
              <a:latin typeface="ＭＳ ゴシック"/>
              <a:ea typeface="ＭＳ ゴシック"/>
              <a:cs typeface="+mn-cs"/>
            </a:rPr>
            <a:t>実質公債費比率の分子は減少している。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ただし、地方債残高は増加する見通しにあるため、地方債発行額の抑制、合併特例債や辺地・過疎対策事業債など交付税措置の有利な地方債の活用、繰上償還の実施などにより一層の公債費負担の適正化に努める。 </a:t>
          </a:r>
          <a:endParaRPr lang="ja-JP" altLang="ja-JP" sz="12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　利用していない</a:t>
          </a:r>
          <a:endParaRPr lang="ja-JP" altLang="ja-JP" sz="1200">
            <a:effectLst/>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ゴシック"/>
              <a:ea typeface="ＭＳ ゴシック"/>
              <a:cs typeface="+mn-cs"/>
            </a:rPr>
            <a:t>一般会計等に係る地方債の現在高は</a:t>
          </a:r>
          <a:r>
            <a:rPr lang="en-US" altLang="ja-JP" sz="1200" b="0" i="0" baseline="0">
              <a:solidFill>
                <a:schemeClr val="dk1"/>
              </a:solidFill>
              <a:effectLst/>
              <a:latin typeface="ＭＳ ゴシック"/>
              <a:ea typeface="ＭＳ ゴシック"/>
              <a:cs typeface="+mn-cs"/>
            </a:rPr>
            <a:t>2.3</a:t>
          </a:r>
          <a:r>
            <a:rPr lang="ja-JP" altLang="ja-JP" sz="1200" b="0" i="0" baseline="0">
              <a:solidFill>
                <a:schemeClr val="dk1"/>
              </a:solidFill>
              <a:effectLst/>
              <a:latin typeface="ＭＳ ゴシック"/>
              <a:ea typeface="ＭＳ ゴシック"/>
              <a:cs typeface="+mn-cs"/>
            </a:rPr>
            <a:t>％の減となった。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公営企業債等繰入見込額は、</a:t>
          </a:r>
          <a:r>
            <a:rPr lang="ja-JP" altLang="en-US" sz="1200" b="0" i="0" baseline="0">
              <a:solidFill>
                <a:schemeClr val="dk1"/>
              </a:solidFill>
              <a:effectLst/>
              <a:latin typeface="ＭＳ ゴシック"/>
              <a:ea typeface="ＭＳ ゴシック"/>
              <a:cs typeface="+mn-cs"/>
            </a:rPr>
            <a:t>水道事業会計、</a:t>
          </a:r>
          <a:r>
            <a:rPr lang="ja-JP" altLang="ja-JP" sz="1200" b="0" i="0" baseline="0">
              <a:solidFill>
                <a:schemeClr val="dk1"/>
              </a:solidFill>
              <a:effectLst/>
              <a:latin typeface="ＭＳ ゴシック"/>
              <a:ea typeface="ＭＳ ゴシック"/>
              <a:cs typeface="+mn-cs"/>
            </a:rPr>
            <a:t>簡易水道事業会計</a:t>
          </a:r>
          <a:r>
            <a:rPr lang="ja-JP" altLang="en-US" sz="1200" b="0" i="0" baseline="0">
              <a:solidFill>
                <a:schemeClr val="dk1"/>
              </a:solidFill>
              <a:effectLst/>
              <a:latin typeface="ＭＳ ゴシック"/>
              <a:ea typeface="ＭＳ ゴシック"/>
              <a:cs typeface="+mn-cs"/>
            </a:rPr>
            <a:t>、国民保健会計診療施設勘定</a:t>
          </a:r>
          <a:r>
            <a:rPr lang="ja-JP" altLang="ja-JP" sz="1200" b="0" i="0" baseline="0">
              <a:solidFill>
                <a:schemeClr val="dk1"/>
              </a:solidFill>
              <a:effectLst/>
              <a:latin typeface="ＭＳ ゴシック"/>
              <a:ea typeface="ＭＳ ゴシック"/>
              <a:cs typeface="+mn-cs"/>
            </a:rPr>
            <a:t>に対するものが増加しているものの、病院事業会計、下水道事業会計、農業集落排水事業会計などに対するものが減少しており、全体では対前年度比</a:t>
          </a:r>
          <a:r>
            <a:rPr lang="en-US" altLang="ja-JP" sz="1200" b="0" i="0" baseline="0">
              <a:solidFill>
                <a:schemeClr val="dk1"/>
              </a:solidFill>
              <a:effectLst/>
              <a:latin typeface="ＭＳ ゴシック"/>
              <a:ea typeface="ＭＳ ゴシック"/>
              <a:cs typeface="+mn-cs"/>
            </a:rPr>
            <a:t>1.2</a:t>
          </a:r>
          <a:r>
            <a:rPr lang="ja-JP" altLang="ja-JP" sz="1200" b="0" i="0" baseline="0">
              <a:solidFill>
                <a:schemeClr val="dk1"/>
              </a:solidFill>
              <a:effectLst/>
              <a:latin typeface="ＭＳ ゴシック"/>
              <a:ea typeface="ＭＳ ゴシック"/>
              <a:cs typeface="+mn-cs"/>
            </a:rPr>
            <a:t>％減少している。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組合等負担等見込額は、幡多広域市町村圏事務組合や幡多中央消防組合の起債現在高の減少などにより対前年度比</a:t>
          </a:r>
          <a:r>
            <a:rPr lang="en-US" altLang="ja-JP" sz="1200" b="0" i="0" baseline="0">
              <a:solidFill>
                <a:schemeClr val="dk1"/>
              </a:solidFill>
              <a:effectLst/>
              <a:latin typeface="ＭＳ ゴシック"/>
              <a:ea typeface="ＭＳ ゴシック"/>
              <a:cs typeface="+mn-cs"/>
            </a:rPr>
            <a:t>15.7</a:t>
          </a:r>
          <a:r>
            <a:rPr lang="ja-JP" altLang="ja-JP" sz="1200" b="0" i="0" baseline="0">
              <a:solidFill>
                <a:schemeClr val="dk1"/>
              </a:solidFill>
              <a:effectLst/>
              <a:latin typeface="ＭＳ ゴシック"/>
              <a:ea typeface="ＭＳ ゴシック"/>
              <a:cs typeface="+mn-cs"/>
            </a:rPr>
            <a:t>％減少している。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退職手当負担見込額は、平成</a:t>
          </a:r>
          <a:r>
            <a:rPr lang="en-US" altLang="ja-JP" sz="1200" b="0" i="0" baseline="0">
              <a:solidFill>
                <a:schemeClr val="dk1"/>
              </a:solidFill>
              <a:effectLst/>
              <a:latin typeface="ＭＳ ゴシック"/>
              <a:ea typeface="ＭＳ ゴシック"/>
              <a:cs typeface="+mn-cs"/>
            </a:rPr>
            <a:t>21</a:t>
          </a:r>
          <a:r>
            <a:rPr lang="ja-JP" altLang="ja-JP" sz="1200" b="0" i="0" baseline="0">
              <a:solidFill>
                <a:schemeClr val="dk1"/>
              </a:solidFill>
              <a:effectLst/>
              <a:latin typeface="ＭＳ ゴシック"/>
              <a:ea typeface="ＭＳ ゴシック"/>
              <a:cs typeface="+mn-cs"/>
            </a:rPr>
            <a:t>年度までの「行政改革大綱・実施計画（行政改革プラン）」よる職員数削減や、団塊の世代の大量退職に伴う新陳代謝、退職手当支給率の改正などにより減少傾向にある。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充当可能基金は、財源不足を補うために一定の取り崩しはあるものの、ふるさと応援基金の積立が大きく、対前年度比</a:t>
          </a:r>
          <a:r>
            <a:rPr lang="en-US" altLang="ja-JP" sz="1200" b="0" i="0" baseline="0">
              <a:solidFill>
                <a:schemeClr val="dk1"/>
              </a:solidFill>
              <a:effectLst/>
              <a:latin typeface="ＭＳ ゴシック"/>
              <a:ea typeface="ＭＳ ゴシック"/>
              <a:cs typeface="+mn-cs"/>
            </a:rPr>
            <a:t>2.3</a:t>
          </a:r>
          <a:r>
            <a:rPr lang="ja-JP" altLang="ja-JP" sz="1200" b="0" i="0" baseline="0">
              <a:solidFill>
                <a:schemeClr val="dk1"/>
              </a:solidFill>
              <a:effectLst/>
              <a:latin typeface="ＭＳ ゴシック"/>
              <a:ea typeface="ＭＳ ゴシック"/>
              <a:cs typeface="+mn-cs"/>
            </a:rPr>
            <a:t>％増となっている。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基準財政需要額算入見込額は</a:t>
          </a:r>
          <a:r>
            <a:rPr lang="ja-JP" altLang="en-US" sz="1200" b="0" i="0" baseline="0">
              <a:solidFill>
                <a:schemeClr val="dk1"/>
              </a:solidFill>
              <a:effectLst/>
              <a:latin typeface="ＭＳ ゴシック"/>
              <a:ea typeface="ＭＳ ゴシック"/>
              <a:cs typeface="+mn-cs"/>
            </a:rPr>
            <a:t>、</a:t>
          </a:r>
          <a:r>
            <a:rPr lang="ja-JP" altLang="ja-JP" sz="1200" b="0" i="0" baseline="0">
              <a:solidFill>
                <a:schemeClr val="dk1"/>
              </a:solidFill>
              <a:effectLst/>
              <a:latin typeface="ＭＳ ゴシック"/>
              <a:ea typeface="ＭＳ ゴシック"/>
              <a:cs typeface="+mn-cs"/>
            </a:rPr>
            <a:t>交付税措置の有利な地方債を活用しているが、事業費補正算入分の減少が大きく、前年度比</a:t>
          </a:r>
          <a:r>
            <a:rPr lang="en-US" altLang="ja-JP" sz="1200" b="0" i="0" baseline="0">
              <a:solidFill>
                <a:schemeClr val="dk1"/>
              </a:solidFill>
              <a:effectLst/>
              <a:latin typeface="ＭＳ ゴシック"/>
              <a:ea typeface="ＭＳ ゴシック"/>
              <a:cs typeface="+mn-cs"/>
            </a:rPr>
            <a:t>1.8</a:t>
          </a:r>
          <a:r>
            <a:rPr lang="ja-JP" altLang="ja-JP" sz="1200" b="0" i="0" baseline="0">
              <a:solidFill>
                <a:schemeClr val="dk1"/>
              </a:solidFill>
              <a:effectLst/>
              <a:latin typeface="ＭＳ ゴシック"/>
              <a:ea typeface="ＭＳ ゴシック"/>
              <a:cs typeface="+mn-cs"/>
            </a:rPr>
            <a:t>％減少している。 </a:t>
          </a:r>
          <a:endParaRPr lang="ja-JP" altLang="ja-JP" sz="12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高知県四万十市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文化複合施設整備推進</a:t>
          </a:r>
          <a:r>
            <a:rPr kumimoji="1" lang="ja-JP" altLang="ja-JP" sz="1300">
              <a:solidFill>
                <a:schemeClr val="dk1"/>
              </a:solidFill>
              <a:effectLst/>
              <a:latin typeface="ＭＳ ゴシック"/>
              <a:ea typeface="ＭＳ ゴシック"/>
              <a:cs typeface="+mn-cs"/>
            </a:rPr>
            <a:t>事業に「</a:t>
          </a:r>
          <a:r>
            <a:rPr kumimoji="1" lang="ja-JP" altLang="en-US" sz="1300">
              <a:solidFill>
                <a:schemeClr val="dk1"/>
              </a:solidFill>
              <a:effectLst/>
              <a:latin typeface="ＭＳ ゴシック"/>
              <a:ea typeface="ＭＳ ゴシック"/>
              <a:cs typeface="+mn-cs"/>
            </a:rPr>
            <a:t>文化施設建設</a:t>
          </a:r>
          <a:r>
            <a:rPr kumimoji="1" lang="ja-JP" altLang="ja-JP" sz="1300">
              <a:solidFill>
                <a:schemeClr val="dk1"/>
              </a:solidFill>
              <a:effectLst/>
              <a:latin typeface="ＭＳ ゴシック"/>
              <a:ea typeface="ＭＳ ゴシック"/>
              <a:cs typeface="+mn-cs"/>
            </a:rPr>
            <a:t>基金」を</a:t>
          </a:r>
          <a:r>
            <a:rPr kumimoji="1" lang="en-US" altLang="ja-JP" sz="1300">
              <a:solidFill>
                <a:schemeClr val="dk1"/>
              </a:solidFill>
              <a:effectLst/>
              <a:latin typeface="ＭＳ ゴシック"/>
              <a:ea typeface="ＭＳ ゴシック"/>
              <a:cs typeface="+mn-cs"/>
            </a:rPr>
            <a:t>95,324</a:t>
          </a:r>
          <a:r>
            <a:rPr kumimoji="1" lang="ja-JP" altLang="ja-JP" sz="1300">
              <a:solidFill>
                <a:schemeClr val="dk1"/>
              </a:solidFill>
              <a:effectLst/>
              <a:latin typeface="ＭＳ ゴシック"/>
              <a:ea typeface="ＭＳ ゴシック"/>
              <a:cs typeface="+mn-cs"/>
            </a:rPr>
            <a:t>千円、</a:t>
          </a:r>
          <a:r>
            <a:rPr kumimoji="1" lang="ja-JP" altLang="en-US" sz="1300">
              <a:solidFill>
                <a:schemeClr val="dk1"/>
              </a:solidFill>
              <a:effectLst/>
              <a:latin typeface="ＭＳ ゴシック"/>
              <a:ea typeface="ＭＳ ゴシック"/>
              <a:cs typeface="+mn-cs"/>
            </a:rPr>
            <a:t>あったかふれあいセンター事業</a:t>
          </a:r>
          <a:r>
            <a:rPr kumimoji="1" lang="ja-JP" altLang="ja-JP" sz="1300">
              <a:solidFill>
                <a:schemeClr val="dk1"/>
              </a:solidFill>
              <a:effectLst/>
              <a:latin typeface="ＭＳ ゴシック"/>
              <a:ea typeface="ＭＳ ゴシック"/>
              <a:cs typeface="+mn-cs"/>
            </a:rPr>
            <a:t>や健康・福祉地域推進などに「地域振興基金」を</a:t>
          </a:r>
          <a:r>
            <a:rPr kumimoji="1" lang="en-US" altLang="ja-JP" sz="1300">
              <a:solidFill>
                <a:schemeClr val="dk1"/>
              </a:solidFill>
              <a:effectLst/>
              <a:latin typeface="ＭＳ ゴシック"/>
              <a:ea typeface="ＭＳ ゴシック"/>
              <a:cs typeface="+mn-cs"/>
            </a:rPr>
            <a:t>34,180</a:t>
          </a:r>
          <a:r>
            <a:rPr kumimoji="1" lang="ja-JP" altLang="ja-JP" sz="1300">
              <a:solidFill>
                <a:schemeClr val="dk1"/>
              </a:solidFill>
              <a:effectLst/>
              <a:latin typeface="ＭＳ ゴシック"/>
              <a:ea typeface="ＭＳ ゴシック"/>
              <a:cs typeface="+mn-cs"/>
            </a:rPr>
            <a:t>千円、環境と景観を守る事業や人（高齢者や子どもなど）を守り育む事業などに「ふるさと応援基金」を</a:t>
          </a:r>
          <a:r>
            <a:rPr kumimoji="1" lang="en-US" altLang="ja-JP" sz="1300">
              <a:solidFill>
                <a:schemeClr val="dk1"/>
              </a:solidFill>
              <a:effectLst/>
              <a:latin typeface="ＭＳ ゴシック"/>
              <a:ea typeface="ＭＳ ゴシック"/>
              <a:cs typeface="+mn-cs"/>
            </a:rPr>
            <a:t>212,692</a:t>
          </a:r>
          <a:r>
            <a:rPr kumimoji="1" lang="ja-JP" altLang="ja-JP" sz="1300">
              <a:solidFill>
                <a:schemeClr val="dk1"/>
              </a:solidFill>
              <a:effectLst/>
              <a:latin typeface="ＭＳ ゴシック"/>
              <a:ea typeface="ＭＳ ゴシック"/>
              <a:cs typeface="+mn-cs"/>
            </a:rPr>
            <a:t>千円の取崩し等を行った一方でふるさと応援基金に</a:t>
          </a:r>
          <a:r>
            <a:rPr kumimoji="1" lang="en-US" altLang="ja-JP" sz="1300">
              <a:solidFill>
                <a:schemeClr val="dk1"/>
              </a:solidFill>
              <a:effectLst/>
              <a:latin typeface="ＭＳ ゴシック"/>
              <a:ea typeface="ＭＳ ゴシック"/>
              <a:cs typeface="+mn-cs"/>
            </a:rPr>
            <a:t>402,204</a:t>
          </a:r>
          <a:r>
            <a:rPr kumimoji="1" lang="ja-JP" altLang="ja-JP" sz="1300">
              <a:solidFill>
                <a:schemeClr val="dk1"/>
              </a:solidFill>
              <a:effectLst/>
              <a:latin typeface="ＭＳ ゴシック"/>
              <a:ea typeface="ＭＳ ゴシック"/>
              <a:cs typeface="+mn-cs"/>
            </a:rPr>
            <a:t>千円を積み立てるなど、基金全体として</a:t>
          </a:r>
          <a:r>
            <a:rPr kumimoji="1" lang="en-US" altLang="ja-JP" sz="1300">
              <a:solidFill>
                <a:schemeClr val="dk1"/>
              </a:solidFill>
              <a:effectLst/>
              <a:latin typeface="ＭＳ ゴシック"/>
              <a:ea typeface="ＭＳ ゴシック"/>
              <a:cs typeface="+mn-cs"/>
            </a:rPr>
            <a:t>1,108</a:t>
          </a:r>
          <a:r>
            <a:rPr kumimoji="1" lang="ja-JP" altLang="ja-JP" sz="1300">
              <a:solidFill>
                <a:schemeClr val="dk1"/>
              </a:solidFill>
              <a:effectLst/>
              <a:latin typeface="ＭＳ ゴシック"/>
              <a:ea typeface="ＭＳ ゴシック"/>
              <a:cs typeface="+mn-cs"/>
            </a:rPr>
            <a:t>千円の増額となった。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施設整備事業や高齢者・子育て施策などに計画的に充当していくため、中長期的には減少していく見通しである。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地域振興基金：市民の連帯の強化又は地域振興に要する経費に充当するため設置</a:t>
          </a:r>
        </a:p>
        <a:p>
          <a:r>
            <a:rPr kumimoji="1" lang="ja-JP" altLang="en-US" sz="1300">
              <a:solidFill>
                <a:schemeClr val="dk1"/>
              </a:solidFill>
              <a:effectLst/>
              <a:latin typeface="ＭＳ ゴシック"/>
              <a:ea typeface="ＭＳ ゴシック"/>
              <a:cs typeface="+mn-cs"/>
            </a:rPr>
            <a:t>　ふるさと応援基金：寄附金を活用して寄附者の意向を反映した施策を展開することで個性豊かで魅力あるふるさとづくりに資することを目的として設置</a:t>
          </a:r>
        </a:p>
        <a:p>
          <a:r>
            <a:rPr kumimoji="1" lang="ja-JP" altLang="en-US" sz="1300">
              <a:solidFill>
                <a:schemeClr val="dk1"/>
              </a:solidFill>
              <a:effectLst/>
              <a:latin typeface="ＭＳ ゴシック"/>
              <a:ea typeface="ＭＳ ゴシック"/>
              <a:cs typeface="+mn-cs"/>
            </a:rPr>
            <a:t>　新しいまちづくり基金：新しいまちづくりを推進するため設置</a:t>
          </a:r>
        </a:p>
        <a:p>
          <a:r>
            <a:rPr kumimoji="1" lang="ja-JP" altLang="en-US" sz="1300">
              <a:solidFill>
                <a:schemeClr val="dk1"/>
              </a:solidFill>
              <a:effectLst/>
              <a:latin typeface="ＭＳ ゴシック"/>
              <a:ea typeface="ＭＳ ゴシック"/>
              <a:cs typeface="+mn-cs"/>
            </a:rPr>
            <a:t>　鉄道経営助成基金：地域公共交通の確保を図るため、沿線地域の交通体系整備や土佐くろしお鉄道の経営を助成することを目的として設置</a:t>
          </a:r>
        </a:p>
        <a:p>
          <a:r>
            <a:rPr kumimoji="1" lang="ja-JP" altLang="en-US" sz="1300">
              <a:solidFill>
                <a:schemeClr val="dk1"/>
              </a:solidFill>
              <a:effectLst/>
              <a:latin typeface="ＭＳ ゴシック"/>
              <a:ea typeface="ＭＳ ゴシック"/>
              <a:cs typeface="+mn-cs"/>
            </a:rPr>
            <a:t>　園芸作物価格安定基金：指定する園芸作物の価格の甚だしい低落があった場合、価格差補給することにより農家経済の安定に寄与することを目的に設置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地域振興基金：あったかふれあいセンター事業や健康・福祉地域推進などの事業に財源として充当するため取崩しを行ったことによる減</a:t>
          </a:r>
        </a:p>
        <a:p>
          <a:r>
            <a:rPr kumimoji="1" lang="ja-JP" altLang="en-US" sz="1300">
              <a:solidFill>
                <a:schemeClr val="dk1"/>
              </a:solidFill>
              <a:effectLst/>
              <a:latin typeface="ＭＳ ゴシック"/>
              <a:ea typeface="ＭＳ ゴシック"/>
              <a:cs typeface="+mn-cs"/>
            </a:rPr>
            <a:t>　ふるさと応援基金：人を守り育む事業などに財源として取崩した一方、ふるさと応援寄附金の寄附歳入を積み立てたことによる増</a:t>
          </a:r>
        </a:p>
        <a:p>
          <a:r>
            <a:rPr kumimoji="1" lang="ja-JP" altLang="en-US" sz="1300">
              <a:solidFill>
                <a:schemeClr val="dk1"/>
              </a:solidFill>
              <a:effectLst/>
              <a:latin typeface="ＭＳ ゴシック"/>
              <a:ea typeface="ＭＳ ゴシック"/>
              <a:cs typeface="+mn-cs"/>
            </a:rPr>
            <a:t>　新しいまちづくり基金：旧土豫銀行跡地開発事業などの財源として充当するため取崩しを行ったことによる減</a:t>
          </a:r>
        </a:p>
        <a:p>
          <a:r>
            <a:rPr kumimoji="1" lang="ja-JP" altLang="en-US" sz="1300">
              <a:solidFill>
                <a:schemeClr val="dk1"/>
              </a:solidFill>
              <a:effectLst/>
              <a:latin typeface="ＭＳ ゴシック"/>
              <a:ea typeface="ＭＳ ゴシック"/>
              <a:cs typeface="+mn-cs"/>
            </a:rPr>
            <a:t>　鉄道経営助成基金：基金造成計画に沿った積立てや貸付金元利収入の積立てした一方、経営支援補助の財源として取崩しを行ったことによる減</a:t>
          </a:r>
        </a:p>
        <a:p>
          <a:r>
            <a:rPr kumimoji="1" lang="ja-JP" altLang="en-US" sz="1300">
              <a:solidFill>
                <a:schemeClr val="dk1"/>
              </a:solidFill>
              <a:effectLst/>
              <a:latin typeface="ＭＳ ゴシック"/>
              <a:ea typeface="ＭＳ ゴシック"/>
              <a:cs typeface="+mn-cs"/>
            </a:rPr>
            <a:t>　園芸作物価格安定基金：価格差補給のため取崩しを行ったことによる減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地域振興基金：基金の目的に沿った新規事業や既存事業の財源として取崩しを予定している</a:t>
          </a:r>
        </a:p>
        <a:p>
          <a:r>
            <a:rPr kumimoji="1" lang="ja-JP" altLang="en-US" sz="1300">
              <a:solidFill>
                <a:schemeClr val="dk1"/>
              </a:solidFill>
              <a:effectLst/>
              <a:latin typeface="ＭＳ ゴシック"/>
              <a:ea typeface="ＭＳ ゴシック"/>
              <a:cs typeface="+mn-cs"/>
            </a:rPr>
            <a:t>　ふるさと応援基金：ふるさと応援寄附金を積立てし、基金の目的に沿った事業の財源として取崩しを予定している</a:t>
          </a:r>
        </a:p>
        <a:p>
          <a:r>
            <a:rPr kumimoji="1" lang="ja-JP" altLang="en-US" sz="1300">
              <a:solidFill>
                <a:schemeClr val="dk1"/>
              </a:solidFill>
              <a:effectLst/>
              <a:latin typeface="ＭＳ ゴシック"/>
              <a:ea typeface="ＭＳ ゴシック"/>
              <a:cs typeface="+mn-cs"/>
            </a:rPr>
            <a:t>　新しいまちづくり基金：基金の目的に沿った事業の財源として取崩しを予定している</a:t>
          </a:r>
        </a:p>
        <a:p>
          <a:r>
            <a:rPr kumimoji="1" lang="ja-JP" altLang="en-US" sz="1300">
              <a:solidFill>
                <a:schemeClr val="dk1"/>
              </a:solidFill>
              <a:effectLst/>
              <a:latin typeface="ＭＳ ゴシック"/>
              <a:ea typeface="ＭＳ ゴシック"/>
              <a:cs typeface="+mn-cs"/>
            </a:rPr>
            <a:t>　鉄道経営助成基金：基金造成計画に沿って令和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年度まで毎年</a:t>
          </a:r>
          <a:r>
            <a:rPr kumimoji="1" lang="en-US" altLang="ja-JP" sz="1300">
              <a:solidFill>
                <a:schemeClr val="dk1"/>
              </a:solidFill>
              <a:effectLst/>
              <a:latin typeface="ＭＳ ゴシック"/>
              <a:ea typeface="ＭＳ ゴシック"/>
              <a:cs typeface="+mn-cs"/>
            </a:rPr>
            <a:t>300,000</a:t>
          </a:r>
          <a:r>
            <a:rPr kumimoji="1" lang="ja-JP" altLang="en-US" sz="1300">
              <a:solidFill>
                <a:schemeClr val="dk1"/>
              </a:solidFill>
              <a:effectLst/>
              <a:latin typeface="ＭＳ ゴシック"/>
              <a:ea typeface="ＭＳ ゴシック"/>
              <a:cs typeface="+mn-cs"/>
            </a:rPr>
            <a:t>千円の積立てを行い、経営支援補助の財源として取崩しを予定している</a:t>
          </a:r>
        </a:p>
        <a:p>
          <a:r>
            <a:rPr kumimoji="1" lang="ja-JP" altLang="en-US" sz="1300">
              <a:solidFill>
                <a:schemeClr val="dk1"/>
              </a:solidFill>
              <a:effectLst/>
              <a:latin typeface="ＭＳ ゴシック"/>
              <a:ea typeface="ＭＳ ゴシック"/>
              <a:cs typeface="+mn-cs"/>
            </a:rPr>
            <a:t>　園芸作物安定基金：生産者からの納付金と価格差額補給金との差額金額の取崩しを予定している。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a:t>
          </a:r>
          <a:r>
            <a:rPr kumimoji="1" lang="en-US" altLang="ja-JP" sz="1300">
              <a:solidFill>
                <a:schemeClr val="dk1"/>
              </a:solidFill>
              <a:effectLst/>
              <a:latin typeface="ＭＳ ゴシック"/>
              <a:ea typeface="ＭＳ ゴシック"/>
              <a:cs typeface="+mn-cs"/>
            </a:rPr>
            <a:t>1,178</a:t>
          </a:r>
          <a:r>
            <a:rPr kumimoji="1" lang="ja-JP" altLang="en-US" sz="1300">
              <a:solidFill>
                <a:schemeClr val="dk1"/>
              </a:solidFill>
              <a:effectLst/>
              <a:latin typeface="ＭＳ ゴシック"/>
              <a:ea typeface="ＭＳ ゴシック"/>
              <a:cs typeface="+mn-cs"/>
            </a:rPr>
            <a:t>千円の増加。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普通交付税の合併算定替による特例措置の適用期限終了に伴い財源調整のため取崩すこととしている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a:t>
          </a:r>
          <a:r>
            <a:rPr kumimoji="1" lang="en-US" altLang="ja-JP" sz="1300">
              <a:solidFill>
                <a:schemeClr val="dk1"/>
              </a:solidFill>
              <a:effectLst/>
              <a:latin typeface="ＭＳ ゴシック"/>
              <a:ea typeface="ＭＳ ゴシック"/>
              <a:cs typeface="+mn-cs"/>
            </a:rPr>
            <a:t>1,082</a:t>
          </a:r>
          <a:r>
            <a:rPr kumimoji="1" lang="ja-JP" altLang="en-US" sz="1300">
              <a:solidFill>
                <a:schemeClr val="dk1"/>
              </a:solidFill>
              <a:effectLst/>
              <a:latin typeface="ＭＳ ゴシック"/>
              <a:ea typeface="ＭＳ ゴシック"/>
              <a:cs typeface="+mn-cs"/>
            </a:rPr>
            <a:t>千円及び歳計剰余金処分</a:t>
          </a:r>
          <a:r>
            <a:rPr kumimoji="1" lang="en-US" altLang="ja-JP" sz="1300">
              <a:solidFill>
                <a:schemeClr val="dk1"/>
              </a:solidFill>
              <a:effectLst/>
              <a:latin typeface="ＭＳ ゴシック"/>
              <a:ea typeface="ＭＳ ゴシック"/>
              <a:cs typeface="+mn-cs"/>
            </a:rPr>
            <a:t>5,715</a:t>
          </a:r>
          <a:r>
            <a:rPr kumimoji="1" lang="ja-JP" altLang="en-US" sz="1300">
              <a:solidFill>
                <a:schemeClr val="dk1"/>
              </a:solidFill>
              <a:effectLst/>
              <a:latin typeface="ＭＳ ゴシック"/>
              <a:ea typeface="ＭＳ ゴシック"/>
              <a:cs typeface="+mn-cs"/>
            </a:rPr>
            <a:t>千円により</a:t>
          </a:r>
          <a:r>
            <a:rPr kumimoji="1" lang="en-US" altLang="ja-JP" sz="1300">
              <a:solidFill>
                <a:schemeClr val="dk1"/>
              </a:solidFill>
              <a:effectLst/>
              <a:latin typeface="ＭＳ ゴシック"/>
              <a:ea typeface="ＭＳ ゴシック"/>
              <a:cs typeface="+mn-cs"/>
            </a:rPr>
            <a:t>6,797</a:t>
          </a:r>
          <a:r>
            <a:rPr kumimoji="1" lang="ja-JP" altLang="en-US" sz="1300">
              <a:solidFill>
                <a:schemeClr val="dk1"/>
              </a:solidFill>
              <a:effectLst/>
              <a:latin typeface="ＭＳ ゴシック"/>
              <a:ea typeface="ＭＳ ゴシック"/>
              <a:cs typeface="+mn-cs"/>
            </a:rPr>
            <a:t>千円増加。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普通交付税の合併算定替による特例措置の適用期限が終了するため償還に財源として充当していく見通しである。</a:t>
          </a:r>
          <a:endParaRPr lang="ja-JP" altLang="ja-JP" sz="1300">
            <a:effectLst/>
            <a:latin typeface="ＭＳ ゴシック"/>
            <a:ea typeface="ＭＳ ゴシック"/>
          </a:endParaRPr>
        </a:p>
        <a:p>
          <a:endParaRPr kumimoji="1" lang="en-US" altLang="ja-JP" sz="1300" b="1">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有形固定資産減価償却率は類似団体平均より高い水準にあり、</a:t>
          </a:r>
          <a:endParaRPr kumimoji="1" lang="en-US" altLang="ja-JP" sz="1100">
            <a:latin typeface="ＭＳ Ｐゴシック"/>
            <a:ea typeface="ＭＳ Ｐゴシック"/>
          </a:endParaRPr>
        </a:p>
        <a:p>
          <a:r>
            <a:rPr kumimoji="1" lang="ja-JP" altLang="en-US" sz="1100">
              <a:latin typeface="ＭＳ Ｐゴシック"/>
              <a:ea typeface="ＭＳ Ｐゴシック"/>
            </a:rPr>
            <a:t>それぞれの公共施設等について個別施設計画を策定し、耐用年数や</a:t>
          </a:r>
          <a:endParaRPr kumimoji="1" lang="en-US" altLang="ja-JP" sz="1100">
            <a:latin typeface="ＭＳ Ｐゴシック"/>
            <a:ea typeface="ＭＳ Ｐゴシック"/>
          </a:endParaRPr>
        </a:p>
        <a:p>
          <a:r>
            <a:rPr kumimoji="1" lang="ja-JP" altLang="en-US" sz="1100">
              <a:latin typeface="ＭＳ Ｐゴシック"/>
              <a:ea typeface="ＭＳ Ｐゴシック"/>
            </a:rPr>
            <a:t>老朽化の状況等を踏まえ、適切な維持管理に努めていく。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88265</xdr:rowOff>
    </xdr:from>
    <xdr:ext cx="404495" cy="258445"/>
    <xdr:sp macro="" textlink="">
      <xdr:nvSpPr>
        <xdr:cNvPr id="68" name="有形固定資産減価償却率平均値テキスト"/>
        <xdr:cNvSpPr txBox="1"/>
      </xdr:nvSpPr>
      <xdr:spPr>
        <a:xfrm>
          <a:off x="4813300" y="5660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14605</xdr:rowOff>
    </xdr:from>
    <xdr:to xmlns:xdr="http://schemas.openxmlformats.org/drawingml/2006/spreadsheetDrawing">
      <xdr:col>23</xdr:col>
      <xdr:colOff>136525</xdr:colOff>
      <xdr:row>30</xdr:row>
      <xdr:rowOff>116205</xdr:rowOff>
    </xdr:to>
    <xdr:sp macro="" textlink="">
      <xdr:nvSpPr>
        <xdr:cNvPr id="79" name="楕円 78"/>
        <xdr:cNvSpPr/>
      </xdr:nvSpPr>
      <xdr:spPr>
        <a:xfrm>
          <a:off x="4711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164465</xdr:rowOff>
    </xdr:from>
    <xdr:ext cx="404495" cy="259080"/>
    <xdr:sp macro="" textlink="">
      <xdr:nvSpPr>
        <xdr:cNvPr id="80" name="有形固定資産減価償却率該当値テキスト"/>
        <xdr:cNvSpPr txBox="1"/>
      </xdr:nvSpPr>
      <xdr:spPr>
        <a:xfrm>
          <a:off x="4813300" y="5908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168910</xdr:rowOff>
    </xdr:from>
    <xdr:to xmlns:xdr="http://schemas.openxmlformats.org/drawingml/2006/spreadsheetDrawing">
      <xdr:col>19</xdr:col>
      <xdr:colOff>187325</xdr:colOff>
      <xdr:row>30</xdr:row>
      <xdr:rowOff>99060</xdr:rowOff>
    </xdr:to>
    <xdr:sp macro="" textlink="">
      <xdr:nvSpPr>
        <xdr:cNvPr id="81" name="楕円 80"/>
        <xdr:cNvSpPr/>
      </xdr:nvSpPr>
      <xdr:spPr>
        <a:xfrm>
          <a:off x="4000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48260</xdr:rowOff>
    </xdr:from>
    <xdr:to xmlns:xdr="http://schemas.openxmlformats.org/drawingml/2006/spreadsheetDrawing">
      <xdr:col>23</xdr:col>
      <xdr:colOff>85725</xdr:colOff>
      <xdr:row>30</xdr:row>
      <xdr:rowOff>65405</xdr:rowOff>
    </xdr:to>
    <xdr:cxnSp macro="">
      <xdr:nvCxnSpPr>
        <xdr:cNvPr id="82" name="直線コネクタ 81"/>
        <xdr:cNvCxnSpPr/>
      </xdr:nvCxnSpPr>
      <xdr:spPr>
        <a:xfrm>
          <a:off x="4051300" y="5963285"/>
          <a:ext cx="711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149860</xdr:rowOff>
    </xdr:from>
    <xdr:to xmlns:xdr="http://schemas.openxmlformats.org/drawingml/2006/spreadsheetDrawing">
      <xdr:col>15</xdr:col>
      <xdr:colOff>187325</xdr:colOff>
      <xdr:row>30</xdr:row>
      <xdr:rowOff>80010</xdr:rowOff>
    </xdr:to>
    <xdr:sp macro="" textlink="">
      <xdr:nvSpPr>
        <xdr:cNvPr id="83" name="楕円 82"/>
        <xdr:cNvSpPr/>
      </xdr:nvSpPr>
      <xdr:spPr>
        <a:xfrm>
          <a:off x="3238500" y="58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29210</xdr:rowOff>
    </xdr:from>
    <xdr:to xmlns:xdr="http://schemas.openxmlformats.org/drawingml/2006/spreadsheetDrawing">
      <xdr:col>19</xdr:col>
      <xdr:colOff>136525</xdr:colOff>
      <xdr:row>30</xdr:row>
      <xdr:rowOff>48260</xdr:rowOff>
    </xdr:to>
    <xdr:cxnSp macro="">
      <xdr:nvCxnSpPr>
        <xdr:cNvPr id="84" name="直線コネクタ 83"/>
        <xdr:cNvCxnSpPr/>
      </xdr:nvCxnSpPr>
      <xdr:spPr>
        <a:xfrm>
          <a:off x="3289300" y="594423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132080</xdr:rowOff>
    </xdr:from>
    <xdr:to xmlns:xdr="http://schemas.openxmlformats.org/drawingml/2006/spreadsheetDrawing">
      <xdr:col>11</xdr:col>
      <xdr:colOff>187325</xdr:colOff>
      <xdr:row>30</xdr:row>
      <xdr:rowOff>62230</xdr:rowOff>
    </xdr:to>
    <xdr:sp macro="" textlink="">
      <xdr:nvSpPr>
        <xdr:cNvPr id="85" name="楕円 84"/>
        <xdr:cNvSpPr/>
      </xdr:nvSpPr>
      <xdr:spPr>
        <a:xfrm>
          <a:off x="2476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11430</xdr:rowOff>
    </xdr:from>
    <xdr:to xmlns:xdr="http://schemas.openxmlformats.org/drawingml/2006/spreadsheetDrawing">
      <xdr:col>15</xdr:col>
      <xdr:colOff>136525</xdr:colOff>
      <xdr:row>30</xdr:row>
      <xdr:rowOff>29210</xdr:rowOff>
    </xdr:to>
    <xdr:cxnSp macro="">
      <xdr:nvCxnSpPr>
        <xdr:cNvPr id="86" name="直線コネクタ 85"/>
        <xdr:cNvCxnSpPr/>
      </xdr:nvCxnSpPr>
      <xdr:spPr>
        <a:xfrm>
          <a:off x="2527300" y="592645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170180</xdr:rowOff>
    </xdr:from>
    <xdr:to xmlns:xdr="http://schemas.openxmlformats.org/drawingml/2006/spreadsheetDrawing">
      <xdr:col>7</xdr:col>
      <xdr:colOff>187325</xdr:colOff>
      <xdr:row>29</xdr:row>
      <xdr:rowOff>100330</xdr:rowOff>
    </xdr:to>
    <xdr:sp macro="" textlink="">
      <xdr:nvSpPr>
        <xdr:cNvPr id="87" name="楕円 86"/>
        <xdr:cNvSpPr/>
      </xdr:nvSpPr>
      <xdr:spPr>
        <a:xfrm>
          <a:off x="1714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49530</xdr:rowOff>
    </xdr:from>
    <xdr:to xmlns:xdr="http://schemas.openxmlformats.org/drawingml/2006/spreadsheetDrawing">
      <xdr:col>11</xdr:col>
      <xdr:colOff>136525</xdr:colOff>
      <xdr:row>30</xdr:row>
      <xdr:rowOff>11430</xdr:rowOff>
    </xdr:to>
    <xdr:cxnSp macro="">
      <xdr:nvCxnSpPr>
        <xdr:cNvPr id="88" name="直線コネクタ 87"/>
        <xdr:cNvCxnSpPr/>
      </xdr:nvCxnSpPr>
      <xdr:spPr>
        <a:xfrm>
          <a:off x="1765300" y="5793105"/>
          <a:ext cx="762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155575</xdr:rowOff>
    </xdr:from>
    <xdr:ext cx="404495" cy="258445"/>
    <xdr:sp macro="" textlink="">
      <xdr:nvSpPr>
        <xdr:cNvPr id="89" name="n_1aveValue有形固定資産減価償却率"/>
        <xdr:cNvSpPr txBox="1"/>
      </xdr:nvSpPr>
      <xdr:spPr>
        <a:xfrm>
          <a:off x="3836035" y="555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132080</xdr:rowOff>
    </xdr:from>
    <xdr:ext cx="404495" cy="258445"/>
    <xdr:sp macro="" textlink="">
      <xdr:nvSpPr>
        <xdr:cNvPr id="90" name="n_2aveValue有形固定資産減価償却率"/>
        <xdr:cNvSpPr txBox="1"/>
      </xdr:nvSpPr>
      <xdr:spPr>
        <a:xfrm>
          <a:off x="3086735" y="553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103505</xdr:rowOff>
    </xdr:from>
    <xdr:ext cx="404495" cy="259080"/>
    <xdr:sp macro="" textlink="">
      <xdr:nvSpPr>
        <xdr:cNvPr id="91" name="n_3aveValue有形固定資産減価償却率"/>
        <xdr:cNvSpPr txBox="1"/>
      </xdr:nvSpPr>
      <xdr:spPr>
        <a:xfrm>
          <a:off x="2324735" y="550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4495" cy="259080"/>
    <xdr:sp macro="" textlink="">
      <xdr:nvSpPr>
        <xdr:cNvPr id="92" name="n_4aveValue有形固定資産減価償却率"/>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90170</xdr:rowOff>
    </xdr:from>
    <xdr:ext cx="404495" cy="259080"/>
    <xdr:sp macro="" textlink="">
      <xdr:nvSpPr>
        <xdr:cNvPr id="93" name="n_1mainValue有形固定資産減価償却率"/>
        <xdr:cNvSpPr txBox="1"/>
      </xdr:nvSpPr>
      <xdr:spPr>
        <a:xfrm>
          <a:off x="3836035" y="600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71120</xdr:rowOff>
    </xdr:from>
    <xdr:ext cx="404495" cy="259080"/>
    <xdr:sp macro="" textlink="">
      <xdr:nvSpPr>
        <xdr:cNvPr id="94" name="n_2mainValue有形固定資産減価償却率"/>
        <xdr:cNvSpPr txBox="1"/>
      </xdr:nvSpPr>
      <xdr:spPr>
        <a:xfrm>
          <a:off x="3086735" y="5986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53340</xdr:rowOff>
    </xdr:from>
    <xdr:ext cx="404495" cy="258445"/>
    <xdr:sp macro="" textlink="">
      <xdr:nvSpPr>
        <xdr:cNvPr id="95" name="n_3mainValue有形固定資産減価償却率"/>
        <xdr:cNvSpPr txBox="1"/>
      </xdr:nvSpPr>
      <xdr:spPr>
        <a:xfrm>
          <a:off x="2324735" y="5968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91440</xdr:rowOff>
    </xdr:from>
    <xdr:ext cx="404495" cy="259080"/>
    <xdr:sp macro="" textlink="">
      <xdr:nvSpPr>
        <xdr:cNvPr id="96" name="n_4mainValue有形固定資産減価償却率"/>
        <xdr:cNvSpPr txBox="1"/>
      </xdr:nvSpPr>
      <xdr:spPr>
        <a:xfrm>
          <a:off x="1562735" y="5835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[ 829.3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類似団体平均より高い水準ではあるが、地方債発行の抑制に努めており、大型施設整備事業等の完了後は減少していく見込みである。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265" cy="258445"/>
    <xdr:sp macro="" textlink="">
      <xdr:nvSpPr>
        <xdr:cNvPr id="132" name="債務償還比率平均値テキスト"/>
        <xdr:cNvSpPr txBox="1"/>
      </xdr:nvSpPr>
      <xdr:spPr>
        <a:xfrm>
          <a:off x="14846300" y="5797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147955</xdr:rowOff>
    </xdr:from>
    <xdr:to xmlns:xdr="http://schemas.openxmlformats.org/drawingml/2006/spreadsheetDrawing">
      <xdr:col>76</xdr:col>
      <xdr:colOff>73025</xdr:colOff>
      <xdr:row>31</xdr:row>
      <xdr:rowOff>78105</xdr:rowOff>
    </xdr:to>
    <xdr:sp macro="" textlink="">
      <xdr:nvSpPr>
        <xdr:cNvPr id="143" name="楕円 142"/>
        <xdr:cNvSpPr/>
      </xdr:nvSpPr>
      <xdr:spPr>
        <a:xfrm>
          <a:off x="147447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126365</xdr:rowOff>
    </xdr:from>
    <xdr:ext cx="469265" cy="259080"/>
    <xdr:sp macro="" textlink="">
      <xdr:nvSpPr>
        <xdr:cNvPr id="144" name="債務償還比率該当値テキスト"/>
        <xdr:cNvSpPr txBox="1"/>
      </xdr:nvSpPr>
      <xdr:spPr>
        <a:xfrm>
          <a:off x="14846300" y="6041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104140</xdr:rowOff>
    </xdr:from>
    <xdr:to xmlns:xdr="http://schemas.openxmlformats.org/drawingml/2006/spreadsheetDrawing">
      <xdr:col>72</xdr:col>
      <xdr:colOff>123825</xdr:colOff>
      <xdr:row>32</xdr:row>
      <xdr:rowOff>34290</xdr:rowOff>
    </xdr:to>
    <xdr:sp macro="" textlink="">
      <xdr:nvSpPr>
        <xdr:cNvPr id="145" name="楕円 144"/>
        <xdr:cNvSpPr/>
      </xdr:nvSpPr>
      <xdr:spPr>
        <a:xfrm>
          <a:off x="14033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27305</xdr:rowOff>
    </xdr:from>
    <xdr:to xmlns:xdr="http://schemas.openxmlformats.org/drawingml/2006/spreadsheetDrawing">
      <xdr:col>76</xdr:col>
      <xdr:colOff>22225</xdr:colOff>
      <xdr:row>31</xdr:row>
      <xdr:rowOff>154940</xdr:rowOff>
    </xdr:to>
    <xdr:cxnSp macro="">
      <xdr:nvCxnSpPr>
        <xdr:cNvPr id="146" name="直線コネクタ 145"/>
        <xdr:cNvCxnSpPr/>
      </xdr:nvCxnSpPr>
      <xdr:spPr>
        <a:xfrm flipV="1">
          <a:off x="14084300" y="6113780"/>
          <a:ext cx="711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66040</xdr:rowOff>
    </xdr:from>
    <xdr:to xmlns:xdr="http://schemas.openxmlformats.org/drawingml/2006/spreadsheetDrawing">
      <xdr:col>68</xdr:col>
      <xdr:colOff>123825</xdr:colOff>
      <xdr:row>31</xdr:row>
      <xdr:rowOff>167640</xdr:rowOff>
    </xdr:to>
    <xdr:sp macro="" textlink="">
      <xdr:nvSpPr>
        <xdr:cNvPr id="147" name="楕円 146"/>
        <xdr:cNvSpPr/>
      </xdr:nvSpPr>
      <xdr:spPr>
        <a:xfrm>
          <a:off x="13271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116840</xdr:rowOff>
    </xdr:from>
    <xdr:to xmlns:xdr="http://schemas.openxmlformats.org/drawingml/2006/spreadsheetDrawing">
      <xdr:col>72</xdr:col>
      <xdr:colOff>73025</xdr:colOff>
      <xdr:row>31</xdr:row>
      <xdr:rowOff>154940</xdr:rowOff>
    </xdr:to>
    <xdr:cxnSp macro="">
      <xdr:nvCxnSpPr>
        <xdr:cNvPr id="148" name="直線コネクタ 147"/>
        <xdr:cNvCxnSpPr/>
      </xdr:nvCxnSpPr>
      <xdr:spPr>
        <a:xfrm>
          <a:off x="13322300" y="620331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8255</xdr:rowOff>
    </xdr:from>
    <xdr:to xmlns:xdr="http://schemas.openxmlformats.org/drawingml/2006/spreadsheetDrawing">
      <xdr:col>64</xdr:col>
      <xdr:colOff>123825</xdr:colOff>
      <xdr:row>31</xdr:row>
      <xdr:rowOff>109855</xdr:rowOff>
    </xdr:to>
    <xdr:sp macro="" textlink="">
      <xdr:nvSpPr>
        <xdr:cNvPr id="149" name="楕円 148"/>
        <xdr:cNvSpPr/>
      </xdr:nvSpPr>
      <xdr:spPr>
        <a:xfrm>
          <a:off x="1250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59055</xdr:rowOff>
    </xdr:from>
    <xdr:to xmlns:xdr="http://schemas.openxmlformats.org/drawingml/2006/spreadsheetDrawing">
      <xdr:col>68</xdr:col>
      <xdr:colOff>73025</xdr:colOff>
      <xdr:row>31</xdr:row>
      <xdr:rowOff>116840</xdr:rowOff>
    </xdr:to>
    <xdr:cxnSp macro="">
      <xdr:nvCxnSpPr>
        <xdr:cNvPr id="150" name="直線コネクタ 149"/>
        <xdr:cNvCxnSpPr/>
      </xdr:nvCxnSpPr>
      <xdr:spPr>
        <a:xfrm>
          <a:off x="12560300" y="6145530"/>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113665</xdr:rowOff>
    </xdr:from>
    <xdr:to xmlns:xdr="http://schemas.openxmlformats.org/drawingml/2006/spreadsheetDrawing">
      <xdr:col>60</xdr:col>
      <xdr:colOff>123825</xdr:colOff>
      <xdr:row>31</xdr:row>
      <xdr:rowOff>43815</xdr:rowOff>
    </xdr:to>
    <xdr:sp macro="" textlink="">
      <xdr:nvSpPr>
        <xdr:cNvPr id="151" name="楕円 150"/>
        <xdr:cNvSpPr/>
      </xdr:nvSpPr>
      <xdr:spPr>
        <a:xfrm>
          <a:off x="1174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164465</xdr:rowOff>
    </xdr:from>
    <xdr:to xmlns:xdr="http://schemas.openxmlformats.org/drawingml/2006/spreadsheetDrawing">
      <xdr:col>64</xdr:col>
      <xdr:colOff>73025</xdr:colOff>
      <xdr:row>31</xdr:row>
      <xdr:rowOff>59055</xdr:rowOff>
    </xdr:to>
    <xdr:cxnSp macro="">
      <xdr:nvCxnSpPr>
        <xdr:cNvPr id="152" name="直線コネクタ 151"/>
        <xdr:cNvCxnSpPr/>
      </xdr:nvCxnSpPr>
      <xdr:spPr>
        <a:xfrm>
          <a:off x="11798300" y="607949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265" cy="259080"/>
    <xdr:sp macro="" textlink="">
      <xdr:nvSpPr>
        <xdr:cNvPr id="153" name="n_1aveValue債務償還比率"/>
        <xdr:cNvSpPr txBox="1"/>
      </xdr:nvSpPr>
      <xdr:spPr>
        <a:xfrm>
          <a:off x="138366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265" cy="259080"/>
    <xdr:sp macro="" textlink="">
      <xdr:nvSpPr>
        <xdr:cNvPr id="154" name="n_2aveValue債務償還比率"/>
        <xdr:cNvSpPr txBox="1"/>
      </xdr:nvSpPr>
      <xdr:spPr>
        <a:xfrm>
          <a:off x="13087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265" cy="259080"/>
    <xdr:sp macro="" textlink="">
      <xdr:nvSpPr>
        <xdr:cNvPr id="155" name="n_3aveValue債務償還比率"/>
        <xdr:cNvSpPr txBox="1"/>
      </xdr:nvSpPr>
      <xdr:spPr>
        <a:xfrm>
          <a:off x="12325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53340</xdr:rowOff>
    </xdr:from>
    <xdr:ext cx="469265" cy="258445"/>
    <xdr:sp macro="" textlink="">
      <xdr:nvSpPr>
        <xdr:cNvPr id="156" name="n_4aveValue債務償還比率"/>
        <xdr:cNvSpPr txBox="1"/>
      </xdr:nvSpPr>
      <xdr:spPr>
        <a:xfrm>
          <a:off x="11563350" y="562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25400</xdr:rowOff>
    </xdr:from>
    <xdr:ext cx="469265" cy="259080"/>
    <xdr:sp macro="" textlink="">
      <xdr:nvSpPr>
        <xdr:cNvPr id="157" name="n_1mainValue債務償還比率"/>
        <xdr:cNvSpPr txBox="1"/>
      </xdr:nvSpPr>
      <xdr:spPr>
        <a:xfrm>
          <a:off x="13836650" y="6283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158750</xdr:rowOff>
    </xdr:from>
    <xdr:ext cx="469265" cy="259080"/>
    <xdr:sp macro="" textlink="">
      <xdr:nvSpPr>
        <xdr:cNvPr id="158" name="n_2mainValue債務償還比率"/>
        <xdr:cNvSpPr txBox="1"/>
      </xdr:nvSpPr>
      <xdr:spPr>
        <a:xfrm>
          <a:off x="13087350" y="6245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100965</xdr:rowOff>
    </xdr:from>
    <xdr:ext cx="469265" cy="258445"/>
    <xdr:sp macro="" textlink="">
      <xdr:nvSpPr>
        <xdr:cNvPr id="159" name="n_3mainValue債務償還比率"/>
        <xdr:cNvSpPr txBox="1"/>
      </xdr:nvSpPr>
      <xdr:spPr>
        <a:xfrm>
          <a:off x="12325350" y="6187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34925</xdr:rowOff>
    </xdr:from>
    <xdr:ext cx="469265" cy="259080"/>
    <xdr:sp macro="" textlink="">
      <xdr:nvSpPr>
        <xdr:cNvPr id="160" name="n_4mainValue債務償還比率"/>
        <xdr:cNvSpPr txBox="1"/>
      </xdr:nvSpPr>
      <xdr:spPr>
        <a:xfrm>
          <a:off x="11563350" y="6121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156210</xdr:rowOff>
    </xdr:from>
    <xdr:ext cx="405130" cy="258445"/>
    <xdr:sp macro="" textlink="">
      <xdr:nvSpPr>
        <xdr:cNvPr id="63" name="【道路】&#10;有形固定資産減価償却率平均値テキスト"/>
        <xdr:cNvSpPr txBox="1"/>
      </xdr:nvSpPr>
      <xdr:spPr>
        <a:xfrm>
          <a:off x="4673600" y="6499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54610</xdr:rowOff>
    </xdr:from>
    <xdr:to xmlns:xdr="http://schemas.openxmlformats.org/drawingml/2006/spreadsheetDrawing">
      <xdr:col>24</xdr:col>
      <xdr:colOff>114300</xdr:colOff>
      <xdr:row>40</xdr:row>
      <xdr:rowOff>156210</xdr:rowOff>
    </xdr:to>
    <xdr:sp macro="" textlink="">
      <xdr:nvSpPr>
        <xdr:cNvPr id="74" name="楕円 73"/>
        <xdr:cNvSpPr/>
      </xdr:nvSpPr>
      <xdr:spPr>
        <a:xfrm>
          <a:off x="45847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33020</xdr:rowOff>
    </xdr:from>
    <xdr:ext cx="405130" cy="259080"/>
    <xdr:sp macro="" textlink="">
      <xdr:nvSpPr>
        <xdr:cNvPr id="75" name="【道路】&#10;有形固定資産減価償却率該当値テキスト"/>
        <xdr:cNvSpPr txBox="1"/>
      </xdr:nvSpPr>
      <xdr:spPr>
        <a:xfrm>
          <a:off x="4673600" y="689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67945</xdr:rowOff>
    </xdr:from>
    <xdr:to xmlns:xdr="http://schemas.openxmlformats.org/drawingml/2006/spreadsheetDrawing">
      <xdr:col>20</xdr:col>
      <xdr:colOff>38100</xdr:colOff>
      <xdr:row>40</xdr:row>
      <xdr:rowOff>169545</xdr:rowOff>
    </xdr:to>
    <xdr:sp macro="" textlink="">
      <xdr:nvSpPr>
        <xdr:cNvPr id="76" name="楕円 75"/>
        <xdr:cNvSpPr/>
      </xdr:nvSpPr>
      <xdr:spPr>
        <a:xfrm>
          <a:off x="37465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105410</xdr:rowOff>
    </xdr:from>
    <xdr:to xmlns:xdr="http://schemas.openxmlformats.org/drawingml/2006/spreadsheetDrawing">
      <xdr:col>24</xdr:col>
      <xdr:colOff>63500</xdr:colOff>
      <xdr:row>40</xdr:row>
      <xdr:rowOff>118745</xdr:rowOff>
    </xdr:to>
    <xdr:cxnSp macro="">
      <xdr:nvCxnSpPr>
        <xdr:cNvPr id="77" name="直線コネクタ 76"/>
        <xdr:cNvCxnSpPr/>
      </xdr:nvCxnSpPr>
      <xdr:spPr>
        <a:xfrm flipV="1">
          <a:off x="3797300" y="69634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71120</xdr:rowOff>
    </xdr:from>
    <xdr:to xmlns:xdr="http://schemas.openxmlformats.org/drawingml/2006/spreadsheetDrawing">
      <xdr:col>15</xdr:col>
      <xdr:colOff>101600</xdr:colOff>
      <xdr:row>41</xdr:row>
      <xdr:rowOff>1270</xdr:rowOff>
    </xdr:to>
    <xdr:sp macro="" textlink="">
      <xdr:nvSpPr>
        <xdr:cNvPr id="78" name="楕円 77"/>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118745</xdr:rowOff>
    </xdr:from>
    <xdr:to xmlns:xdr="http://schemas.openxmlformats.org/drawingml/2006/spreadsheetDrawing">
      <xdr:col>19</xdr:col>
      <xdr:colOff>177800</xdr:colOff>
      <xdr:row>40</xdr:row>
      <xdr:rowOff>121920</xdr:rowOff>
    </xdr:to>
    <xdr:cxnSp macro="">
      <xdr:nvCxnSpPr>
        <xdr:cNvPr id="79" name="直線コネクタ 78"/>
        <xdr:cNvCxnSpPr/>
      </xdr:nvCxnSpPr>
      <xdr:spPr>
        <a:xfrm flipV="1">
          <a:off x="2908300" y="6976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73025</xdr:rowOff>
    </xdr:from>
    <xdr:to xmlns:xdr="http://schemas.openxmlformats.org/drawingml/2006/spreadsheetDrawing">
      <xdr:col>10</xdr:col>
      <xdr:colOff>165100</xdr:colOff>
      <xdr:row>41</xdr:row>
      <xdr:rowOff>3175</xdr:rowOff>
    </xdr:to>
    <xdr:sp macro="" textlink="">
      <xdr:nvSpPr>
        <xdr:cNvPr id="80" name="楕円 79"/>
        <xdr:cNvSpPr/>
      </xdr:nvSpPr>
      <xdr:spPr>
        <a:xfrm>
          <a:off x="1968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121920</xdr:rowOff>
    </xdr:from>
    <xdr:to xmlns:xdr="http://schemas.openxmlformats.org/drawingml/2006/spreadsheetDrawing">
      <xdr:col>15</xdr:col>
      <xdr:colOff>50800</xdr:colOff>
      <xdr:row>40</xdr:row>
      <xdr:rowOff>123825</xdr:rowOff>
    </xdr:to>
    <xdr:cxnSp macro="">
      <xdr:nvCxnSpPr>
        <xdr:cNvPr id="81" name="直線コネクタ 80"/>
        <xdr:cNvCxnSpPr/>
      </xdr:nvCxnSpPr>
      <xdr:spPr>
        <a:xfrm flipV="1">
          <a:off x="2019300" y="69799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74930</xdr:rowOff>
    </xdr:from>
    <xdr:to xmlns:xdr="http://schemas.openxmlformats.org/drawingml/2006/spreadsheetDrawing">
      <xdr:col>6</xdr:col>
      <xdr:colOff>38100</xdr:colOff>
      <xdr:row>41</xdr:row>
      <xdr:rowOff>4445</xdr:rowOff>
    </xdr:to>
    <xdr:sp macro="" textlink="">
      <xdr:nvSpPr>
        <xdr:cNvPr id="82" name="楕円 81"/>
        <xdr:cNvSpPr/>
      </xdr:nvSpPr>
      <xdr:spPr>
        <a:xfrm>
          <a:off x="1079500" y="693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123825</xdr:rowOff>
    </xdr:from>
    <xdr:to xmlns:xdr="http://schemas.openxmlformats.org/drawingml/2006/spreadsheetDrawing">
      <xdr:col>10</xdr:col>
      <xdr:colOff>114300</xdr:colOff>
      <xdr:row>40</xdr:row>
      <xdr:rowOff>125095</xdr:rowOff>
    </xdr:to>
    <xdr:cxnSp macro="">
      <xdr:nvCxnSpPr>
        <xdr:cNvPr id="83" name="直線コネクタ 82"/>
        <xdr:cNvCxnSpPr/>
      </xdr:nvCxnSpPr>
      <xdr:spPr>
        <a:xfrm flipV="1">
          <a:off x="1130300" y="69818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40640</xdr:rowOff>
    </xdr:from>
    <xdr:ext cx="405130" cy="258445"/>
    <xdr:sp macro="" textlink="">
      <xdr:nvSpPr>
        <xdr:cNvPr id="84" name="n_1aveValue【道路】&#10;有形固定資産減価償却率"/>
        <xdr:cNvSpPr txBox="1"/>
      </xdr:nvSpPr>
      <xdr:spPr>
        <a:xfrm>
          <a:off x="3582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17780</xdr:rowOff>
    </xdr:from>
    <xdr:ext cx="404495" cy="258445"/>
    <xdr:sp macro="" textlink="">
      <xdr:nvSpPr>
        <xdr:cNvPr id="85" name="n_2aveValue【道路】&#10;有形固定資産減価償却率"/>
        <xdr:cNvSpPr txBox="1"/>
      </xdr:nvSpPr>
      <xdr:spPr>
        <a:xfrm>
          <a:off x="2705735" y="636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6350</xdr:rowOff>
    </xdr:from>
    <xdr:ext cx="404495" cy="258445"/>
    <xdr:sp macro="" textlink="">
      <xdr:nvSpPr>
        <xdr:cNvPr id="86" name="n_3aveValue【道路】&#10;有形固定資産減価償却率"/>
        <xdr:cNvSpPr txBox="1"/>
      </xdr:nvSpPr>
      <xdr:spPr>
        <a:xfrm>
          <a:off x="1816735" y="6350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160655</xdr:rowOff>
    </xdr:from>
    <xdr:ext cx="405130" cy="259080"/>
    <xdr:sp macro="" textlink="">
      <xdr:nvSpPr>
        <xdr:cNvPr id="88" name="n_1mainValue【道路】&#10;有形固定資産減価償却率"/>
        <xdr:cNvSpPr txBox="1"/>
      </xdr:nvSpPr>
      <xdr:spPr>
        <a:xfrm>
          <a:off x="3582035" y="7018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163830</xdr:rowOff>
    </xdr:from>
    <xdr:ext cx="404495" cy="259080"/>
    <xdr:sp macro="" textlink="">
      <xdr:nvSpPr>
        <xdr:cNvPr id="89" name="n_2mainValue【道路】&#10;有形固定資産減価償却率"/>
        <xdr:cNvSpPr txBox="1"/>
      </xdr:nvSpPr>
      <xdr:spPr>
        <a:xfrm>
          <a:off x="2705735" y="702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166370</xdr:rowOff>
    </xdr:from>
    <xdr:ext cx="404495" cy="258445"/>
    <xdr:sp macro="" textlink="">
      <xdr:nvSpPr>
        <xdr:cNvPr id="90" name="n_3mainValue【道路】&#10;有形固定資産減価償却率"/>
        <xdr:cNvSpPr txBox="1"/>
      </xdr:nvSpPr>
      <xdr:spPr>
        <a:xfrm>
          <a:off x="1816735" y="7024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167005</xdr:rowOff>
    </xdr:from>
    <xdr:ext cx="404495" cy="258445"/>
    <xdr:sp macro="" textlink="">
      <xdr:nvSpPr>
        <xdr:cNvPr id="91" name="n_4mainValue【道路】&#10;有形固定資産減価償却率"/>
        <xdr:cNvSpPr txBox="1"/>
      </xdr:nvSpPr>
      <xdr:spPr>
        <a:xfrm>
          <a:off x="927735" y="7025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128270</xdr:rowOff>
    </xdr:from>
    <xdr:to xmlns:xdr="http://schemas.openxmlformats.org/drawingml/2006/spreadsheetDrawing">
      <xdr:col>55</xdr:col>
      <xdr:colOff>50800</xdr:colOff>
      <xdr:row>40</xdr:row>
      <xdr:rowOff>58420</xdr:rowOff>
    </xdr:to>
    <xdr:sp macro="" textlink="">
      <xdr:nvSpPr>
        <xdr:cNvPr id="129" name="楕円 128"/>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151130</xdr:rowOff>
    </xdr:from>
    <xdr:ext cx="534670" cy="259080"/>
    <xdr:sp macro="" textlink="">
      <xdr:nvSpPr>
        <xdr:cNvPr id="130" name="【道路】&#10;一人当たり延長該当値テキスト"/>
        <xdr:cNvSpPr txBox="1"/>
      </xdr:nvSpPr>
      <xdr:spPr>
        <a:xfrm>
          <a:off x="10515600" y="666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132715</xdr:rowOff>
    </xdr:from>
    <xdr:to xmlns:xdr="http://schemas.openxmlformats.org/drawingml/2006/spreadsheetDrawing">
      <xdr:col>50</xdr:col>
      <xdr:colOff>165100</xdr:colOff>
      <xdr:row>40</xdr:row>
      <xdr:rowOff>63500</xdr:rowOff>
    </xdr:to>
    <xdr:sp macro="" textlink="">
      <xdr:nvSpPr>
        <xdr:cNvPr id="131" name="楕円 130"/>
        <xdr:cNvSpPr/>
      </xdr:nvSpPr>
      <xdr:spPr>
        <a:xfrm>
          <a:off x="95885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7620</xdr:rowOff>
    </xdr:from>
    <xdr:to xmlns:xdr="http://schemas.openxmlformats.org/drawingml/2006/spreadsheetDrawing">
      <xdr:col>55</xdr:col>
      <xdr:colOff>0</xdr:colOff>
      <xdr:row>40</xdr:row>
      <xdr:rowOff>12065</xdr:rowOff>
    </xdr:to>
    <xdr:cxnSp macro="">
      <xdr:nvCxnSpPr>
        <xdr:cNvPr id="132" name="直線コネクタ 131"/>
        <xdr:cNvCxnSpPr/>
      </xdr:nvCxnSpPr>
      <xdr:spPr>
        <a:xfrm flipV="1">
          <a:off x="9639300" y="686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136525</xdr:rowOff>
    </xdr:from>
    <xdr:to xmlns:xdr="http://schemas.openxmlformats.org/drawingml/2006/spreadsheetDrawing">
      <xdr:col>46</xdr:col>
      <xdr:colOff>38100</xdr:colOff>
      <xdr:row>40</xdr:row>
      <xdr:rowOff>66675</xdr:rowOff>
    </xdr:to>
    <xdr:sp macro="" textlink="">
      <xdr:nvSpPr>
        <xdr:cNvPr id="133" name="楕円 132"/>
        <xdr:cNvSpPr/>
      </xdr:nvSpPr>
      <xdr:spPr>
        <a:xfrm>
          <a:off x="8699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12065</xdr:rowOff>
    </xdr:from>
    <xdr:to xmlns:xdr="http://schemas.openxmlformats.org/drawingml/2006/spreadsheetDrawing">
      <xdr:col>50</xdr:col>
      <xdr:colOff>114300</xdr:colOff>
      <xdr:row>40</xdr:row>
      <xdr:rowOff>15875</xdr:rowOff>
    </xdr:to>
    <xdr:cxnSp macro="">
      <xdr:nvCxnSpPr>
        <xdr:cNvPr id="134" name="直線コネクタ 133"/>
        <xdr:cNvCxnSpPr/>
      </xdr:nvCxnSpPr>
      <xdr:spPr>
        <a:xfrm flipV="1">
          <a:off x="8750300" y="6870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132080</xdr:rowOff>
    </xdr:from>
    <xdr:to xmlns:xdr="http://schemas.openxmlformats.org/drawingml/2006/spreadsheetDrawing">
      <xdr:col>41</xdr:col>
      <xdr:colOff>101600</xdr:colOff>
      <xdr:row>40</xdr:row>
      <xdr:rowOff>62230</xdr:rowOff>
    </xdr:to>
    <xdr:sp macro="" textlink="">
      <xdr:nvSpPr>
        <xdr:cNvPr id="135" name="楕円 134"/>
        <xdr:cNvSpPr/>
      </xdr:nvSpPr>
      <xdr:spPr>
        <a:xfrm>
          <a:off x="781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11430</xdr:rowOff>
    </xdr:from>
    <xdr:to xmlns:xdr="http://schemas.openxmlformats.org/drawingml/2006/spreadsheetDrawing">
      <xdr:col>45</xdr:col>
      <xdr:colOff>177800</xdr:colOff>
      <xdr:row>40</xdr:row>
      <xdr:rowOff>15875</xdr:rowOff>
    </xdr:to>
    <xdr:cxnSp macro="">
      <xdr:nvCxnSpPr>
        <xdr:cNvPr id="136" name="直線コネクタ 135"/>
        <xdr:cNvCxnSpPr/>
      </xdr:nvCxnSpPr>
      <xdr:spPr>
        <a:xfrm>
          <a:off x="7861300" y="6869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135255</xdr:rowOff>
    </xdr:from>
    <xdr:to xmlns:xdr="http://schemas.openxmlformats.org/drawingml/2006/spreadsheetDrawing">
      <xdr:col>36</xdr:col>
      <xdr:colOff>165100</xdr:colOff>
      <xdr:row>40</xdr:row>
      <xdr:rowOff>65405</xdr:rowOff>
    </xdr:to>
    <xdr:sp macro="" textlink="">
      <xdr:nvSpPr>
        <xdr:cNvPr id="137" name="楕円 136"/>
        <xdr:cNvSpPr/>
      </xdr:nvSpPr>
      <xdr:spPr>
        <a:xfrm>
          <a:off x="69215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11430</xdr:rowOff>
    </xdr:from>
    <xdr:to xmlns:xdr="http://schemas.openxmlformats.org/drawingml/2006/spreadsheetDrawing">
      <xdr:col>41</xdr:col>
      <xdr:colOff>50800</xdr:colOff>
      <xdr:row>40</xdr:row>
      <xdr:rowOff>14605</xdr:rowOff>
    </xdr:to>
    <xdr:cxnSp macro="">
      <xdr:nvCxnSpPr>
        <xdr:cNvPr id="138" name="直線コネクタ 137"/>
        <xdr:cNvCxnSpPr/>
      </xdr:nvCxnSpPr>
      <xdr:spPr>
        <a:xfrm flipV="1">
          <a:off x="6972300" y="6869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4035" cy="258445"/>
    <xdr:sp macro="" textlink="">
      <xdr:nvSpPr>
        <xdr:cNvPr id="140" name="n_2aveValue【道路】&#10;一人当たり延長"/>
        <xdr:cNvSpPr txBox="1"/>
      </xdr:nvSpPr>
      <xdr:spPr>
        <a:xfrm>
          <a:off x="8482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4035" cy="259080"/>
    <xdr:sp macro="" textlink="">
      <xdr:nvSpPr>
        <xdr:cNvPr id="141" name="n_3aveValue【道路】&#10;一人当たり延長"/>
        <xdr:cNvSpPr txBox="1"/>
      </xdr:nvSpPr>
      <xdr:spPr>
        <a:xfrm>
          <a:off x="7593965" y="698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34035" cy="259080"/>
    <xdr:sp macro="" textlink="">
      <xdr:nvSpPr>
        <xdr:cNvPr id="142" name="n_4aveValue【道路】&#10;一人当たり延長"/>
        <xdr:cNvSpPr txBox="1"/>
      </xdr:nvSpPr>
      <xdr:spPr>
        <a:xfrm>
          <a:off x="6704965" y="700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79375</xdr:rowOff>
    </xdr:from>
    <xdr:ext cx="534670" cy="258445"/>
    <xdr:sp macro="" textlink="">
      <xdr:nvSpPr>
        <xdr:cNvPr id="143" name="n_1mainValue【道路】&#10;一人当たり延長"/>
        <xdr:cNvSpPr txBox="1"/>
      </xdr:nvSpPr>
      <xdr:spPr>
        <a:xfrm>
          <a:off x="9359265" y="6594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83185</xdr:rowOff>
    </xdr:from>
    <xdr:ext cx="534035" cy="259080"/>
    <xdr:sp macro="" textlink="">
      <xdr:nvSpPr>
        <xdr:cNvPr id="144" name="n_2mainValue【道路】&#10;一人当たり延長"/>
        <xdr:cNvSpPr txBox="1"/>
      </xdr:nvSpPr>
      <xdr:spPr>
        <a:xfrm>
          <a:off x="8482965" y="659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78740</xdr:rowOff>
    </xdr:from>
    <xdr:ext cx="534035" cy="259080"/>
    <xdr:sp macro="" textlink="">
      <xdr:nvSpPr>
        <xdr:cNvPr id="145" name="n_3mainValue【道路】&#10;一人当たり延長"/>
        <xdr:cNvSpPr txBox="1"/>
      </xdr:nvSpPr>
      <xdr:spPr>
        <a:xfrm>
          <a:off x="7593965" y="659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81915</xdr:rowOff>
    </xdr:from>
    <xdr:ext cx="534035" cy="259080"/>
    <xdr:sp macro="" textlink="">
      <xdr:nvSpPr>
        <xdr:cNvPr id="146" name="n_4mainValue【道路】&#10;一人当たり延長"/>
        <xdr:cNvSpPr txBox="1"/>
      </xdr:nvSpPr>
      <xdr:spPr>
        <a:xfrm>
          <a:off x="6704965" y="659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86" name="楕円 185"/>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146685</xdr:rowOff>
    </xdr:from>
    <xdr:ext cx="405130" cy="258445"/>
    <xdr:sp macro="" textlink="">
      <xdr:nvSpPr>
        <xdr:cNvPr id="187" name="【橋りょう・トンネル】&#10;有形固定資産減価償却率該当値テキスト"/>
        <xdr:cNvSpPr txBox="1"/>
      </xdr:nvSpPr>
      <xdr:spPr>
        <a:xfrm>
          <a:off x="4673600" y="10605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145415</xdr:rowOff>
    </xdr:from>
    <xdr:to xmlns:xdr="http://schemas.openxmlformats.org/drawingml/2006/spreadsheetDrawing">
      <xdr:col>20</xdr:col>
      <xdr:colOff>38100</xdr:colOff>
      <xdr:row>62</xdr:row>
      <xdr:rowOff>75565</xdr:rowOff>
    </xdr:to>
    <xdr:sp macro="" textlink="">
      <xdr:nvSpPr>
        <xdr:cNvPr id="188" name="楕円 187"/>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24765</xdr:rowOff>
    </xdr:from>
    <xdr:to xmlns:xdr="http://schemas.openxmlformats.org/drawingml/2006/spreadsheetDrawing">
      <xdr:col>24</xdr:col>
      <xdr:colOff>63500</xdr:colOff>
      <xdr:row>62</xdr:row>
      <xdr:rowOff>47625</xdr:rowOff>
    </xdr:to>
    <xdr:cxnSp macro="">
      <xdr:nvCxnSpPr>
        <xdr:cNvPr id="189" name="直線コネクタ 188"/>
        <xdr:cNvCxnSpPr/>
      </xdr:nvCxnSpPr>
      <xdr:spPr>
        <a:xfrm>
          <a:off x="3797300" y="106546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114935</xdr:rowOff>
    </xdr:from>
    <xdr:to xmlns:xdr="http://schemas.openxmlformats.org/drawingml/2006/spreadsheetDrawing">
      <xdr:col>15</xdr:col>
      <xdr:colOff>101600</xdr:colOff>
      <xdr:row>62</xdr:row>
      <xdr:rowOff>45085</xdr:rowOff>
    </xdr:to>
    <xdr:sp macro="" textlink="">
      <xdr:nvSpPr>
        <xdr:cNvPr id="190" name="楕円 189"/>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166370</xdr:rowOff>
    </xdr:from>
    <xdr:to xmlns:xdr="http://schemas.openxmlformats.org/drawingml/2006/spreadsheetDrawing">
      <xdr:col>19</xdr:col>
      <xdr:colOff>177800</xdr:colOff>
      <xdr:row>62</xdr:row>
      <xdr:rowOff>24765</xdr:rowOff>
    </xdr:to>
    <xdr:cxnSp macro="">
      <xdr:nvCxnSpPr>
        <xdr:cNvPr id="191" name="直線コネクタ 190"/>
        <xdr:cNvCxnSpPr/>
      </xdr:nvCxnSpPr>
      <xdr:spPr>
        <a:xfrm>
          <a:off x="2908300" y="106248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92" name="楕円 191"/>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135255</xdr:rowOff>
    </xdr:from>
    <xdr:to xmlns:xdr="http://schemas.openxmlformats.org/drawingml/2006/spreadsheetDrawing">
      <xdr:col>15</xdr:col>
      <xdr:colOff>50800</xdr:colOff>
      <xdr:row>61</xdr:row>
      <xdr:rowOff>166370</xdr:rowOff>
    </xdr:to>
    <xdr:cxnSp macro="">
      <xdr:nvCxnSpPr>
        <xdr:cNvPr id="193" name="直線コネクタ 192"/>
        <xdr:cNvCxnSpPr/>
      </xdr:nvCxnSpPr>
      <xdr:spPr>
        <a:xfrm>
          <a:off x="2019300" y="105937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57785</xdr:rowOff>
    </xdr:from>
    <xdr:to xmlns:xdr="http://schemas.openxmlformats.org/drawingml/2006/spreadsheetDrawing">
      <xdr:col>6</xdr:col>
      <xdr:colOff>38100</xdr:colOff>
      <xdr:row>61</xdr:row>
      <xdr:rowOff>159385</xdr:rowOff>
    </xdr:to>
    <xdr:sp macro="" textlink="">
      <xdr:nvSpPr>
        <xdr:cNvPr id="194" name="楕円 193"/>
        <xdr:cNvSpPr/>
      </xdr:nvSpPr>
      <xdr:spPr>
        <a:xfrm>
          <a:off x="1079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109220</xdr:rowOff>
    </xdr:from>
    <xdr:to xmlns:xdr="http://schemas.openxmlformats.org/drawingml/2006/spreadsheetDrawing">
      <xdr:col>10</xdr:col>
      <xdr:colOff>114300</xdr:colOff>
      <xdr:row>61</xdr:row>
      <xdr:rowOff>135255</xdr:rowOff>
    </xdr:to>
    <xdr:cxnSp macro="">
      <xdr:nvCxnSpPr>
        <xdr:cNvPr id="195" name="直線コネクタ 194"/>
        <xdr:cNvCxnSpPr/>
      </xdr:nvCxnSpPr>
      <xdr:spPr>
        <a:xfrm>
          <a:off x="1130300" y="105676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4495" cy="258445"/>
    <xdr:sp macro="" textlink="">
      <xdr:nvSpPr>
        <xdr:cNvPr id="198" name="n_3aveValue【橋りょう・トンネル】&#10;有形固定資産減価償却率"/>
        <xdr:cNvSpPr txBox="1"/>
      </xdr:nvSpPr>
      <xdr:spPr>
        <a:xfrm>
          <a:off x="1816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66675</xdr:rowOff>
    </xdr:from>
    <xdr:ext cx="405130" cy="258445"/>
    <xdr:sp macro="" textlink="">
      <xdr:nvSpPr>
        <xdr:cNvPr id="200" name="n_1mainValue【橋りょう・トンネル】&#10;有形固定資産減価償却率"/>
        <xdr:cNvSpPr txBox="1"/>
      </xdr:nvSpPr>
      <xdr:spPr>
        <a:xfrm>
          <a:off x="3582035" y="10696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36195</xdr:rowOff>
    </xdr:from>
    <xdr:ext cx="404495" cy="259080"/>
    <xdr:sp macro="" textlink="">
      <xdr:nvSpPr>
        <xdr:cNvPr id="201" name="n_2mainValue【橋りょう・トンネル】&#10;有形固定資産減価償却率"/>
        <xdr:cNvSpPr txBox="1"/>
      </xdr:nvSpPr>
      <xdr:spPr>
        <a:xfrm>
          <a:off x="2705735" y="10666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202" name="n_3main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150495</xdr:rowOff>
    </xdr:from>
    <xdr:ext cx="404495" cy="259080"/>
    <xdr:sp macro="" textlink="">
      <xdr:nvSpPr>
        <xdr:cNvPr id="203" name="n_4mainValue【橋りょう・トンネル】&#10;有形固定資産減価償却率"/>
        <xdr:cNvSpPr txBox="1"/>
      </xdr:nvSpPr>
      <xdr:spPr>
        <a:xfrm>
          <a:off x="927735" y="10608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107315</xdr:rowOff>
    </xdr:to>
    <xdr:sp macro="" textlink="">
      <xdr:nvSpPr>
        <xdr:cNvPr id="241" name="楕円 240"/>
        <xdr:cNvSpPr/>
      </xdr:nvSpPr>
      <xdr:spPr>
        <a:xfrm>
          <a:off x="104267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29210</xdr:rowOff>
    </xdr:from>
    <xdr:ext cx="690245" cy="258445"/>
    <xdr:sp macro="" textlink="">
      <xdr:nvSpPr>
        <xdr:cNvPr id="242" name="【橋りょう・トンネル】&#10;一人当たり有形固定資産（償却資産）額該当値テキスト"/>
        <xdr:cNvSpPr txBox="1"/>
      </xdr:nvSpPr>
      <xdr:spPr>
        <a:xfrm>
          <a:off x="10515600" y="963041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1,250,510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24130</xdr:rowOff>
    </xdr:from>
    <xdr:to xmlns:xdr="http://schemas.openxmlformats.org/drawingml/2006/spreadsheetDrawing">
      <xdr:col>50</xdr:col>
      <xdr:colOff>165100</xdr:colOff>
      <xdr:row>57</xdr:row>
      <xdr:rowOff>125730</xdr:rowOff>
    </xdr:to>
    <xdr:sp macro="" textlink="">
      <xdr:nvSpPr>
        <xdr:cNvPr id="243" name="楕円 242"/>
        <xdr:cNvSpPr/>
      </xdr:nvSpPr>
      <xdr:spPr>
        <a:xfrm>
          <a:off x="9588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56515</xdr:rowOff>
    </xdr:from>
    <xdr:to xmlns:xdr="http://schemas.openxmlformats.org/drawingml/2006/spreadsheetDrawing">
      <xdr:col>55</xdr:col>
      <xdr:colOff>0</xdr:colOff>
      <xdr:row>57</xdr:row>
      <xdr:rowOff>74930</xdr:rowOff>
    </xdr:to>
    <xdr:cxnSp macro="">
      <xdr:nvCxnSpPr>
        <xdr:cNvPr id="244" name="直線コネクタ 243"/>
        <xdr:cNvCxnSpPr/>
      </xdr:nvCxnSpPr>
      <xdr:spPr>
        <a:xfrm flipV="1">
          <a:off x="9639300" y="98291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38100</xdr:rowOff>
    </xdr:from>
    <xdr:to xmlns:xdr="http://schemas.openxmlformats.org/drawingml/2006/spreadsheetDrawing">
      <xdr:col>46</xdr:col>
      <xdr:colOff>38100</xdr:colOff>
      <xdr:row>57</xdr:row>
      <xdr:rowOff>139700</xdr:rowOff>
    </xdr:to>
    <xdr:sp macro="" textlink="">
      <xdr:nvSpPr>
        <xdr:cNvPr id="245" name="楕円 244"/>
        <xdr:cNvSpPr/>
      </xdr:nvSpPr>
      <xdr:spPr>
        <a:xfrm>
          <a:off x="869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74930</xdr:rowOff>
    </xdr:from>
    <xdr:to xmlns:xdr="http://schemas.openxmlformats.org/drawingml/2006/spreadsheetDrawing">
      <xdr:col>50</xdr:col>
      <xdr:colOff>114300</xdr:colOff>
      <xdr:row>57</xdr:row>
      <xdr:rowOff>88900</xdr:rowOff>
    </xdr:to>
    <xdr:cxnSp macro="">
      <xdr:nvCxnSpPr>
        <xdr:cNvPr id="246" name="直線コネクタ 245"/>
        <xdr:cNvCxnSpPr/>
      </xdr:nvCxnSpPr>
      <xdr:spPr>
        <a:xfrm flipV="1">
          <a:off x="8750300" y="9847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50165</xdr:rowOff>
    </xdr:from>
    <xdr:to xmlns:xdr="http://schemas.openxmlformats.org/drawingml/2006/spreadsheetDrawing">
      <xdr:col>41</xdr:col>
      <xdr:colOff>101600</xdr:colOff>
      <xdr:row>57</xdr:row>
      <xdr:rowOff>151765</xdr:rowOff>
    </xdr:to>
    <xdr:sp macro="" textlink="">
      <xdr:nvSpPr>
        <xdr:cNvPr id="247" name="楕円 246"/>
        <xdr:cNvSpPr/>
      </xdr:nvSpPr>
      <xdr:spPr>
        <a:xfrm>
          <a:off x="7810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88900</xdr:rowOff>
    </xdr:from>
    <xdr:to xmlns:xdr="http://schemas.openxmlformats.org/drawingml/2006/spreadsheetDrawing">
      <xdr:col>45</xdr:col>
      <xdr:colOff>177800</xdr:colOff>
      <xdr:row>57</xdr:row>
      <xdr:rowOff>100965</xdr:rowOff>
    </xdr:to>
    <xdr:cxnSp macro="">
      <xdr:nvCxnSpPr>
        <xdr:cNvPr id="248" name="直線コネクタ 247"/>
        <xdr:cNvCxnSpPr/>
      </xdr:nvCxnSpPr>
      <xdr:spPr>
        <a:xfrm flipV="1">
          <a:off x="7861300" y="9861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63500</xdr:rowOff>
    </xdr:from>
    <xdr:to xmlns:xdr="http://schemas.openxmlformats.org/drawingml/2006/spreadsheetDrawing">
      <xdr:col>36</xdr:col>
      <xdr:colOff>165100</xdr:colOff>
      <xdr:row>57</xdr:row>
      <xdr:rowOff>165100</xdr:rowOff>
    </xdr:to>
    <xdr:sp macro="" textlink="">
      <xdr:nvSpPr>
        <xdr:cNvPr id="249" name="楕円 248"/>
        <xdr:cNvSpPr/>
      </xdr:nvSpPr>
      <xdr:spPr>
        <a:xfrm>
          <a:off x="692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57</xdr:row>
      <xdr:rowOff>100965</xdr:rowOff>
    </xdr:from>
    <xdr:to xmlns:xdr="http://schemas.openxmlformats.org/drawingml/2006/spreadsheetDrawing">
      <xdr:col>41</xdr:col>
      <xdr:colOff>50800</xdr:colOff>
      <xdr:row>57</xdr:row>
      <xdr:rowOff>114300</xdr:rowOff>
    </xdr:to>
    <xdr:cxnSp macro="">
      <xdr:nvCxnSpPr>
        <xdr:cNvPr id="250" name="直線コネクタ 249"/>
        <xdr:cNvCxnSpPr/>
      </xdr:nvCxnSpPr>
      <xdr:spPr>
        <a:xfrm flipV="1">
          <a:off x="6972300" y="9873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55</xdr:row>
      <xdr:rowOff>142240</xdr:rowOff>
    </xdr:from>
    <xdr:ext cx="690245" cy="259080"/>
    <xdr:sp macro="" textlink="">
      <xdr:nvSpPr>
        <xdr:cNvPr id="255" name="n_1mainValue【橋りょう・トンネル】&#10;一人当たり有形固定資産（償却資産）額"/>
        <xdr:cNvSpPr txBox="1"/>
      </xdr:nvSpPr>
      <xdr:spPr>
        <a:xfrm>
          <a:off x="9281795" y="95719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55</xdr:row>
      <xdr:rowOff>156210</xdr:rowOff>
    </xdr:from>
    <xdr:ext cx="689610" cy="258445"/>
    <xdr:sp macro="" textlink="">
      <xdr:nvSpPr>
        <xdr:cNvPr id="256" name="n_2mainValue【橋りょう・トンネル】&#10;一人当たり有形固定資産（償却資産）額"/>
        <xdr:cNvSpPr txBox="1"/>
      </xdr:nvSpPr>
      <xdr:spPr>
        <a:xfrm>
          <a:off x="8405495" y="95859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55</xdr:row>
      <xdr:rowOff>168275</xdr:rowOff>
    </xdr:from>
    <xdr:ext cx="689610" cy="258445"/>
    <xdr:sp macro="" textlink="">
      <xdr:nvSpPr>
        <xdr:cNvPr id="257" name="n_3mainValue【橋りょう・トンネル】&#10;一人当たり有形固定資産（償却資産）額"/>
        <xdr:cNvSpPr txBox="1"/>
      </xdr:nvSpPr>
      <xdr:spPr>
        <a:xfrm>
          <a:off x="7516495" y="95980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56</xdr:row>
      <xdr:rowOff>10160</xdr:rowOff>
    </xdr:from>
    <xdr:ext cx="689610" cy="259080"/>
    <xdr:sp macro="" textlink="">
      <xdr:nvSpPr>
        <xdr:cNvPr id="258" name="n_4mainValue【橋りょう・トンネル】&#10;一人当たり有形固定資産（償却資産）額"/>
        <xdr:cNvSpPr txBox="1"/>
      </xdr:nvSpPr>
      <xdr:spPr>
        <a:xfrm>
          <a:off x="6627495" y="96113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151130</xdr:rowOff>
    </xdr:from>
    <xdr:to xmlns:xdr="http://schemas.openxmlformats.org/drawingml/2006/spreadsheetDrawing">
      <xdr:col>24</xdr:col>
      <xdr:colOff>114300</xdr:colOff>
      <xdr:row>84</xdr:row>
      <xdr:rowOff>81280</xdr:rowOff>
    </xdr:to>
    <xdr:sp macro="" textlink="">
      <xdr:nvSpPr>
        <xdr:cNvPr id="299" name="楕円 298"/>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129540</xdr:rowOff>
    </xdr:from>
    <xdr:ext cx="405130" cy="259080"/>
    <xdr:sp macro="" textlink="">
      <xdr:nvSpPr>
        <xdr:cNvPr id="300" name="【公営住宅】&#10;有形固定資産減価償却率該当値テキスト"/>
        <xdr:cNvSpPr txBox="1"/>
      </xdr:nvSpPr>
      <xdr:spPr>
        <a:xfrm>
          <a:off x="4673600"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120650</xdr:rowOff>
    </xdr:from>
    <xdr:to xmlns:xdr="http://schemas.openxmlformats.org/drawingml/2006/spreadsheetDrawing">
      <xdr:col>20</xdr:col>
      <xdr:colOff>38100</xdr:colOff>
      <xdr:row>84</xdr:row>
      <xdr:rowOff>50800</xdr:rowOff>
    </xdr:to>
    <xdr:sp macro="" textlink="">
      <xdr:nvSpPr>
        <xdr:cNvPr id="301" name="楕円 300"/>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0</xdr:rowOff>
    </xdr:from>
    <xdr:to xmlns:xdr="http://schemas.openxmlformats.org/drawingml/2006/spreadsheetDrawing">
      <xdr:col>24</xdr:col>
      <xdr:colOff>63500</xdr:colOff>
      <xdr:row>84</xdr:row>
      <xdr:rowOff>30480</xdr:rowOff>
    </xdr:to>
    <xdr:cxnSp macro="">
      <xdr:nvCxnSpPr>
        <xdr:cNvPr id="302" name="直線コネクタ 301"/>
        <xdr:cNvCxnSpPr/>
      </xdr:nvCxnSpPr>
      <xdr:spPr>
        <a:xfrm>
          <a:off x="3797300" y="144018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88265</xdr:rowOff>
    </xdr:from>
    <xdr:to xmlns:xdr="http://schemas.openxmlformats.org/drawingml/2006/spreadsheetDrawing">
      <xdr:col>15</xdr:col>
      <xdr:colOff>101600</xdr:colOff>
      <xdr:row>84</xdr:row>
      <xdr:rowOff>18415</xdr:rowOff>
    </xdr:to>
    <xdr:sp macro="" textlink="">
      <xdr:nvSpPr>
        <xdr:cNvPr id="303" name="楕円 302"/>
        <xdr:cNvSpPr/>
      </xdr:nvSpPr>
      <xdr:spPr>
        <a:xfrm>
          <a:off x="285750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139065</xdr:rowOff>
    </xdr:from>
    <xdr:to xmlns:xdr="http://schemas.openxmlformats.org/drawingml/2006/spreadsheetDrawing">
      <xdr:col>19</xdr:col>
      <xdr:colOff>177800</xdr:colOff>
      <xdr:row>84</xdr:row>
      <xdr:rowOff>0</xdr:rowOff>
    </xdr:to>
    <xdr:cxnSp macro="">
      <xdr:nvCxnSpPr>
        <xdr:cNvPr id="304" name="直線コネクタ 303"/>
        <xdr:cNvCxnSpPr/>
      </xdr:nvCxnSpPr>
      <xdr:spPr>
        <a:xfrm>
          <a:off x="2908300" y="14369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53975</xdr:rowOff>
    </xdr:from>
    <xdr:to xmlns:xdr="http://schemas.openxmlformats.org/drawingml/2006/spreadsheetDrawing">
      <xdr:col>10</xdr:col>
      <xdr:colOff>165100</xdr:colOff>
      <xdr:row>83</xdr:row>
      <xdr:rowOff>155575</xdr:rowOff>
    </xdr:to>
    <xdr:sp macro="" textlink="">
      <xdr:nvSpPr>
        <xdr:cNvPr id="305" name="楕円 304"/>
        <xdr:cNvSpPr/>
      </xdr:nvSpPr>
      <xdr:spPr>
        <a:xfrm>
          <a:off x="1968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104775</xdr:rowOff>
    </xdr:from>
    <xdr:to xmlns:xdr="http://schemas.openxmlformats.org/drawingml/2006/spreadsheetDrawing">
      <xdr:col>15</xdr:col>
      <xdr:colOff>50800</xdr:colOff>
      <xdr:row>83</xdr:row>
      <xdr:rowOff>139065</xdr:rowOff>
    </xdr:to>
    <xdr:cxnSp macro="">
      <xdr:nvCxnSpPr>
        <xdr:cNvPr id="306" name="直線コネクタ 305"/>
        <xdr:cNvCxnSpPr/>
      </xdr:nvCxnSpPr>
      <xdr:spPr>
        <a:xfrm>
          <a:off x="2019300" y="143351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65405</xdr:rowOff>
    </xdr:from>
    <xdr:to xmlns:xdr="http://schemas.openxmlformats.org/drawingml/2006/spreadsheetDrawing">
      <xdr:col>6</xdr:col>
      <xdr:colOff>38100</xdr:colOff>
      <xdr:row>83</xdr:row>
      <xdr:rowOff>167005</xdr:rowOff>
    </xdr:to>
    <xdr:sp macro="" textlink="">
      <xdr:nvSpPr>
        <xdr:cNvPr id="307" name="楕円 306"/>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104775</xdr:rowOff>
    </xdr:from>
    <xdr:to xmlns:xdr="http://schemas.openxmlformats.org/drawingml/2006/spreadsheetDrawing">
      <xdr:col>10</xdr:col>
      <xdr:colOff>114300</xdr:colOff>
      <xdr:row>83</xdr:row>
      <xdr:rowOff>116205</xdr:rowOff>
    </xdr:to>
    <xdr:cxnSp macro="">
      <xdr:nvCxnSpPr>
        <xdr:cNvPr id="308" name="直線コネクタ 307"/>
        <xdr:cNvCxnSpPr/>
      </xdr:nvCxnSpPr>
      <xdr:spPr>
        <a:xfrm flipV="1">
          <a:off x="1130300" y="143351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4495" cy="259080"/>
    <xdr:sp macro="" textlink="">
      <xdr:nvSpPr>
        <xdr:cNvPr id="311" name="n_3aveValue【公営住宅】&#10;有形固定資産減価償却率"/>
        <xdr:cNvSpPr txBox="1"/>
      </xdr:nvSpPr>
      <xdr:spPr>
        <a:xfrm>
          <a:off x="1816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4495" cy="259080"/>
    <xdr:sp macro="" textlink="">
      <xdr:nvSpPr>
        <xdr:cNvPr id="312" name="n_4aveValue【公営住宅】&#10;有形固定資産減価償却率"/>
        <xdr:cNvSpPr txBox="1"/>
      </xdr:nvSpPr>
      <xdr:spPr>
        <a:xfrm>
          <a:off x="927735" y="1386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41910</xdr:rowOff>
    </xdr:from>
    <xdr:ext cx="405130" cy="258445"/>
    <xdr:sp macro="" textlink="">
      <xdr:nvSpPr>
        <xdr:cNvPr id="313" name="n_1mainValue【公営住宅】&#10;有形固定資産減価償却率"/>
        <xdr:cNvSpPr txBox="1"/>
      </xdr:nvSpPr>
      <xdr:spPr>
        <a:xfrm>
          <a:off x="3582035" y="14443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9525</xdr:rowOff>
    </xdr:from>
    <xdr:ext cx="404495" cy="258445"/>
    <xdr:sp macro="" textlink="">
      <xdr:nvSpPr>
        <xdr:cNvPr id="314" name="n_2mainValue【公営住宅】&#10;有形固定資産減価償却率"/>
        <xdr:cNvSpPr txBox="1"/>
      </xdr:nvSpPr>
      <xdr:spPr>
        <a:xfrm>
          <a:off x="2705735" y="14411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146685</xdr:rowOff>
    </xdr:from>
    <xdr:ext cx="404495" cy="258445"/>
    <xdr:sp macro="" textlink="">
      <xdr:nvSpPr>
        <xdr:cNvPr id="315" name="n_3mainValue【公営住宅】&#10;有形固定資産減価償却率"/>
        <xdr:cNvSpPr txBox="1"/>
      </xdr:nvSpPr>
      <xdr:spPr>
        <a:xfrm>
          <a:off x="1816735" y="14377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158115</xdr:rowOff>
    </xdr:from>
    <xdr:ext cx="404495" cy="258445"/>
    <xdr:sp macro="" textlink="">
      <xdr:nvSpPr>
        <xdr:cNvPr id="316" name="n_4mainValue【公営住宅】&#10;有形固定資産減価償却率"/>
        <xdr:cNvSpPr txBox="1"/>
      </xdr:nvSpPr>
      <xdr:spPr>
        <a:xfrm>
          <a:off x="927735" y="14388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8445"/>
    <xdr:sp macro="" textlink="">
      <xdr:nvSpPr>
        <xdr:cNvPr id="343" name="【公営住宅】&#10;一人当たり面積平均値テキスト"/>
        <xdr:cNvSpPr txBox="1"/>
      </xdr:nvSpPr>
      <xdr:spPr>
        <a:xfrm>
          <a:off x="10515600" y="1452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137795</xdr:rowOff>
    </xdr:from>
    <xdr:to xmlns:xdr="http://schemas.openxmlformats.org/drawingml/2006/spreadsheetDrawing">
      <xdr:col>55</xdr:col>
      <xdr:colOff>50800</xdr:colOff>
      <xdr:row>86</xdr:row>
      <xdr:rowOff>67945</xdr:rowOff>
    </xdr:to>
    <xdr:sp macro="" textlink="">
      <xdr:nvSpPr>
        <xdr:cNvPr id="354" name="楕円 353"/>
        <xdr:cNvSpPr/>
      </xdr:nvSpPr>
      <xdr:spPr>
        <a:xfrm>
          <a:off x="10426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55"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138430</xdr:rowOff>
    </xdr:from>
    <xdr:to xmlns:xdr="http://schemas.openxmlformats.org/drawingml/2006/spreadsheetDrawing">
      <xdr:col>50</xdr:col>
      <xdr:colOff>165100</xdr:colOff>
      <xdr:row>86</xdr:row>
      <xdr:rowOff>68580</xdr:rowOff>
    </xdr:to>
    <xdr:sp macro="" textlink="">
      <xdr:nvSpPr>
        <xdr:cNvPr id="356" name="楕円 355"/>
        <xdr:cNvSpPr/>
      </xdr:nvSpPr>
      <xdr:spPr>
        <a:xfrm>
          <a:off x="9588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17780</xdr:rowOff>
    </xdr:from>
    <xdr:to xmlns:xdr="http://schemas.openxmlformats.org/drawingml/2006/spreadsheetDrawing">
      <xdr:col>55</xdr:col>
      <xdr:colOff>0</xdr:colOff>
      <xdr:row>86</xdr:row>
      <xdr:rowOff>17780</xdr:rowOff>
    </xdr:to>
    <xdr:cxnSp macro="">
      <xdr:nvCxnSpPr>
        <xdr:cNvPr id="357" name="直線コネクタ 356"/>
        <xdr:cNvCxnSpPr/>
      </xdr:nvCxnSpPr>
      <xdr:spPr>
        <a:xfrm flipV="1">
          <a:off x="9639300" y="14762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138430</xdr:rowOff>
    </xdr:from>
    <xdr:to xmlns:xdr="http://schemas.openxmlformats.org/drawingml/2006/spreadsheetDrawing">
      <xdr:col>46</xdr:col>
      <xdr:colOff>38100</xdr:colOff>
      <xdr:row>86</xdr:row>
      <xdr:rowOff>68580</xdr:rowOff>
    </xdr:to>
    <xdr:sp macro="" textlink="">
      <xdr:nvSpPr>
        <xdr:cNvPr id="358" name="楕円 357"/>
        <xdr:cNvSpPr/>
      </xdr:nvSpPr>
      <xdr:spPr>
        <a:xfrm>
          <a:off x="8699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17780</xdr:rowOff>
    </xdr:from>
    <xdr:to xmlns:xdr="http://schemas.openxmlformats.org/drawingml/2006/spreadsheetDrawing">
      <xdr:col>50</xdr:col>
      <xdr:colOff>114300</xdr:colOff>
      <xdr:row>86</xdr:row>
      <xdr:rowOff>17780</xdr:rowOff>
    </xdr:to>
    <xdr:cxnSp macro="">
      <xdr:nvCxnSpPr>
        <xdr:cNvPr id="359" name="直線コネクタ 358"/>
        <xdr:cNvCxnSpPr/>
      </xdr:nvCxnSpPr>
      <xdr:spPr>
        <a:xfrm flipV="1">
          <a:off x="8750300" y="1476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138430</xdr:rowOff>
    </xdr:from>
    <xdr:to xmlns:xdr="http://schemas.openxmlformats.org/drawingml/2006/spreadsheetDrawing">
      <xdr:col>41</xdr:col>
      <xdr:colOff>101600</xdr:colOff>
      <xdr:row>86</xdr:row>
      <xdr:rowOff>68580</xdr:rowOff>
    </xdr:to>
    <xdr:sp macro="" textlink="">
      <xdr:nvSpPr>
        <xdr:cNvPr id="360" name="楕円 359"/>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17780</xdr:rowOff>
    </xdr:from>
    <xdr:to xmlns:xdr="http://schemas.openxmlformats.org/drawingml/2006/spreadsheetDrawing">
      <xdr:col>45</xdr:col>
      <xdr:colOff>177800</xdr:colOff>
      <xdr:row>86</xdr:row>
      <xdr:rowOff>17780</xdr:rowOff>
    </xdr:to>
    <xdr:cxnSp macro="">
      <xdr:nvCxnSpPr>
        <xdr:cNvPr id="361" name="直線コネクタ 360"/>
        <xdr:cNvCxnSpPr/>
      </xdr:nvCxnSpPr>
      <xdr:spPr>
        <a:xfrm flipV="1">
          <a:off x="7861300" y="1476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137795</xdr:rowOff>
    </xdr:from>
    <xdr:to xmlns:xdr="http://schemas.openxmlformats.org/drawingml/2006/spreadsheetDrawing">
      <xdr:col>36</xdr:col>
      <xdr:colOff>165100</xdr:colOff>
      <xdr:row>86</xdr:row>
      <xdr:rowOff>67945</xdr:rowOff>
    </xdr:to>
    <xdr:sp macro="" textlink="">
      <xdr:nvSpPr>
        <xdr:cNvPr id="362" name="楕円 361"/>
        <xdr:cNvSpPr/>
      </xdr:nvSpPr>
      <xdr:spPr>
        <a:xfrm>
          <a:off x="6921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17780</xdr:rowOff>
    </xdr:from>
    <xdr:to xmlns:xdr="http://schemas.openxmlformats.org/drawingml/2006/spreadsheetDrawing">
      <xdr:col>41</xdr:col>
      <xdr:colOff>50800</xdr:colOff>
      <xdr:row>86</xdr:row>
      <xdr:rowOff>17780</xdr:rowOff>
    </xdr:to>
    <xdr:cxnSp macro="">
      <xdr:nvCxnSpPr>
        <xdr:cNvPr id="363" name="直線コネクタ 362"/>
        <xdr:cNvCxnSpPr/>
      </xdr:nvCxnSpPr>
      <xdr:spPr>
        <a:xfrm>
          <a:off x="6972300" y="1476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48260</xdr:rowOff>
    </xdr:from>
    <xdr:ext cx="469900" cy="259080"/>
    <xdr:sp macro="" textlink="">
      <xdr:nvSpPr>
        <xdr:cNvPr id="364" name="n_1aveValue【公営住宅】&#10;一人当たり面積"/>
        <xdr:cNvSpPr txBox="1"/>
      </xdr:nvSpPr>
      <xdr:spPr>
        <a:xfrm>
          <a:off x="9391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50800</xdr:rowOff>
    </xdr:from>
    <xdr:ext cx="469265" cy="259080"/>
    <xdr:sp macro="" textlink="">
      <xdr:nvSpPr>
        <xdr:cNvPr id="365" name="n_2aveValue【公営住宅】&#10;一人当たり面積"/>
        <xdr:cNvSpPr txBox="1"/>
      </xdr:nvSpPr>
      <xdr:spPr>
        <a:xfrm>
          <a:off x="8515350" y="1445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52070</xdr:rowOff>
    </xdr:from>
    <xdr:ext cx="469265" cy="258445"/>
    <xdr:sp macro="" textlink="">
      <xdr:nvSpPr>
        <xdr:cNvPr id="366" name="n_3aveValue【公営住宅】&#10;一人当たり面積"/>
        <xdr:cNvSpPr txBox="1"/>
      </xdr:nvSpPr>
      <xdr:spPr>
        <a:xfrm>
          <a:off x="7626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54610</xdr:rowOff>
    </xdr:from>
    <xdr:ext cx="469265" cy="258445"/>
    <xdr:sp macro="" textlink="">
      <xdr:nvSpPr>
        <xdr:cNvPr id="367" name="n_4aveValue【公営住宅】&#10;一人当たり面積"/>
        <xdr:cNvSpPr txBox="1"/>
      </xdr:nvSpPr>
      <xdr:spPr>
        <a:xfrm>
          <a:off x="6737350" y="1445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59690</xdr:rowOff>
    </xdr:from>
    <xdr:ext cx="469900" cy="259080"/>
    <xdr:sp macro="" textlink="">
      <xdr:nvSpPr>
        <xdr:cNvPr id="368" name="n_1mainValue【公営住宅】&#10;一人当たり面積"/>
        <xdr:cNvSpPr txBox="1"/>
      </xdr:nvSpPr>
      <xdr:spPr>
        <a:xfrm>
          <a:off x="9391650" y="1480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59690</xdr:rowOff>
    </xdr:from>
    <xdr:ext cx="469265" cy="259080"/>
    <xdr:sp macro="" textlink="">
      <xdr:nvSpPr>
        <xdr:cNvPr id="369" name="n_2mainValue【公営住宅】&#10;一人当たり面積"/>
        <xdr:cNvSpPr txBox="1"/>
      </xdr:nvSpPr>
      <xdr:spPr>
        <a:xfrm>
          <a:off x="8515350" y="1480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59690</xdr:rowOff>
    </xdr:from>
    <xdr:ext cx="469265" cy="259080"/>
    <xdr:sp macro="" textlink="">
      <xdr:nvSpPr>
        <xdr:cNvPr id="370" name="n_3mainValue【公営住宅】&#10;一人当たり面積"/>
        <xdr:cNvSpPr txBox="1"/>
      </xdr:nvSpPr>
      <xdr:spPr>
        <a:xfrm>
          <a:off x="7626350" y="1480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59055</xdr:rowOff>
    </xdr:from>
    <xdr:ext cx="469265" cy="259080"/>
    <xdr:sp macro="" textlink="">
      <xdr:nvSpPr>
        <xdr:cNvPr id="371" name="n_4mainValue【公営住宅】&#10;一人当たり面積"/>
        <xdr:cNvSpPr txBox="1"/>
      </xdr:nvSpPr>
      <xdr:spPr>
        <a:xfrm>
          <a:off x="6737350" y="14803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139700</xdr:rowOff>
    </xdr:from>
    <xdr:to xmlns:xdr="http://schemas.openxmlformats.org/drawingml/2006/spreadsheetDrawing">
      <xdr:col>24</xdr:col>
      <xdr:colOff>114300</xdr:colOff>
      <xdr:row>105</xdr:row>
      <xdr:rowOff>69850</xdr:rowOff>
    </xdr:to>
    <xdr:sp macro="" textlink="">
      <xdr:nvSpPr>
        <xdr:cNvPr id="413" name="楕円 412"/>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118110</xdr:rowOff>
    </xdr:from>
    <xdr:ext cx="405130" cy="259080"/>
    <xdr:sp macro="" textlink="">
      <xdr:nvSpPr>
        <xdr:cNvPr id="414" name="【港湾・漁港】&#10;有形固定資産減価償却率該当値テキスト"/>
        <xdr:cNvSpPr txBox="1"/>
      </xdr:nvSpPr>
      <xdr:spPr>
        <a:xfrm>
          <a:off x="4673600" y="17948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107315</xdr:rowOff>
    </xdr:from>
    <xdr:to xmlns:xdr="http://schemas.openxmlformats.org/drawingml/2006/spreadsheetDrawing">
      <xdr:col>20</xdr:col>
      <xdr:colOff>38100</xdr:colOff>
      <xdr:row>105</xdr:row>
      <xdr:rowOff>37465</xdr:rowOff>
    </xdr:to>
    <xdr:sp macro="" textlink="">
      <xdr:nvSpPr>
        <xdr:cNvPr id="415" name="楕円 414"/>
        <xdr:cNvSpPr/>
      </xdr:nvSpPr>
      <xdr:spPr>
        <a:xfrm>
          <a:off x="374650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158115</xdr:rowOff>
    </xdr:from>
    <xdr:to xmlns:xdr="http://schemas.openxmlformats.org/drawingml/2006/spreadsheetDrawing">
      <xdr:col>24</xdr:col>
      <xdr:colOff>63500</xdr:colOff>
      <xdr:row>105</xdr:row>
      <xdr:rowOff>19050</xdr:rowOff>
    </xdr:to>
    <xdr:cxnSp macro="">
      <xdr:nvCxnSpPr>
        <xdr:cNvPr id="416" name="直線コネクタ 415"/>
        <xdr:cNvCxnSpPr/>
      </xdr:nvCxnSpPr>
      <xdr:spPr>
        <a:xfrm>
          <a:off x="3797300" y="179889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74930</xdr:rowOff>
    </xdr:from>
    <xdr:to xmlns:xdr="http://schemas.openxmlformats.org/drawingml/2006/spreadsheetDrawing">
      <xdr:col>15</xdr:col>
      <xdr:colOff>101600</xdr:colOff>
      <xdr:row>105</xdr:row>
      <xdr:rowOff>4445</xdr:rowOff>
    </xdr:to>
    <xdr:sp macro="" textlink="">
      <xdr:nvSpPr>
        <xdr:cNvPr id="417" name="楕円 416"/>
        <xdr:cNvSpPr/>
      </xdr:nvSpPr>
      <xdr:spPr>
        <a:xfrm>
          <a:off x="285750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125095</xdr:rowOff>
    </xdr:from>
    <xdr:to xmlns:xdr="http://schemas.openxmlformats.org/drawingml/2006/spreadsheetDrawing">
      <xdr:col>19</xdr:col>
      <xdr:colOff>177800</xdr:colOff>
      <xdr:row>104</xdr:row>
      <xdr:rowOff>158115</xdr:rowOff>
    </xdr:to>
    <xdr:cxnSp macro="">
      <xdr:nvCxnSpPr>
        <xdr:cNvPr id="418" name="直線コネクタ 417"/>
        <xdr:cNvCxnSpPr/>
      </xdr:nvCxnSpPr>
      <xdr:spPr>
        <a:xfrm>
          <a:off x="2908300" y="17955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41910</xdr:rowOff>
    </xdr:from>
    <xdr:to xmlns:xdr="http://schemas.openxmlformats.org/drawingml/2006/spreadsheetDrawing">
      <xdr:col>10</xdr:col>
      <xdr:colOff>165100</xdr:colOff>
      <xdr:row>104</xdr:row>
      <xdr:rowOff>143510</xdr:rowOff>
    </xdr:to>
    <xdr:sp macro="" textlink="">
      <xdr:nvSpPr>
        <xdr:cNvPr id="419" name="楕円 418"/>
        <xdr:cNvSpPr/>
      </xdr:nvSpPr>
      <xdr:spPr>
        <a:xfrm>
          <a:off x="19685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92710</xdr:rowOff>
    </xdr:from>
    <xdr:to xmlns:xdr="http://schemas.openxmlformats.org/drawingml/2006/spreadsheetDrawing">
      <xdr:col>15</xdr:col>
      <xdr:colOff>50800</xdr:colOff>
      <xdr:row>104</xdr:row>
      <xdr:rowOff>125095</xdr:rowOff>
    </xdr:to>
    <xdr:cxnSp macro="">
      <xdr:nvCxnSpPr>
        <xdr:cNvPr id="420" name="直線コネクタ 419"/>
        <xdr:cNvCxnSpPr/>
      </xdr:nvCxnSpPr>
      <xdr:spPr>
        <a:xfrm>
          <a:off x="2019300" y="17923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8890</xdr:rowOff>
    </xdr:from>
    <xdr:to xmlns:xdr="http://schemas.openxmlformats.org/drawingml/2006/spreadsheetDrawing">
      <xdr:col>6</xdr:col>
      <xdr:colOff>38100</xdr:colOff>
      <xdr:row>104</xdr:row>
      <xdr:rowOff>110490</xdr:rowOff>
    </xdr:to>
    <xdr:sp macro="" textlink="">
      <xdr:nvSpPr>
        <xdr:cNvPr id="421" name="楕円 420"/>
        <xdr:cNvSpPr/>
      </xdr:nvSpPr>
      <xdr:spPr>
        <a:xfrm>
          <a:off x="1079500" y="178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59690</xdr:rowOff>
    </xdr:from>
    <xdr:to xmlns:xdr="http://schemas.openxmlformats.org/drawingml/2006/spreadsheetDrawing">
      <xdr:col>10</xdr:col>
      <xdr:colOff>114300</xdr:colOff>
      <xdr:row>104</xdr:row>
      <xdr:rowOff>92710</xdr:rowOff>
    </xdr:to>
    <xdr:cxnSp macro="">
      <xdr:nvCxnSpPr>
        <xdr:cNvPr id="422" name="直線コネクタ 421"/>
        <xdr:cNvCxnSpPr/>
      </xdr:nvCxnSpPr>
      <xdr:spPr>
        <a:xfrm>
          <a:off x="1130300" y="178904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20320</xdr:rowOff>
    </xdr:from>
    <xdr:ext cx="404495" cy="258445"/>
    <xdr:sp macro="" textlink="">
      <xdr:nvSpPr>
        <xdr:cNvPr id="424" name="n_2aveValue【港湾・漁港】&#10;有形固定資産減価償却率"/>
        <xdr:cNvSpPr txBox="1"/>
      </xdr:nvSpPr>
      <xdr:spPr>
        <a:xfrm>
          <a:off x="2705735" y="18022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168910</xdr:rowOff>
    </xdr:from>
    <xdr:ext cx="404495" cy="258445"/>
    <xdr:sp macro="" textlink="">
      <xdr:nvSpPr>
        <xdr:cNvPr id="425" name="n_3aveValue【港湾・漁港】&#10;有形固定資産減価償却率"/>
        <xdr:cNvSpPr txBox="1"/>
      </xdr:nvSpPr>
      <xdr:spPr>
        <a:xfrm>
          <a:off x="1816735" y="1799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155575</xdr:rowOff>
    </xdr:from>
    <xdr:ext cx="404495" cy="258445"/>
    <xdr:sp macro="" textlink="">
      <xdr:nvSpPr>
        <xdr:cNvPr id="426" name="n_4aveValue【港湾・漁港】&#10;有形固定資産減価償却率"/>
        <xdr:cNvSpPr txBox="1"/>
      </xdr:nvSpPr>
      <xdr:spPr>
        <a:xfrm>
          <a:off x="927735" y="1798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29210</xdr:rowOff>
    </xdr:from>
    <xdr:ext cx="405130" cy="258445"/>
    <xdr:sp macro="" textlink="">
      <xdr:nvSpPr>
        <xdr:cNvPr id="427" name="n_1mainValue【港湾・漁港】&#10;有形固定資産減価償却率"/>
        <xdr:cNvSpPr txBox="1"/>
      </xdr:nvSpPr>
      <xdr:spPr>
        <a:xfrm>
          <a:off x="3582035" y="18031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20955</xdr:rowOff>
    </xdr:from>
    <xdr:ext cx="404495" cy="258445"/>
    <xdr:sp macro="" textlink="">
      <xdr:nvSpPr>
        <xdr:cNvPr id="428" name="n_2mainValue【港湾・漁港】&#10;有形固定資産減価償却率"/>
        <xdr:cNvSpPr txBox="1"/>
      </xdr:nvSpPr>
      <xdr:spPr>
        <a:xfrm>
          <a:off x="2705735" y="17680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160020</xdr:rowOff>
    </xdr:from>
    <xdr:ext cx="404495" cy="259080"/>
    <xdr:sp macro="" textlink="">
      <xdr:nvSpPr>
        <xdr:cNvPr id="429" name="n_3mainValue【港湾・漁港】&#10;有形固定資産減価償却率"/>
        <xdr:cNvSpPr txBox="1"/>
      </xdr:nvSpPr>
      <xdr:spPr>
        <a:xfrm>
          <a:off x="1816735" y="1764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127000</xdr:rowOff>
    </xdr:from>
    <xdr:ext cx="404495" cy="259080"/>
    <xdr:sp macro="" textlink="">
      <xdr:nvSpPr>
        <xdr:cNvPr id="430" name="n_4mainValue【港湾・漁港】&#10;有形固定資産減価償却率"/>
        <xdr:cNvSpPr txBox="1"/>
      </xdr:nvSpPr>
      <xdr:spPr>
        <a:xfrm>
          <a:off x="927735" y="17614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57" name="【港湾・漁港】&#10;一人当たり有形固定資産（償却資産）額平均値テキスト"/>
        <xdr:cNvSpPr txBox="1"/>
      </xdr:nvSpPr>
      <xdr:spPr>
        <a:xfrm>
          <a:off x="10515600" y="1836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68" name="楕円 467"/>
        <xdr:cNvSpPr/>
      </xdr:nvSpPr>
      <xdr:spPr>
        <a:xfrm>
          <a:off x="104267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63500</xdr:rowOff>
    </xdr:from>
    <xdr:ext cx="598805" cy="258445"/>
    <xdr:sp macro="" textlink="">
      <xdr:nvSpPr>
        <xdr:cNvPr id="469" name="【港湾・漁港】&#10;一人当たり有形固定資産（償却資産）額該当値テキスト"/>
        <xdr:cNvSpPr txBox="1"/>
      </xdr:nvSpPr>
      <xdr:spPr>
        <a:xfrm>
          <a:off x="10515600" y="18237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41275</xdr:rowOff>
    </xdr:from>
    <xdr:to xmlns:xdr="http://schemas.openxmlformats.org/drawingml/2006/spreadsheetDrawing">
      <xdr:col>50</xdr:col>
      <xdr:colOff>165100</xdr:colOff>
      <xdr:row>107</xdr:row>
      <xdr:rowOff>143510</xdr:rowOff>
    </xdr:to>
    <xdr:sp macro="" textlink="">
      <xdr:nvSpPr>
        <xdr:cNvPr id="470" name="楕円 469"/>
        <xdr:cNvSpPr/>
      </xdr:nvSpPr>
      <xdr:spPr>
        <a:xfrm>
          <a:off x="9588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90805</xdr:rowOff>
    </xdr:from>
    <xdr:to xmlns:xdr="http://schemas.openxmlformats.org/drawingml/2006/spreadsheetDrawing">
      <xdr:col>55</xdr:col>
      <xdr:colOff>0</xdr:colOff>
      <xdr:row>107</xdr:row>
      <xdr:rowOff>92075</xdr:rowOff>
    </xdr:to>
    <xdr:cxnSp macro="">
      <xdr:nvCxnSpPr>
        <xdr:cNvPr id="471" name="直線コネクタ 470"/>
        <xdr:cNvCxnSpPr/>
      </xdr:nvCxnSpPr>
      <xdr:spPr>
        <a:xfrm flipV="1">
          <a:off x="9639300" y="184359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43180</xdr:rowOff>
    </xdr:from>
    <xdr:to xmlns:xdr="http://schemas.openxmlformats.org/drawingml/2006/spreadsheetDrawing">
      <xdr:col>46</xdr:col>
      <xdr:colOff>38100</xdr:colOff>
      <xdr:row>107</xdr:row>
      <xdr:rowOff>144780</xdr:rowOff>
    </xdr:to>
    <xdr:sp macro="" textlink="">
      <xdr:nvSpPr>
        <xdr:cNvPr id="472" name="楕円 471"/>
        <xdr:cNvSpPr/>
      </xdr:nvSpPr>
      <xdr:spPr>
        <a:xfrm>
          <a:off x="8699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92075</xdr:rowOff>
    </xdr:from>
    <xdr:to xmlns:xdr="http://schemas.openxmlformats.org/drawingml/2006/spreadsheetDrawing">
      <xdr:col>50</xdr:col>
      <xdr:colOff>114300</xdr:colOff>
      <xdr:row>107</xdr:row>
      <xdr:rowOff>93980</xdr:rowOff>
    </xdr:to>
    <xdr:cxnSp macro="">
      <xdr:nvCxnSpPr>
        <xdr:cNvPr id="473" name="直線コネクタ 472"/>
        <xdr:cNvCxnSpPr/>
      </xdr:nvCxnSpPr>
      <xdr:spPr>
        <a:xfrm flipV="1">
          <a:off x="8750300" y="18437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45085</xdr:rowOff>
    </xdr:from>
    <xdr:to xmlns:xdr="http://schemas.openxmlformats.org/drawingml/2006/spreadsheetDrawing">
      <xdr:col>41</xdr:col>
      <xdr:colOff>101600</xdr:colOff>
      <xdr:row>107</xdr:row>
      <xdr:rowOff>146685</xdr:rowOff>
    </xdr:to>
    <xdr:sp macro="" textlink="">
      <xdr:nvSpPr>
        <xdr:cNvPr id="474" name="楕円 473"/>
        <xdr:cNvSpPr/>
      </xdr:nvSpPr>
      <xdr:spPr>
        <a:xfrm>
          <a:off x="7810500" y="183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93980</xdr:rowOff>
    </xdr:from>
    <xdr:to xmlns:xdr="http://schemas.openxmlformats.org/drawingml/2006/spreadsheetDrawing">
      <xdr:col>45</xdr:col>
      <xdr:colOff>177800</xdr:colOff>
      <xdr:row>107</xdr:row>
      <xdr:rowOff>95885</xdr:rowOff>
    </xdr:to>
    <xdr:cxnSp macro="">
      <xdr:nvCxnSpPr>
        <xdr:cNvPr id="475" name="直線コネクタ 474"/>
        <xdr:cNvCxnSpPr/>
      </xdr:nvCxnSpPr>
      <xdr:spPr>
        <a:xfrm flipV="1">
          <a:off x="7861300" y="184391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45720</xdr:rowOff>
    </xdr:from>
    <xdr:to xmlns:xdr="http://schemas.openxmlformats.org/drawingml/2006/spreadsheetDrawing">
      <xdr:col>36</xdr:col>
      <xdr:colOff>165100</xdr:colOff>
      <xdr:row>107</xdr:row>
      <xdr:rowOff>147320</xdr:rowOff>
    </xdr:to>
    <xdr:sp macro="" textlink="">
      <xdr:nvSpPr>
        <xdr:cNvPr id="476" name="楕円 475"/>
        <xdr:cNvSpPr/>
      </xdr:nvSpPr>
      <xdr:spPr>
        <a:xfrm>
          <a:off x="6921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95885</xdr:rowOff>
    </xdr:from>
    <xdr:to xmlns:xdr="http://schemas.openxmlformats.org/drawingml/2006/spreadsheetDrawing">
      <xdr:col>41</xdr:col>
      <xdr:colOff>50800</xdr:colOff>
      <xdr:row>107</xdr:row>
      <xdr:rowOff>96520</xdr:rowOff>
    </xdr:to>
    <xdr:cxnSp macro="">
      <xdr:nvCxnSpPr>
        <xdr:cNvPr id="477" name="直線コネクタ 476"/>
        <xdr:cNvCxnSpPr/>
      </xdr:nvCxnSpPr>
      <xdr:spPr>
        <a:xfrm flipV="1">
          <a:off x="6972300" y="184410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151765</xdr:rowOff>
    </xdr:from>
    <xdr:ext cx="598170" cy="259080"/>
    <xdr:sp macro="" textlink="">
      <xdr:nvSpPr>
        <xdr:cNvPr id="478" name="n_1aveValue【港湾・漁港】&#10;一人当たり有形固定資産（償却資産）額"/>
        <xdr:cNvSpPr txBox="1"/>
      </xdr:nvSpPr>
      <xdr:spPr>
        <a:xfrm>
          <a:off x="9326880" y="18154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144145</xdr:rowOff>
    </xdr:from>
    <xdr:ext cx="598170" cy="258445"/>
    <xdr:sp macro="" textlink="">
      <xdr:nvSpPr>
        <xdr:cNvPr id="479" name="n_2aveValue【港湾・漁港】&#10;一人当たり有形固定資産（償却資産）額"/>
        <xdr:cNvSpPr txBox="1"/>
      </xdr:nvSpPr>
      <xdr:spPr>
        <a:xfrm>
          <a:off x="8450580" y="1848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144780</xdr:rowOff>
    </xdr:from>
    <xdr:ext cx="598170" cy="258445"/>
    <xdr:sp macro="" textlink="">
      <xdr:nvSpPr>
        <xdr:cNvPr id="480" name="n_3aveValue【港湾・漁港】&#10;一人当たり有形固定資産（償却資産）額"/>
        <xdr:cNvSpPr txBox="1"/>
      </xdr:nvSpPr>
      <xdr:spPr>
        <a:xfrm>
          <a:off x="7561580" y="184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11430</xdr:rowOff>
    </xdr:from>
    <xdr:ext cx="598170" cy="259080"/>
    <xdr:sp macro="" textlink="">
      <xdr:nvSpPr>
        <xdr:cNvPr id="481" name="n_4aveValue【港湾・漁港】&#10;一人当たり有形固定資産（償却資産）額"/>
        <xdr:cNvSpPr txBox="1"/>
      </xdr:nvSpPr>
      <xdr:spPr>
        <a:xfrm>
          <a:off x="6672580" y="1852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107</xdr:row>
      <xdr:rowOff>133985</xdr:rowOff>
    </xdr:from>
    <xdr:ext cx="598170" cy="258445"/>
    <xdr:sp macro="" textlink="">
      <xdr:nvSpPr>
        <xdr:cNvPr id="482" name="n_1mainValue【港湾・漁港】&#10;一人当たり有形固定資産（償却資産）額"/>
        <xdr:cNvSpPr txBox="1"/>
      </xdr:nvSpPr>
      <xdr:spPr>
        <a:xfrm>
          <a:off x="9326880" y="18479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161290</xdr:rowOff>
    </xdr:from>
    <xdr:ext cx="598170" cy="259080"/>
    <xdr:sp macro="" textlink="">
      <xdr:nvSpPr>
        <xdr:cNvPr id="483" name="n_2mainValue【港湾・漁港】&#10;一人当たり有形固定資産（償却資産）額"/>
        <xdr:cNvSpPr txBox="1"/>
      </xdr:nvSpPr>
      <xdr:spPr>
        <a:xfrm>
          <a:off x="8450580" y="1816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163195</xdr:rowOff>
    </xdr:from>
    <xdr:ext cx="598170" cy="259080"/>
    <xdr:sp macro="" textlink="">
      <xdr:nvSpPr>
        <xdr:cNvPr id="484" name="n_3mainValue【港湾・漁港】&#10;一人当たり有形固定資産（償却資産）額"/>
        <xdr:cNvSpPr txBox="1"/>
      </xdr:nvSpPr>
      <xdr:spPr>
        <a:xfrm>
          <a:off x="7561580" y="18165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163830</xdr:rowOff>
    </xdr:from>
    <xdr:ext cx="598170" cy="259080"/>
    <xdr:sp macro="" textlink="">
      <xdr:nvSpPr>
        <xdr:cNvPr id="485" name="n_4mainValue【港湾・漁港】&#10;一人当たり有形固定資産（償却資産）額"/>
        <xdr:cNvSpPr txBox="1"/>
      </xdr:nvSpPr>
      <xdr:spPr>
        <a:xfrm>
          <a:off x="6672580" y="18166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8445"/>
    <xdr:sp macro="" textlink="">
      <xdr:nvSpPr>
        <xdr:cNvPr id="515" name="【認定こども園・幼稚園・保育所】&#10;有形固定資産減価償却率平均値テキスト"/>
        <xdr:cNvSpPr txBox="1"/>
      </xdr:nvSpPr>
      <xdr:spPr>
        <a:xfrm>
          <a:off x="16357600" y="6372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44450</xdr:rowOff>
    </xdr:from>
    <xdr:to xmlns:xdr="http://schemas.openxmlformats.org/drawingml/2006/spreadsheetDrawing">
      <xdr:col>85</xdr:col>
      <xdr:colOff>177800</xdr:colOff>
      <xdr:row>37</xdr:row>
      <xdr:rowOff>146050</xdr:rowOff>
    </xdr:to>
    <xdr:sp macro="" textlink="">
      <xdr:nvSpPr>
        <xdr:cNvPr id="526" name="楕円 525"/>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67310</xdr:rowOff>
    </xdr:from>
    <xdr:ext cx="405130" cy="259080"/>
    <xdr:sp macro="" textlink="">
      <xdr:nvSpPr>
        <xdr:cNvPr id="527" name="【認定こども園・幼稚園・保育所】&#10;有形固定資産減価償却率該当値テキスト"/>
        <xdr:cNvSpPr txBox="1"/>
      </xdr:nvSpPr>
      <xdr:spPr>
        <a:xfrm>
          <a:off x="16357600"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528" name="楕円 527"/>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40640</xdr:rowOff>
    </xdr:from>
    <xdr:to xmlns:xdr="http://schemas.openxmlformats.org/drawingml/2006/spreadsheetDrawing">
      <xdr:col>85</xdr:col>
      <xdr:colOff>127000</xdr:colOff>
      <xdr:row>37</xdr:row>
      <xdr:rowOff>95250</xdr:rowOff>
    </xdr:to>
    <xdr:cxnSp macro="">
      <xdr:nvCxnSpPr>
        <xdr:cNvPr id="529" name="直線コネクタ 528"/>
        <xdr:cNvCxnSpPr/>
      </xdr:nvCxnSpPr>
      <xdr:spPr>
        <a:xfrm>
          <a:off x="15481300" y="63842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8255</xdr:rowOff>
    </xdr:from>
    <xdr:to xmlns:xdr="http://schemas.openxmlformats.org/drawingml/2006/spreadsheetDrawing">
      <xdr:col>76</xdr:col>
      <xdr:colOff>165100</xdr:colOff>
      <xdr:row>38</xdr:row>
      <xdr:rowOff>109855</xdr:rowOff>
    </xdr:to>
    <xdr:sp macro="" textlink="">
      <xdr:nvSpPr>
        <xdr:cNvPr id="530" name="楕円 529"/>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40640</xdr:rowOff>
    </xdr:from>
    <xdr:to xmlns:xdr="http://schemas.openxmlformats.org/drawingml/2006/spreadsheetDrawing">
      <xdr:col>81</xdr:col>
      <xdr:colOff>50800</xdr:colOff>
      <xdr:row>38</xdr:row>
      <xdr:rowOff>59055</xdr:rowOff>
    </xdr:to>
    <xdr:cxnSp macro="">
      <xdr:nvCxnSpPr>
        <xdr:cNvPr id="531" name="直線コネクタ 530"/>
        <xdr:cNvCxnSpPr/>
      </xdr:nvCxnSpPr>
      <xdr:spPr>
        <a:xfrm flipV="1">
          <a:off x="14592300" y="638429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27940</xdr:rowOff>
    </xdr:to>
    <xdr:sp macro="" textlink="">
      <xdr:nvSpPr>
        <xdr:cNvPr id="532" name="楕円 531"/>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59055</xdr:rowOff>
    </xdr:from>
    <xdr:to xmlns:xdr="http://schemas.openxmlformats.org/drawingml/2006/spreadsheetDrawing">
      <xdr:col>76</xdr:col>
      <xdr:colOff>114300</xdr:colOff>
      <xdr:row>38</xdr:row>
      <xdr:rowOff>148590</xdr:rowOff>
    </xdr:to>
    <xdr:cxnSp macro="">
      <xdr:nvCxnSpPr>
        <xdr:cNvPr id="533" name="直線コネクタ 532"/>
        <xdr:cNvCxnSpPr/>
      </xdr:nvCxnSpPr>
      <xdr:spPr>
        <a:xfrm flipV="1">
          <a:off x="13703300" y="657415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34" name="楕円 533"/>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99060</xdr:rowOff>
    </xdr:from>
    <xdr:to xmlns:xdr="http://schemas.openxmlformats.org/drawingml/2006/spreadsheetDrawing">
      <xdr:col>71</xdr:col>
      <xdr:colOff>177800</xdr:colOff>
      <xdr:row>38</xdr:row>
      <xdr:rowOff>148590</xdr:rowOff>
    </xdr:to>
    <xdr:cxnSp macro="">
      <xdr:nvCxnSpPr>
        <xdr:cNvPr id="535" name="直線コネクタ 534"/>
        <xdr:cNvCxnSpPr/>
      </xdr:nvCxnSpPr>
      <xdr:spPr>
        <a:xfrm>
          <a:off x="12814300" y="66141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102870</xdr:rowOff>
    </xdr:from>
    <xdr:ext cx="405130" cy="259080"/>
    <xdr:sp macro="" textlink="">
      <xdr:nvSpPr>
        <xdr:cNvPr id="536" name="n_1aveValue【認定こども園・幼稚園・保育所】&#10;有形固定資産減価償却率"/>
        <xdr:cNvSpPr txBox="1"/>
      </xdr:nvSpPr>
      <xdr:spPr>
        <a:xfrm>
          <a:off x="15266035" y="644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537" name="n_2aveValue【認定こども園・幼稚園・保育所】&#10;有形固定資産減価償却率"/>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538" name="n_3aveValue【認定こども園・幼稚園・保育所】&#10;有形固定資産減価償却率"/>
        <xdr:cNvSpPr txBox="1"/>
      </xdr:nvSpPr>
      <xdr:spPr>
        <a:xfrm>
          <a:off x="135007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48260</xdr:rowOff>
    </xdr:from>
    <xdr:ext cx="404495" cy="259080"/>
    <xdr:sp macro="" textlink="">
      <xdr:nvSpPr>
        <xdr:cNvPr id="539" name="n_4aveValue【認定こども園・幼稚園・保育所】&#10;有形固定資産減価償却率"/>
        <xdr:cNvSpPr txBox="1"/>
      </xdr:nvSpPr>
      <xdr:spPr>
        <a:xfrm>
          <a:off x="12611735" y="622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107315</xdr:rowOff>
    </xdr:from>
    <xdr:ext cx="405130" cy="259080"/>
    <xdr:sp macro="" textlink="">
      <xdr:nvSpPr>
        <xdr:cNvPr id="540" name="n_1mainValue【認定こども園・幼稚園・保育所】&#10;有形固定資産減価償却率"/>
        <xdr:cNvSpPr txBox="1"/>
      </xdr:nvSpPr>
      <xdr:spPr>
        <a:xfrm>
          <a:off x="15266035"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100965</xdr:rowOff>
    </xdr:from>
    <xdr:ext cx="404495" cy="258445"/>
    <xdr:sp macro="" textlink="">
      <xdr:nvSpPr>
        <xdr:cNvPr id="541" name="n_2mainValue【認定こども園・幼稚園・保育所】&#10;有形固定資産減価償却率"/>
        <xdr:cNvSpPr txBox="1"/>
      </xdr:nvSpPr>
      <xdr:spPr>
        <a:xfrm>
          <a:off x="14389735" y="6616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19050</xdr:rowOff>
    </xdr:from>
    <xdr:ext cx="404495" cy="258445"/>
    <xdr:sp macro="" textlink="">
      <xdr:nvSpPr>
        <xdr:cNvPr id="542" name="n_3mainValue【認定こども園・幼稚園・保育所】&#10;有形固定資産減価償却率"/>
        <xdr:cNvSpPr txBox="1"/>
      </xdr:nvSpPr>
      <xdr:spPr>
        <a:xfrm>
          <a:off x="13500735" y="6705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140970</xdr:rowOff>
    </xdr:from>
    <xdr:ext cx="404495" cy="259080"/>
    <xdr:sp macro="" textlink="">
      <xdr:nvSpPr>
        <xdr:cNvPr id="543" name="n_4mainValue【認定こども園・幼稚園・保育所】&#10;有形固定資産減価償却率"/>
        <xdr:cNvSpPr txBox="1"/>
      </xdr:nvSpPr>
      <xdr:spPr>
        <a:xfrm>
          <a:off x="12611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xdr:rowOff>
    </xdr:from>
    <xdr:to xmlns:xdr="http://schemas.openxmlformats.org/drawingml/2006/spreadsheetDrawing">
      <xdr:col>116</xdr:col>
      <xdr:colOff>114300</xdr:colOff>
      <xdr:row>38</xdr:row>
      <xdr:rowOff>104140</xdr:rowOff>
    </xdr:to>
    <xdr:sp macro="" textlink="">
      <xdr:nvSpPr>
        <xdr:cNvPr id="581" name="楕円 580"/>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25400</xdr:rowOff>
    </xdr:from>
    <xdr:ext cx="469900" cy="259080"/>
    <xdr:sp macro="" textlink="">
      <xdr:nvSpPr>
        <xdr:cNvPr id="582" name="【認定こども園・幼稚園・保育所】&#10;一人当たり面積該当値テキスト"/>
        <xdr:cNvSpPr txBox="1"/>
      </xdr:nvSpPr>
      <xdr:spPr>
        <a:xfrm>
          <a:off x="22199600" y="636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6985</xdr:rowOff>
    </xdr:from>
    <xdr:to xmlns:xdr="http://schemas.openxmlformats.org/drawingml/2006/spreadsheetDrawing">
      <xdr:col>112</xdr:col>
      <xdr:colOff>38100</xdr:colOff>
      <xdr:row>38</xdr:row>
      <xdr:rowOff>109220</xdr:rowOff>
    </xdr:to>
    <xdr:sp macro="" textlink="">
      <xdr:nvSpPr>
        <xdr:cNvPr id="583" name="楕円 582"/>
        <xdr:cNvSpPr/>
      </xdr:nvSpPr>
      <xdr:spPr>
        <a:xfrm>
          <a:off x="21272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53340</xdr:rowOff>
    </xdr:from>
    <xdr:to xmlns:xdr="http://schemas.openxmlformats.org/drawingml/2006/spreadsheetDrawing">
      <xdr:col>116</xdr:col>
      <xdr:colOff>63500</xdr:colOff>
      <xdr:row>38</xdr:row>
      <xdr:rowOff>57785</xdr:rowOff>
    </xdr:to>
    <xdr:cxnSp macro="">
      <xdr:nvCxnSpPr>
        <xdr:cNvPr id="584" name="直線コネクタ 583"/>
        <xdr:cNvCxnSpPr/>
      </xdr:nvCxnSpPr>
      <xdr:spPr>
        <a:xfrm flipV="1">
          <a:off x="21323300" y="65684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57150</xdr:rowOff>
    </xdr:from>
    <xdr:to xmlns:xdr="http://schemas.openxmlformats.org/drawingml/2006/spreadsheetDrawing">
      <xdr:col>107</xdr:col>
      <xdr:colOff>101600</xdr:colOff>
      <xdr:row>38</xdr:row>
      <xdr:rowOff>158750</xdr:rowOff>
    </xdr:to>
    <xdr:sp macro="" textlink="">
      <xdr:nvSpPr>
        <xdr:cNvPr id="585" name="楕円 584"/>
        <xdr:cNvSpPr/>
      </xdr:nvSpPr>
      <xdr:spPr>
        <a:xfrm>
          <a:off x="20383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57785</xdr:rowOff>
    </xdr:from>
    <xdr:to xmlns:xdr="http://schemas.openxmlformats.org/drawingml/2006/spreadsheetDrawing">
      <xdr:col>111</xdr:col>
      <xdr:colOff>177800</xdr:colOff>
      <xdr:row>38</xdr:row>
      <xdr:rowOff>107950</xdr:rowOff>
    </xdr:to>
    <xdr:cxnSp macro="">
      <xdr:nvCxnSpPr>
        <xdr:cNvPr id="586" name="直線コネクタ 585"/>
        <xdr:cNvCxnSpPr/>
      </xdr:nvCxnSpPr>
      <xdr:spPr>
        <a:xfrm flipV="1">
          <a:off x="20434300" y="65728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62230</xdr:rowOff>
    </xdr:from>
    <xdr:to xmlns:xdr="http://schemas.openxmlformats.org/drawingml/2006/spreadsheetDrawing">
      <xdr:col>102</xdr:col>
      <xdr:colOff>165100</xdr:colOff>
      <xdr:row>38</xdr:row>
      <xdr:rowOff>163830</xdr:rowOff>
    </xdr:to>
    <xdr:sp macro="" textlink="">
      <xdr:nvSpPr>
        <xdr:cNvPr id="587" name="楕円 586"/>
        <xdr:cNvSpPr/>
      </xdr:nvSpPr>
      <xdr:spPr>
        <a:xfrm>
          <a:off x="19494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107950</xdr:rowOff>
    </xdr:from>
    <xdr:to xmlns:xdr="http://schemas.openxmlformats.org/drawingml/2006/spreadsheetDrawing">
      <xdr:col>107</xdr:col>
      <xdr:colOff>50800</xdr:colOff>
      <xdr:row>38</xdr:row>
      <xdr:rowOff>113030</xdr:rowOff>
    </xdr:to>
    <xdr:cxnSp macro="">
      <xdr:nvCxnSpPr>
        <xdr:cNvPr id="588" name="直線コネクタ 587"/>
        <xdr:cNvCxnSpPr/>
      </xdr:nvCxnSpPr>
      <xdr:spPr>
        <a:xfrm flipV="1">
          <a:off x="19545300" y="6623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589" name="楕円 588"/>
        <xdr:cNvSpPr/>
      </xdr:nvSpPr>
      <xdr:spPr>
        <a:xfrm>
          <a:off x="18605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113030</xdr:rowOff>
    </xdr:from>
    <xdr:to xmlns:xdr="http://schemas.openxmlformats.org/drawingml/2006/spreadsheetDrawing">
      <xdr:col>102</xdr:col>
      <xdr:colOff>114300</xdr:colOff>
      <xdr:row>38</xdr:row>
      <xdr:rowOff>114935</xdr:rowOff>
    </xdr:to>
    <xdr:cxnSp macro="">
      <xdr:nvCxnSpPr>
        <xdr:cNvPr id="590" name="直線コネクタ 589"/>
        <xdr:cNvCxnSpPr/>
      </xdr:nvCxnSpPr>
      <xdr:spPr>
        <a:xfrm flipV="1">
          <a:off x="18656300" y="66281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125095</xdr:rowOff>
    </xdr:from>
    <xdr:ext cx="469900" cy="258445"/>
    <xdr:sp macro="" textlink="">
      <xdr:nvSpPr>
        <xdr:cNvPr id="595" name="n_1mainValue【認定こども園・幼稚園・保育所】&#10;一人当たり面積"/>
        <xdr:cNvSpPr txBox="1"/>
      </xdr:nvSpPr>
      <xdr:spPr>
        <a:xfrm>
          <a:off x="21075650" y="629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3810</xdr:rowOff>
    </xdr:from>
    <xdr:ext cx="469265" cy="259080"/>
    <xdr:sp macro="" textlink="">
      <xdr:nvSpPr>
        <xdr:cNvPr id="596" name="n_2mainValue【認定こども園・幼稚園・保育所】&#10;一人当たり面積"/>
        <xdr:cNvSpPr txBox="1"/>
      </xdr:nvSpPr>
      <xdr:spPr>
        <a:xfrm>
          <a:off x="20199350" y="634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8890</xdr:rowOff>
    </xdr:from>
    <xdr:ext cx="469265" cy="258445"/>
    <xdr:sp macro="" textlink="">
      <xdr:nvSpPr>
        <xdr:cNvPr id="597" name="n_3mainValue【認定こども園・幼稚園・保育所】&#10;一人当たり面積"/>
        <xdr:cNvSpPr txBox="1"/>
      </xdr:nvSpPr>
      <xdr:spPr>
        <a:xfrm>
          <a:off x="19310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10795</xdr:rowOff>
    </xdr:from>
    <xdr:ext cx="469265" cy="258445"/>
    <xdr:sp macro="" textlink="">
      <xdr:nvSpPr>
        <xdr:cNvPr id="598" name="n_4mainValue【認定こども園・幼稚園・保育所】&#10;一人当たり面積"/>
        <xdr:cNvSpPr txBox="1"/>
      </xdr:nvSpPr>
      <xdr:spPr>
        <a:xfrm>
          <a:off x="18421350" y="6354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121920</xdr:rowOff>
    </xdr:from>
    <xdr:ext cx="405130" cy="258445"/>
    <xdr:sp macro="" textlink="">
      <xdr:nvSpPr>
        <xdr:cNvPr id="628" name="【学校施設】&#10;有形固定資産減価償却率平均値テキスト"/>
        <xdr:cNvSpPr txBox="1"/>
      </xdr:nvSpPr>
      <xdr:spPr>
        <a:xfrm>
          <a:off x="16357600" y="10237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80645</xdr:rowOff>
    </xdr:from>
    <xdr:to xmlns:xdr="http://schemas.openxmlformats.org/drawingml/2006/spreadsheetDrawing">
      <xdr:col>85</xdr:col>
      <xdr:colOff>177800</xdr:colOff>
      <xdr:row>60</xdr:row>
      <xdr:rowOff>10795</xdr:rowOff>
    </xdr:to>
    <xdr:sp macro="" textlink="">
      <xdr:nvSpPr>
        <xdr:cNvPr id="639" name="楕円 638"/>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103505</xdr:rowOff>
    </xdr:from>
    <xdr:ext cx="405130" cy="259080"/>
    <xdr:sp macro="" textlink="">
      <xdr:nvSpPr>
        <xdr:cNvPr id="640" name="【学校施設】&#10;有形固定資産減価償却率該当値テキスト"/>
        <xdr:cNvSpPr txBox="1"/>
      </xdr:nvSpPr>
      <xdr:spPr>
        <a:xfrm>
          <a:off x="16357600" y="1004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61595</xdr:rowOff>
    </xdr:from>
    <xdr:to xmlns:xdr="http://schemas.openxmlformats.org/drawingml/2006/spreadsheetDrawing">
      <xdr:col>81</xdr:col>
      <xdr:colOff>101600</xdr:colOff>
      <xdr:row>59</xdr:row>
      <xdr:rowOff>163195</xdr:rowOff>
    </xdr:to>
    <xdr:sp macro="" textlink="">
      <xdr:nvSpPr>
        <xdr:cNvPr id="641" name="楕円 640"/>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112395</xdr:rowOff>
    </xdr:from>
    <xdr:to xmlns:xdr="http://schemas.openxmlformats.org/drawingml/2006/spreadsheetDrawing">
      <xdr:col>85</xdr:col>
      <xdr:colOff>127000</xdr:colOff>
      <xdr:row>59</xdr:row>
      <xdr:rowOff>132080</xdr:rowOff>
    </xdr:to>
    <xdr:cxnSp macro="">
      <xdr:nvCxnSpPr>
        <xdr:cNvPr id="642" name="直線コネクタ 641"/>
        <xdr:cNvCxnSpPr/>
      </xdr:nvCxnSpPr>
      <xdr:spPr>
        <a:xfrm>
          <a:off x="15481300" y="102279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17780</xdr:rowOff>
    </xdr:from>
    <xdr:to xmlns:xdr="http://schemas.openxmlformats.org/drawingml/2006/spreadsheetDrawing">
      <xdr:col>76</xdr:col>
      <xdr:colOff>165100</xdr:colOff>
      <xdr:row>59</xdr:row>
      <xdr:rowOff>119380</xdr:rowOff>
    </xdr:to>
    <xdr:sp macro="" textlink="">
      <xdr:nvSpPr>
        <xdr:cNvPr id="643" name="楕円 642"/>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68580</xdr:rowOff>
    </xdr:from>
    <xdr:to xmlns:xdr="http://schemas.openxmlformats.org/drawingml/2006/spreadsheetDrawing">
      <xdr:col>81</xdr:col>
      <xdr:colOff>50800</xdr:colOff>
      <xdr:row>59</xdr:row>
      <xdr:rowOff>112395</xdr:rowOff>
    </xdr:to>
    <xdr:cxnSp macro="">
      <xdr:nvCxnSpPr>
        <xdr:cNvPr id="644" name="直線コネクタ 643"/>
        <xdr:cNvCxnSpPr/>
      </xdr:nvCxnSpPr>
      <xdr:spPr>
        <a:xfrm>
          <a:off x="14592300" y="101841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158750</xdr:rowOff>
    </xdr:from>
    <xdr:to xmlns:xdr="http://schemas.openxmlformats.org/drawingml/2006/spreadsheetDrawing">
      <xdr:col>72</xdr:col>
      <xdr:colOff>38100</xdr:colOff>
      <xdr:row>59</xdr:row>
      <xdr:rowOff>88900</xdr:rowOff>
    </xdr:to>
    <xdr:sp macro="" textlink="">
      <xdr:nvSpPr>
        <xdr:cNvPr id="645" name="楕円 644"/>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38100</xdr:rowOff>
    </xdr:from>
    <xdr:to xmlns:xdr="http://schemas.openxmlformats.org/drawingml/2006/spreadsheetDrawing">
      <xdr:col>76</xdr:col>
      <xdr:colOff>114300</xdr:colOff>
      <xdr:row>59</xdr:row>
      <xdr:rowOff>68580</xdr:rowOff>
    </xdr:to>
    <xdr:cxnSp macro="">
      <xdr:nvCxnSpPr>
        <xdr:cNvPr id="646" name="直線コネクタ 645"/>
        <xdr:cNvCxnSpPr/>
      </xdr:nvCxnSpPr>
      <xdr:spPr>
        <a:xfrm>
          <a:off x="13703300" y="101536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40640</xdr:rowOff>
    </xdr:from>
    <xdr:to xmlns:xdr="http://schemas.openxmlformats.org/drawingml/2006/spreadsheetDrawing">
      <xdr:col>67</xdr:col>
      <xdr:colOff>101600</xdr:colOff>
      <xdr:row>59</xdr:row>
      <xdr:rowOff>142240</xdr:rowOff>
    </xdr:to>
    <xdr:sp macro="" textlink="">
      <xdr:nvSpPr>
        <xdr:cNvPr id="647" name="楕円 646"/>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38100</xdr:rowOff>
    </xdr:from>
    <xdr:to xmlns:xdr="http://schemas.openxmlformats.org/drawingml/2006/spreadsheetDrawing">
      <xdr:col>71</xdr:col>
      <xdr:colOff>177800</xdr:colOff>
      <xdr:row>59</xdr:row>
      <xdr:rowOff>91440</xdr:rowOff>
    </xdr:to>
    <xdr:cxnSp macro="">
      <xdr:nvCxnSpPr>
        <xdr:cNvPr id="648" name="直線コネクタ 647"/>
        <xdr:cNvCxnSpPr/>
      </xdr:nvCxnSpPr>
      <xdr:spPr>
        <a:xfrm flipV="1">
          <a:off x="12814300" y="101536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649"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4495" cy="258445"/>
    <xdr:sp macro="" textlink="">
      <xdr:nvSpPr>
        <xdr:cNvPr id="650" name="n_2aveValue【学校施設】&#10;有形固定資産減価償却率"/>
        <xdr:cNvSpPr txBox="1"/>
      </xdr:nvSpPr>
      <xdr:spPr>
        <a:xfrm>
          <a:off x="14389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32385</xdr:rowOff>
    </xdr:from>
    <xdr:ext cx="404495" cy="258445"/>
    <xdr:sp macro="" textlink="">
      <xdr:nvSpPr>
        <xdr:cNvPr id="651" name="n_3aveValue【学校施設】&#10;有形固定資産減価償却率"/>
        <xdr:cNvSpPr txBox="1"/>
      </xdr:nvSpPr>
      <xdr:spPr>
        <a:xfrm>
          <a:off x="13500735" y="10319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58445"/>
    <xdr:sp macro="" textlink="">
      <xdr:nvSpPr>
        <xdr:cNvPr id="652" name="n_4aveValue【学校施設】&#10;有形固定資産減価償却率"/>
        <xdr:cNvSpPr txBox="1"/>
      </xdr:nvSpPr>
      <xdr:spPr>
        <a:xfrm>
          <a:off x="12611735" y="1029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8255</xdr:rowOff>
    </xdr:from>
    <xdr:ext cx="405130" cy="258445"/>
    <xdr:sp macro="" textlink="">
      <xdr:nvSpPr>
        <xdr:cNvPr id="653" name="n_1mainValue【学校施設】&#10;有形固定資産減価償却率"/>
        <xdr:cNvSpPr txBox="1"/>
      </xdr:nvSpPr>
      <xdr:spPr>
        <a:xfrm>
          <a:off x="15266035" y="9952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135890</xdr:rowOff>
    </xdr:from>
    <xdr:ext cx="404495" cy="259080"/>
    <xdr:sp macro="" textlink="">
      <xdr:nvSpPr>
        <xdr:cNvPr id="654" name="n_2mainValue【学校施設】&#10;有形固定資産減価償却率"/>
        <xdr:cNvSpPr txBox="1"/>
      </xdr:nvSpPr>
      <xdr:spPr>
        <a:xfrm>
          <a:off x="1438973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105410</xdr:rowOff>
    </xdr:from>
    <xdr:ext cx="404495" cy="259080"/>
    <xdr:sp macro="" textlink="">
      <xdr:nvSpPr>
        <xdr:cNvPr id="655" name="n_3mainValue【学校施設】&#10;有形固定資産減価償却率"/>
        <xdr:cNvSpPr txBox="1"/>
      </xdr:nvSpPr>
      <xdr:spPr>
        <a:xfrm>
          <a:off x="13500735" y="9878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158750</xdr:rowOff>
    </xdr:from>
    <xdr:ext cx="404495" cy="259080"/>
    <xdr:sp macro="" textlink="">
      <xdr:nvSpPr>
        <xdr:cNvPr id="656" name="n_4mainValue【学校施設】&#10;有形固定資産減価償却率"/>
        <xdr:cNvSpPr txBox="1"/>
      </xdr:nvSpPr>
      <xdr:spPr>
        <a:xfrm>
          <a:off x="12611735" y="9931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685"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45085</xdr:rowOff>
    </xdr:from>
    <xdr:to xmlns:xdr="http://schemas.openxmlformats.org/drawingml/2006/spreadsheetDrawing">
      <xdr:col>116</xdr:col>
      <xdr:colOff>114300</xdr:colOff>
      <xdr:row>60</xdr:row>
      <xdr:rowOff>146685</xdr:rowOff>
    </xdr:to>
    <xdr:sp macro="" textlink="">
      <xdr:nvSpPr>
        <xdr:cNvPr id="696" name="楕円 695"/>
        <xdr:cNvSpPr/>
      </xdr:nvSpPr>
      <xdr:spPr>
        <a:xfrm>
          <a:off x="22110700" y="103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67945</xdr:rowOff>
    </xdr:from>
    <xdr:ext cx="469900" cy="258445"/>
    <xdr:sp macro="" textlink="">
      <xdr:nvSpPr>
        <xdr:cNvPr id="697" name="【学校施設】&#10;一人当たり面積該当値テキスト"/>
        <xdr:cNvSpPr txBox="1"/>
      </xdr:nvSpPr>
      <xdr:spPr>
        <a:xfrm>
          <a:off x="22199600" y="10183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52070</xdr:rowOff>
    </xdr:from>
    <xdr:to xmlns:xdr="http://schemas.openxmlformats.org/drawingml/2006/spreadsheetDrawing">
      <xdr:col>112</xdr:col>
      <xdr:colOff>38100</xdr:colOff>
      <xdr:row>60</xdr:row>
      <xdr:rowOff>153035</xdr:rowOff>
    </xdr:to>
    <xdr:sp macro="" textlink="">
      <xdr:nvSpPr>
        <xdr:cNvPr id="698" name="楕円 697"/>
        <xdr:cNvSpPr/>
      </xdr:nvSpPr>
      <xdr:spPr>
        <a:xfrm>
          <a:off x="21272500" y="10339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95885</xdr:rowOff>
    </xdr:from>
    <xdr:to xmlns:xdr="http://schemas.openxmlformats.org/drawingml/2006/spreadsheetDrawing">
      <xdr:col>116</xdr:col>
      <xdr:colOff>63500</xdr:colOff>
      <xdr:row>60</xdr:row>
      <xdr:rowOff>102235</xdr:rowOff>
    </xdr:to>
    <xdr:cxnSp macro="">
      <xdr:nvCxnSpPr>
        <xdr:cNvPr id="699" name="直線コネクタ 698"/>
        <xdr:cNvCxnSpPr/>
      </xdr:nvCxnSpPr>
      <xdr:spPr>
        <a:xfrm flipV="1">
          <a:off x="21323300" y="103828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59690</xdr:rowOff>
    </xdr:from>
    <xdr:to xmlns:xdr="http://schemas.openxmlformats.org/drawingml/2006/spreadsheetDrawing">
      <xdr:col>107</xdr:col>
      <xdr:colOff>101600</xdr:colOff>
      <xdr:row>60</xdr:row>
      <xdr:rowOff>161290</xdr:rowOff>
    </xdr:to>
    <xdr:sp macro="" textlink="">
      <xdr:nvSpPr>
        <xdr:cNvPr id="700" name="楕円 699"/>
        <xdr:cNvSpPr/>
      </xdr:nvSpPr>
      <xdr:spPr>
        <a:xfrm>
          <a:off x="2038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102235</xdr:rowOff>
    </xdr:from>
    <xdr:to xmlns:xdr="http://schemas.openxmlformats.org/drawingml/2006/spreadsheetDrawing">
      <xdr:col>111</xdr:col>
      <xdr:colOff>177800</xdr:colOff>
      <xdr:row>60</xdr:row>
      <xdr:rowOff>110490</xdr:rowOff>
    </xdr:to>
    <xdr:cxnSp macro="">
      <xdr:nvCxnSpPr>
        <xdr:cNvPr id="701" name="直線コネクタ 700"/>
        <xdr:cNvCxnSpPr/>
      </xdr:nvCxnSpPr>
      <xdr:spPr>
        <a:xfrm flipV="1">
          <a:off x="20434300" y="10389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90805</xdr:rowOff>
    </xdr:from>
    <xdr:to xmlns:xdr="http://schemas.openxmlformats.org/drawingml/2006/spreadsheetDrawing">
      <xdr:col>102</xdr:col>
      <xdr:colOff>165100</xdr:colOff>
      <xdr:row>61</xdr:row>
      <xdr:rowOff>20955</xdr:rowOff>
    </xdr:to>
    <xdr:sp macro="" textlink="">
      <xdr:nvSpPr>
        <xdr:cNvPr id="702" name="楕円 701"/>
        <xdr:cNvSpPr/>
      </xdr:nvSpPr>
      <xdr:spPr>
        <a:xfrm>
          <a:off x="19494500" y="103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110490</xdr:rowOff>
    </xdr:from>
    <xdr:to xmlns:xdr="http://schemas.openxmlformats.org/drawingml/2006/spreadsheetDrawing">
      <xdr:col>107</xdr:col>
      <xdr:colOff>50800</xdr:colOff>
      <xdr:row>60</xdr:row>
      <xdr:rowOff>141605</xdr:rowOff>
    </xdr:to>
    <xdr:cxnSp macro="">
      <xdr:nvCxnSpPr>
        <xdr:cNvPr id="703" name="直線コネクタ 702"/>
        <xdr:cNvCxnSpPr/>
      </xdr:nvCxnSpPr>
      <xdr:spPr>
        <a:xfrm flipV="1">
          <a:off x="19545300" y="103974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54610</xdr:rowOff>
    </xdr:from>
    <xdr:to xmlns:xdr="http://schemas.openxmlformats.org/drawingml/2006/spreadsheetDrawing">
      <xdr:col>98</xdr:col>
      <xdr:colOff>38100</xdr:colOff>
      <xdr:row>60</xdr:row>
      <xdr:rowOff>156210</xdr:rowOff>
    </xdr:to>
    <xdr:sp macro="" textlink="">
      <xdr:nvSpPr>
        <xdr:cNvPr id="704" name="楕円 703"/>
        <xdr:cNvSpPr/>
      </xdr:nvSpPr>
      <xdr:spPr>
        <a:xfrm>
          <a:off x="18605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105410</xdr:rowOff>
    </xdr:from>
    <xdr:to xmlns:xdr="http://schemas.openxmlformats.org/drawingml/2006/spreadsheetDrawing">
      <xdr:col>102</xdr:col>
      <xdr:colOff>114300</xdr:colOff>
      <xdr:row>60</xdr:row>
      <xdr:rowOff>141605</xdr:rowOff>
    </xdr:to>
    <xdr:cxnSp macro="">
      <xdr:nvCxnSpPr>
        <xdr:cNvPr id="705" name="直線コネクタ 704"/>
        <xdr:cNvCxnSpPr/>
      </xdr:nvCxnSpPr>
      <xdr:spPr>
        <a:xfrm>
          <a:off x="18656300" y="103924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0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6985</xdr:rowOff>
    </xdr:from>
    <xdr:ext cx="469265" cy="258445"/>
    <xdr:sp macro="" textlink="">
      <xdr:nvSpPr>
        <xdr:cNvPr id="707" name="n_2aveValue【学校施設】&#10;一人当たり面積"/>
        <xdr:cNvSpPr txBox="1"/>
      </xdr:nvSpPr>
      <xdr:spPr>
        <a:xfrm>
          <a:off x="20199350" y="10636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9265" cy="258445"/>
    <xdr:sp macro="" textlink="">
      <xdr:nvSpPr>
        <xdr:cNvPr id="708" name="n_3aveValue【学校施設】&#10;一人当たり面積"/>
        <xdr:cNvSpPr txBox="1"/>
      </xdr:nvSpPr>
      <xdr:spPr>
        <a:xfrm>
          <a:off x="19310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9265" cy="258445"/>
    <xdr:sp macro="" textlink="">
      <xdr:nvSpPr>
        <xdr:cNvPr id="709" name="n_4aveValue【学校施設】&#10;一人当たり面積"/>
        <xdr:cNvSpPr txBox="1"/>
      </xdr:nvSpPr>
      <xdr:spPr>
        <a:xfrm>
          <a:off x="18421350" y="1064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169545</xdr:rowOff>
    </xdr:from>
    <xdr:ext cx="469900" cy="258445"/>
    <xdr:sp macro="" textlink="">
      <xdr:nvSpPr>
        <xdr:cNvPr id="710" name="n_1mainValue【学校施設】&#10;一人当たり面積"/>
        <xdr:cNvSpPr txBox="1"/>
      </xdr:nvSpPr>
      <xdr:spPr>
        <a:xfrm>
          <a:off x="21075650" y="10113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6350</xdr:rowOff>
    </xdr:from>
    <xdr:ext cx="469265" cy="258445"/>
    <xdr:sp macro="" textlink="">
      <xdr:nvSpPr>
        <xdr:cNvPr id="711" name="n_2mainValue【学校施設】&#10;一人当たり面積"/>
        <xdr:cNvSpPr txBox="1"/>
      </xdr:nvSpPr>
      <xdr:spPr>
        <a:xfrm>
          <a:off x="20199350" y="10121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37465</xdr:rowOff>
    </xdr:from>
    <xdr:ext cx="469265" cy="259080"/>
    <xdr:sp macro="" textlink="">
      <xdr:nvSpPr>
        <xdr:cNvPr id="712" name="n_3mainValue【学校施設】&#10;一人当たり面積"/>
        <xdr:cNvSpPr txBox="1"/>
      </xdr:nvSpPr>
      <xdr:spPr>
        <a:xfrm>
          <a:off x="19310350" y="10153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1270</xdr:rowOff>
    </xdr:from>
    <xdr:ext cx="469265" cy="259080"/>
    <xdr:sp macro="" textlink="">
      <xdr:nvSpPr>
        <xdr:cNvPr id="713" name="n_4mainValue【学校施設】&#10;一人当たり面積"/>
        <xdr:cNvSpPr txBox="1"/>
      </xdr:nvSpPr>
      <xdr:spPr>
        <a:xfrm>
          <a:off x="18421350" y="10116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2" name="テキスト ボックス 7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4" name="テキスト ボックス 72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6" name="テキスト ボックス 72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8" name="テキスト ボックス 72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2" name="テキスト ボックス 73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6" name="テキスト ボックス 73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742"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743" name="直線コネクタ 742"/>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744" name="【児童館】&#10;有形固定資産減価償却率平均値テキスト"/>
        <xdr:cNvSpPr txBox="1"/>
      </xdr:nvSpPr>
      <xdr:spPr>
        <a:xfrm>
          <a:off x="163576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746" name="フローチャート: 判断 745"/>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747" name="フローチャート: 判断 746"/>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748" name="フローチャート: 判断 747"/>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749" name="フローチャート: 判断 748"/>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88265</xdr:rowOff>
    </xdr:from>
    <xdr:to xmlns:xdr="http://schemas.openxmlformats.org/drawingml/2006/spreadsheetDrawing">
      <xdr:col>85</xdr:col>
      <xdr:colOff>177800</xdr:colOff>
      <xdr:row>87</xdr:row>
      <xdr:rowOff>18415</xdr:rowOff>
    </xdr:to>
    <xdr:sp macro="" textlink="">
      <xdr:nvSpPr>
        <xdr:cNvPr id="755" name="楕円 754"/>
        <xdr:cNvSpPr/>
      </xdr:nvSpPr>
      <xdr:spPr>
        <a:xfrm>
          <a:off x="16268700" y="14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3175</xdr:rowOff>
    </xdr:from>
    <xdr:ext cx="405130" cy="259080"/>
    <xdr:sp macro="" textlink="">
      <xdr:nvSpPr>
        <xdr:cNvPr id="756" name="【児童館】&#10;有形固定資産減価償却率該当値テキスト"/>
        <xdr:cNvSpPr txBox="1"/>
      </xdr:nvSpPr>
      <xdr:spPr>
        <a:xfrm>
          <a:off x="16357600" y="14747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50800</xdr:rowOff>
    </xdr:from>
    <xdr:to xmlns:xdr="http://schemas.openxmlformats.org/drawingml/2006/spreadsheetDrawing">
      <xdr:col>81</xdr:col>
      <xdr:colOff>101600</xdr:colOff>
      <xdr:row>86</xdr:row>
      <xdr:rowOff>152400</xdr:rowOff>
    </xdr:to>
    <xdr:sp macro="" textlink="">
      <xdr:nvSpPr>
        <xdr:cNvPr id="757" name="楕円 756"/>
        <xdr:cNvSpPr/>
      </xdr:nvSpPr>
      <xdr:spPr>
        <a:xfrm>
          <a:off x="1543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101600</xdr:rowOff>
    </xdr:from>
    <xdr:to xmlns:xdr="http://schemas.openxmlformats.org/drawingml/2006/spreadsheetDrawing">
      <xdr:col>85</xdr:col>
      <xdr:colOff>127000</xdr:colOff>
      <xdr:row>86</xdr:row>
      <xdr:rowOff>139065</xdr:rowOff>
    </xdr:to>
    <xdr:cxnSp macro="">
      <xdr:nvCxnSpPr>
        <xdr:cNvPr id="758" name="直線コネクタ 757"/>
        <xdr:cNvCxnSpPr/>
      </xdr:nvCxnSpPr>
      <xdr:spPr>
        <a:xfrm>
          <a:off x="15481300" y="1484630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27940</xdr:rowOff>
    </xdr:from>
    <xdr:to xmlns:xdr="http://schemas.openxmlformats.org/drawingml/2006/spreadsheetDrawing">
      <xdr:col>76</xdr:col>
      <xdr:colOff>165100</xdr:colOff>
      <xdr:row>86</xdr:row>
      <xdr:rowOff>129540</xdr:rowOff>
    </xdr:to>
    <xdr:sp macro="" textlink="">
      <xdr:nvSpPr>
        <xdr:cNvPr id="759" name="楕円 758"/>
        <xdr:cNvSpPr/>
      </xdr:nvSpPr>
      <xdr:spPr>
        <a:xfrm>
          <a:off x="145415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78740</xdr:rowOff>
    </xdr:from>
    <xdr:to xmlns:xdr="http://schemas.openxmlformats.org/drawingml/2006/spreadsheetDrawing">
      <xdr:col>81</xdr:col>
      <xdr:colOff>50800</xdr:colOff>
      <xdr:row>86</xdr:row>
      <xdr:rowOff>101600</xdr:rowOff>
    </xdr:to>
    <xdr:cxnSp macro="">
      <xdr:nvCxnSpPr>
        <xdr:cNvPr id="760" name="直線コネクタ 759"/>
        <xdr:cNvCxnSpPr/>
      </xdr:nvCxnSpPr>
      <xdr:spPr>
        <a:xfrm>
          <a:off x="14592300" y="14823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160655</xdr:rowOff>
    </xdr:from>
    <xdr:to xmlns:xdr="http://schemas.openxmlformats.org/drawingml/2006/spreadsheetDrawing">
      <xdr:col>72</xdr:col>
      <xdr:colOff>38100</xdr:colOff>
      <xdr:row>86</xdr:row>
      <xdr:rowOff>90805</xdr:rowOff>
    </xdr:to>
    <xdr:sp macro="" textlink="">
      <xdr:nvSpPr>
        <xdr:cNvPr id="761" name="楕円 760"/>
        <xdr:cNvSpPr/>
      </xdr:nvSpPr>
      <xdr:spPr>
        <a:xfrm>
          <a:off x="1365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40640</xdr:rowOff>
    </xdr:from>
    <xdr:to xmlns:xdr="http://schemas.openxmlformats.org/drawingml/2006/spreadsheetDrawing">
      <xdr:col>76</xdr:col>
      <xdr:colOff>114300</xdr:colOff>
      <xdr:row>86</xdr:row>
      <xdr:rowOff>78740</xdr:rowOff>
    </xdr:to>
    <xdr:cxnSp macro="">
      <xdr:nvCxnSpPr>
        <xdr:cNvPr id="762" name="直線コネクタ 761"/>
        <xdr:cNvCxnSpPr/>
      </xdr:nvCxnSpPr>
      <xdr:spPr>
        <a:xfrm>
          <a:off x="13703300" y="14785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122555</xdr:rowOff>
    </xdr:from>
    <xdr:to xmlns:xdr="http://schemas.openxmlformats.org/drawingml/2006/spreadsheetDrawing">
      <xdr:col>67</xdr:col>
      <xdr:colOff>101600</xdr:colOff>
      <xdr:row>86</xdr:row>
      <xdr:rowOff>52705</xdr:rowOff>
    </xdr:to>
    <xdr:sp macro="" textlink="">
      <xdr:nvSpPr>
        <xdr:cNvPr id="763" name="楕円 762"/>
        <xdr:cNvSpPr/>
      </xdr:nvSpPr>
      <xdr:spPr>
        <a:xfrm>
          <a:off x="12763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1905</xdr:rowOff>
    </xdr:from>
    <xdr:to xmlns:xdr="http://schemas.openxmlformats.org/drawingml/2006/spreadsheetDrawing">
      <xdr:col>71</xdr:col>
      <xdr:colOff>177800</xdr:colOff>
      <xdr:row>86</xdr:row>
      <xdr:rowOff>40640</xdr:rowOff>
    </xdr:to>
    <xdr:cxnSp macro="">
      <xdr:nvCxnSpPr>
        <xdr:cNvPr id="764" name="直線コネクタ 763"/>
        <xdr:cNvCxnSpPr/>
      </xdr:nvCxnSpPr>
      <xdr:spPr>
        <a:xfrm>
          <a:off x="12814300" y="147466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765"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766"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767"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768"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143510</xdr:rowOff>
    </xdr:from>
    <xdr:ext cx="405130" cy="258445"/>
    <xdr:sp macro="" textlink="">
      <xdr:nvSpPr>
        <xdr:cNvPr id="769" name="n_1mainValue【児童館】&#10;有形固定資産減価償却率"/>
        <xdr:cNvSpPr txBox="1"/>
      </xdr:nvSpPr>
      <xdr:spPr>
        <a:xfrm>
          <a:off x="15266035" y="1488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120650</xdr:rowOff>
    </xdr:from>
    <xdr:ext cx="404495" cy="258445"/>
    <xdr:sp macro="" textlink="">
      <xdr:nvSpPr>
        <xdr:cNvPr id="770" name="n_2mainValue【児童館】&#10;有形固定資産減価償却率"/>
        <xdr:cNvSpPr txBox="1"/>
      </xdr:nvSpPr>
      <xdr:spPr>
        <a:xfrm>
          <a:off x="14389735" y="14865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81915</xdr:rowOff>
    </xdr:from>
    <xdr:ext cx="404495" cy="259080"/>
    <xdr:sp macro="" textlink="">
      <xdr:nvSpPr>
        <xdr:cNvPr id="771" name="n_3mainValue【児童館】&#10;有形固定資産減価償却率"/>
        <xdr:cNvSpPr txBox="1"/>
      </xdr:nvSpPr>
      <xdr:spPr>
        <a:xfrm>
          <a:off x="13500735" y="14826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43815</xdr:rowOff>
    </xdr:from>
    <xdr:ext cx="404495" cy="258445"/>
    <xdr:sp macro="" textlink="">
      <xdr:nvSpPr>
        <xdr:cNvPr id="772" name="n_4mainValue【児童館】&#10;有形固定資産減価償却率"/>
        <xdr:cNvSpPr txBox="1"/>
      </xdr:nvSpPr>
      <xdr:spPr>
        <a:xfrm>
          <a:off x="12611735" y="14788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1" name="テキスト ボックス 78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3" name="直線コネクタ 78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4" name="テキスト ボックス 78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5" name="直線コネクタ 78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6" name="テキスト ボックス 78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7" name="直線コネクタ 78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8" name="テキスト ボックス 78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9" name="直線コネクタ 78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90" name="テキスト ボックス 78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1" name="直線コネクタ 7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2" name="テキスト ボックス 79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794" name="直線コネクタ 793"/>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795"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796" name="直線コネクタ 795"/>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797"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98" name="直線コネクタ 797"/>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35560</xdr:rowOff>
    </xdr:from>
    <xdr:ext cx="469900" cy="259080"/>
    <xdr:sp macro="" textlink="">
      <xdr:nvSpPr>
        <xdr:cNvPr id="799" name="【児童館】&#10;一人当たり面積平均値テキスト"/>
        <xdr:cNvSpPr txBox="1"/>
      </xdr:nvSpPr>
      <xdr:spPr>
        <a:xfrm>
          <a:off x="22199600" y="14437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800" name="フローチャート: 判断 799"/>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801" name="フローチャート: 判断 800"/>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802" name="フローチャート: 判断 801"/>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803" name="フローチャート: 判断 802"/>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804" name="フローチャート: 判断 803"/>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5" name="テキスト ボックス 8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6" name="テキスト ボックス 8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7" name="テキスト ボックス 8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8" name="テキスト ボックス 8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9" name="テキスト ボックス 8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127000</xdr:rowOff>
    </xdr:from>
    <xdr:to xmlns:xdr="http://schemas.openxmlformats.org/drawingml/2006/spreadsheetDrawing">
      <xdr:col>116</xdr:col>
      <xdr:colOff>114300</xdr:colOff>
      <xdr:row>86</xdr:row>
      <xdr:rowOff>57150</xdr:rowOff>
    </xdr:to>
    <xdr:sp macro="" textlink="">
      <xdr:nvSpPr>
        <xdr:cNvPr id="810" name="楕円 809"/>
        <xdr:cNvSpPr/>
      </xdr:nvSpPr>
      <xdr:spPr>
        <a:xfrm>
          <a:off x="221107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41910</xdr:rowOff>
    </xdr:from>
    <xdr:ext cx="469900" cy="258445"/>
    <xdr:sp macro="" textlink="">
      <xdr:nvSpPr>
        <xdr:cNvPr id="811" name="【児童館】&#10;一人当たり面積該当値テキスト"/>
        <xdr:cNvSpPr txBox="1"/>
      </xdr:nvSpPr>
      <xdr:spPr>
        <a:xfrm>
          <a:off x="22199600" y="14615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127000</xdr:rowOff>
    </xdr:from>
    <xdr:to xmlns:xdr="http://schemas.openxmlformats.org/drawingml/2006/spreadsheetDrawing">
      <xdr:col>112</xdr:col>
      <xdr:colOff>38100</xdr:colOff>
      <xdr:row>86</xdr:row>
      <xdr:rowOff>57150</xdr:rowOff>
    </xdr:to>
    <xdr:sp macro="" textlink="">
      <xdr:nvSpPr>
        <xdr:cNvPr id="812" name="楕円 811"/>
        <xdr:cNvSpPr/>
      </xdr:nvSpPr>
      <xdr:spPr>
        <a:xfrm>
          <a:off x="21272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6350</xdr:rowOff>
    </xdr:from>
    <xdr:to xmlns:xdr="http://schemas.openxmlformats.org/drawingml/2006/spreadsheetDrawing">
      <xdr:col>116</xdr:col>
      <xdr:colOff>63500</xdr:colOff>
      <xdr:row>86</xdr:row>
      <xdr:rowOff>6350</xdr:rowOff>
    </xdr:to>
    <xdr:cxnSp macro="">
      <xdr:nvCxnSpPr>
        <xdr:cNvPr id="813" name="直線コネクタ 812"/>
        <xdr:cNvCxnSpPr/>
      </xdr:nvCxnSpPr>
      <xdr:spPr>
        <a:xfrm>
          <a:off x="21323300" y="14751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127000</xdr:rowOff>
    </xdr:from>
    <xdr:to xmlns:xdr="http://schemas.openxmlformats.org/drawingml/2006/spreadsheetDrawing">
      <xdr:col>107</xdr:col>
      <xdr:colOff>101600</xdr:colOff>
      <xdr:row>86</xdr:row>
      <xdr:rowOff>57150</xdr:rowOff>
    </xdr:to>
    <xdr:sp macro="" textlink="">
      <xdr:nvSpPr>
        <xdr:cNvPr id="814" name="楕円 813"/>
        <xdr:cNvSpPr/>
      </xdr:nvSpPr>
      <xdr:spPr>
        <a:xfrm>
          <a:off x="20383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6350</xdr:rowOff>
    </xdr:from>
    <xdr:to xmlns:xdr="http://schemas.openxmlformats.org/drawingml/2006/spreadsheetDrawing">
      <xdr:col>111</xdr:col>
      <xdr:colOff>177800</xdr:colOff>
      <xdr:row>86</xdr:row>
      <xdr:rowOff>6350</xdr:rowOff>
    </xdr:to>
    <xdr:cxnSp macro="">
      <xdr:nvCxnSpPr>
        <xdr:cNvPr id="815" name="直線コネクタ 814"/>
        <xdr:cNvCxnSpPr/>
      </xdr:nvCxnSpPr>
      <xdr:spPr>
        <a:xfrm>
          <a:off x="20434300" y="14751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127000</xdr:rowOff>
    </xdr:from>
    <xdr:to xmlns:xdr="http://schemas.openxmlformats.org/drawingml/2006/spreadsheetDrawing">
      <xdr:col>102</xdr:col>
      <xdr:colOff>165100</xdr:colOff>
      <xdr:row>86</xdr:row>
      <xdr:rowOff>57150</xdr:rowOff>
    </xdr:to>
    <xdr:sp macro="" textlink="">
      <xdr:nvSpPr>
        <xdr:cNvPr id="816" name="楕円 815"/>
        <xdr:cNvSpPr/>
      </xdr:nvSpPr>
      <xdr:spPr>
        <a:xfrm>
          <a:off x="19494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6350</xdr:rowOff>
    </xdr:from>
    <xdr:to xmlns:xdr="http://schemas.openxmlformats.org/drawingml/2006/spreadsheetDrawing">
      <xdr:col>107</xdr:col>
      <xdr:colOff>50800</xdr:colOff>
      <xdr:row>86</xdr:row>
      <xdr:rowOff>6350</xdr:rowOff>
    </xdr:to>
    <xdr:cxnSp macro="">
      <xdr:nvCxnSpPr>
        <xdr:cNvPr id="817" name="直線コネクタ 816"/>
        <xdr:cNvCxnSpPr/>
      </xdr:nvCxnSpPr>
      <xdr:spPr>
        <a:xfrm>
          <a:off x="19545300" y="14751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127000</xdr:rowOff>
    </xdr:from>
    <xdr:to xmlns:xdr="http://schemas.openxmlformats.org/drawingml/2006/spreadsheetDrawing">
      <xdr:col>98</xdr:col>
      <xdr:colOff>38100</xdr:colOff>
      <xdr:row>86</xdr:row>
      <xdr:rowOff>57150</xdr:rowOff>
    </xdr:to>
    <xdr:sp macro="" textlink="">
      <xdr:nvSpPr>
        <xdr:cNvPr id="818" name="楕円 817"/>
        <xdr:cNvSpPr/>
      </xdr:nvSpPr>
      <xdr:spPr>
        <a:xfrm>
          <a:off x="18605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6350</xdr:rowOff>
    </xdr:from>
    <xdr:to xmlns:xdr="http://schemas.openxmlformats.org/drawingml/2006/spreadsheetDrawing">
      <xdr:col>102</xdr:col>
      <xdr:colOff>114300</xdr:colOff>
      <xdr:row>86</xdr:row>
      <xdr:rowOff>6350</xdr:rowOff>
    </xdr:to>
    <xdr:cxnSp macro="">
      <xdr:nvCxnSpPr>
        <xdr:cNvPr id="819" name="直線コネクタ 818"/>
        <xdr:cNvCxnSpPr/>
      </xdr:nvCxnSpPr>
      <xdr:spPr>
        <a:xfrm>
          <a:off x="18656300" y="14751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139700</xdr:rowOff>
    </xdr:from>
    <xdr:ext cx="469900" cy="259080"/>
    <xdr:sp macro="" textlink="">
      <xdr:nvSpPr>
        <xdr:cNvPr id="820" name="n_1aveValue【児童館】&#10;一人当たり面積"/>
        <xdr:cNvSpPr txBox="1"/>
      </xdr:nvSpPr>
      <xdr:spPr>
        <a:xfrm>
          <a:off x="21075650" y="1437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139700</xdr:rowOff>
    </xdr:from>
    <xdr:ext cx="469265" cy="259080"/>
    <xdr:sp macro="" textlink="">
      <xdr:nvSpPr>
        <xdr:cNvPr id="821" name="n_2aveValue【児童館】&#10;一人当たり面積"/>
        <xdr:cNvSpPr txBox="1"/>
      </xdr:nvSpPr>
      <xdr:spPr>
        <a:xfrm>
          <a:off x="20199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148590</xdr:rowOff>
    </xdr:from>
    <xdr:ext cx="469265" cy="259080"/>
    <xdr:sp macro="" textlink="">
      <xdr:nvSpPr>
        <xdr:cNvPr id="822" name="n_3aveValue【児童館】&#10;一人当たり面積"/>
        <xdr:cNvSpPr txBox="1"/>
      </xdr:nvSpPr>
      <xdr:spPr>
        <a:xfrm>
          <a:off x="19310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139700</xdr:rowOff>
    </xdr:from>
    <xdr:ext cx="469265" cy="259080"/>
    <xdr:sp macro="" textlink="">
      <xdr:nvSpPr>
        <xdr:cNvPr id="823" name="n_4aveValue【児童館】&#10;一人当たり面積"/>
        <xdr:cNvSpPr txBox="1"/>
      </xdr:nvSpPr>
      <xdr:spPr>
        <a:xfrm>
          <a:off x="18421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48260</xdr:rowOff>
    </xdr:from>
    <xdr:ext cx="469900" cy="259080"/>
    <xdr:sp macro="" textlink="">
      <xdr:nvSpPr>
        <xdr:cNvPr id="824" name="n_1mainValue【児童館】&#10;一人当たり面積"/>
        <xdr:cNvSpPr txBox="1"/>
      </xdr:nvSpPr>
      <xdr:spPr>
        <a:xfrm>
          <a:off x="21075650" y="1479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48260</xdr:rowOff>
    </xdr:from>
    <xdr:ext cx="469265" cy="259080"/>
    <xdr:sp macro="" textlink="">
      <xdr:nvSpPr>
        <xdr:cNvPr id="825" name="n_2mainValue【児童館】&#10;一人当たり面積"/>
        <xdr:cNvSpPr txBox="1"/>
      </xdr:nvSpPr>
      <xdr:spPr>
        <a:xfrm>
          <a:off x="20199350" y="1479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48260</xdr:rowOff>
    </xdr:from>
    <xdr:ext cx="469265" cy="259080"/>
    <xdr:sp macro="" textlink="">
      <xdr:nvSpPr>
        <xdr:cNvPr id="826" name="n_3mainValue【児童館】&#10;一人当たり面積"/>
        <xdr:cNvSpPr txBox="1"/>
      </xdr:nvSpPr>
      <xdr:spPr>
        <a:xfrm>
          <a:off x="19310350" y="1479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48260</xdr:rowOff>
    </xdr:from>
    <xdr:ext cx="469265" cy="259080"/>
    <xdr:sp macro="" textlink="">
      <xdr:nvSpPr>
        <xdr:cNvPr id="827" name="n_4mainValue【児童館】&#10;一人当たり面積"/>
        <xdr:cNvSpPr txBox="1"/>
      </xdr:nvSpPr>
      <xdr:spPr>
        <a:xfrm>
          <a:off x="18421350" y="1479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6" name="テキスト ボックス 83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7" name="直線コネクタ 8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8" name="テキスト ボックス 837"/>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9" name="直線コネクタ 8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0" name="テキスト ボックス 839"/>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1" name="直線コネクタ 8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2" name="テキスト ボックス 8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3" name="直線コネクタ 8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4" name="テキスト ボックス 84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5" name="直線コネクタ 8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6" name="テキスト ボックス 8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7" name="直線コネクタ 8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8" name="テキスト ボックス 8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9" name="直線コネクタ 8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0" name="テキスト ボックス 849"/>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1" name="直線コネクタ 8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853" name="直線コネクタ 852"/>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5" name="直線コネクタ 8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856"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857" name="直線コネクタ 856"/>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858"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860" name="フローチャート: 判断 859"/>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861" name="フローチャート: 判断 860"/>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862" name="フローチャート: 判断 861"/>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863" name="フローチャート: 判断 862"/>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4" name="テキスト ボックス 8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5" name="テキスト ボックス 8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6" name="テキスト ボックス 8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7" name="テキスト ボックス 8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8" name="テキスト ボックス 8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143510</xdr:rowOff>
    </xdr:from>
    <xdr:to xmlns:xdr="http://schemas.openxmlformats.org/drawingml/2006/spreadsheetDrawing">
      <xdr:col>85</xdr:col>
      <xdr:colOff>177800</xdr:colOff>
      <xdr:row>107</xdr:row>
      <xdr:rowOff>73025</xdr:rowOff>
    </xdr:to>
    <xdr:sp macro="" textlink="">
      <xdr:nvSpPr>
        <xdr:cNvPr id="869" name="楕円 868"/>
        <xdr:cNvSpPr/>
      </xdr:nvSpPr>
      <xdr:spPr>
        <a:xfrm>
          <a:off x="16268700" y="18317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121285</xdr:rowOff>
    </xdr:from>
    <xdr:ext cx="405130" cy="258445"/>
    <xdr:sp macro="" textlink="">
      <xdr:nvSpPr>
        <xdr:cNvPr id="870" name="【公民館】&#10;有形固定資産減価償却率該当値テキスト"/>
        <xdr:cNvSpPr txBox="1"/>
      </xdr:nvSpPr>
      <xdr:spPr>
        <a:xfrm>
          <a:off x="16357600" y="1829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110490</xdr:rowOff>
    </xdr:from>
    <xdr:to xmlns:xdr="http://schemas.openxmlformats.org/drawingml/2006/spreadsheetDrawing">
      <xdr:col>81</xdr:col>
      <xdr:colOff>101600</xdr:colOff>
      <xdr:row>107</xdr:row>
      <xdr:rowOff>40640</xdr:rowOff>
    </xdr:to>
    <xdr:sp macro="" textlink="">
      <xdr:nvSpPr>
        <xdr:cNvPr id="871" name="楕円 870"/>
        <xdr:cNvSpPr/>
      </xdr:nvSpPr>
      <xdr:spPr>
        <a:xfrm>
          <a:off x="15430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161290</xdr:rowOff>
    </xdr:from>
    <xdr:to xmlns:xdr="http://schemas.openxmlformats.org/drawingml/2006/spreadsheetDrawing">
      <xdr:col>85</xdr:col>
      <xdr:colOff>127000</xdr:colOff>
      <xdr:row>107</xdr:row>
      <xdr:rowOff>22225</xdr:rowOff>
    </xdr:to>
    <xdr:cxnSp macro="">
      <xdr:nvCxnSpPr>
        <xdr:cNvPr id="872" name="直線コネクタ 871"/>
        <xdr:cNvCxnSpPr/>
      </xdr:nvCxnSpPr>
      <xdr:spPr>
        <a:xfrm>
          <a:off x="15481300" y="183349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77470</xdr:rowOff>
    </xdr:from>
    <xdr:to xmlns:xdr="http://schemas.openxmlformats.org/drawingml/2006/spreadsheetDrawing">
      <xdr:col>76</xdr:col>
      <xdr:colOff>165100</xdr:colOff>
      <xdr:row>107</xdr:row>
      <xdr:rowOff>7620</xdr:rowOff>
    </xdr:to>
    <xdr:sp macro="" textlink="">
      <xdr:nvSpPr>
        <xdr:cNvPr id="873" name="楕円 872"/>
        <xdr:cNvSpPr/>
      </xdr:nvSpPr>
      <xdr:spPr>
        <a:xfrm>
          <a:off x="14541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128270</xdr:rowOff>
    </xdr:from>
    <xdr:to xmlns:xdr="http://schemas.openxmlformats.org/drawingml/2006/spreadsheetDrawing">
      <xdr:col>81</xdr:col>
      <xdr:colOff>50800</xdr:colOff>
      <xdr:row>106</xdr:row>
      <xdr:rowOff>161290</xdr:rowOff>
    </xdr:to>
    <xdr:cxnSp macro="">
      <xdr:nvCxnSpPr>
        <xdr:cNvPr id="874" name="直線コネクタ 873"/>
        <xdr:cNvCxnSpPr/>
      </xdr:nvCxnSpPr>
      <xdr:spPr>
        <a:xfrm>
          <a:off x="14592300" y="183019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43180</xdr:rowOff>
    </xdr:from>
    <xdr:to xmlns:xdr="http://schemas.openxmlformats.org/drawingml/2006/spreadsheetDrawing">
      <xdr:col>72</xdr:col>
      <xdr:colOff>38100</xdr:colOff>
      <xdr:row>106</xdr:row>
      <xdr:rowOff>144780</xdr:rowOff>
    </xdr:to>
    <xdr:sp macro="" textlink="">
      <xdr:nvSpPr>
        <xdr:cNvPr id="875" name="楕円 874"/>
        <xdr:cNvSpPr/>
      </xdr:nvSpPr>
      <xdr:spPr>
        <a:xfrm>
          <a:off x="13652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93980</xdr:rowOff>
    </xdr:from>
    <xdr:to xmlns:xdr="http://schemas.openxmlformats.org/drawingml/2006/spreadsheetDrawing">
      <xdr:col>76</xdr:col>
      <xdr:colOff>114300</xdr:colOff>
      <xdr:row>106</xdr:row>
      <xdr:rowOff>128270</xdr:rowOff>
    </xdr:to>
    <xdr:cxnSp macro="">
      <xdr:nvCxnSpPr>
        <xdr:cNvPr id="876" name="直線コネクタ 875"/>
        <xdr:cNvCxnSpPr/>
      </xdr:nvCxnSpPr>
      <xdr:spPr>
        <a:xfrm>
          <a:off x="13703300" y="182676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10795</xdr:rowOff>
    </xdr:from>
    <xdr:to xmlns:xdr="http://schemas.openxmlformats.org/drawingml/2006/spreadsheetDrawing">
      <xdr:col>67</xdr:col>
      <xdr:colOff>101600</xdr:colOff>
      <xdr:row>106</xdr:row>
      <xdr:rowOff>112395</xdr:rowOff>
    </xdr:to>
    <xdr:sp macro="" textlink="">
      <xdr:nvSpPr>
        <xdr:cNvPr id="877" name="楕円 876"/>
        <xdr:cNvSpPr/>
      </xdr:nvSpPr>
      <xdr:spPr>
        <a:xfrm>
          <a:off x="12763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61595</xdr:rowOff>
    </xdr:from>
    <xdr:to xmlns:xdr="http://schemas.openxmlformats.org/drawingml/2006/spreadsheetDrawing">
      <xdr:col>71</xdr:col>
      <xdr:colOff>177800</xdr:colOff>
      <xdr:row>106</xdr:row>
      <xdr:rowOff>93980</xdr:rowOff>
    </xdr:to>
    <xdr:cxnSp macro="">
      <xdr:nvCxnSpPr>
        <xdr:cNvPr id="878" name="直線コネクタ 877"/>
        <xdr:cNvCxnSpPr/>
      </xdr:nvCxnSpPr>
      <xdr:spPr>
        <a:xfrm>
          <a:off x="12814300" y="182352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879"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4495" cy="258445"/>
    <xdr:sp macro="" textlink="">
      <xdr:nvSpPr>
        <xdr:cNvPr id="880" name="n_2aveValue【公民館】&#10;有形固定資産減価償却率"/>
        <xdr:cNvSpPr txBox="1"/>
      </xdr:nvSpPr>
      <xdr:spPr>
        <a:xfrm>
          <a:off x="14389735" y="17873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881" name="n_3ave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882"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31750</xdr:rowOff>
    </xdr:from>
    <xdr:ext cx="405130" cy="258445"/>
    <xdr:sp macro="" textlink="">
      <xdr:nvSpPr>
        <xdr:cNvPr id="883" name="n_1mainValue【公民館】&#10;有形固定資産減価償却率"/>
        <xdr:cNvSpPr txBox="1"/>
      </xdr:nvSpPr>
      <xdr:spPr>
        <a:xfrm>
          <a:off x="15266035" y="18376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170180</xdr:rowOff>
    </xdr:from>
    <xdr:ext cx="404495" cy="259080"/>
    <xdr:sp macro="" textlink="">
      <xdr:nvSpPr>
        <xdr:cNvPr id="884" name="n_2mainValue【公民館】&#10;有形固定資産減価償却率"/>
        <xdr:cNvSpPr txBox="1"/>
      </xdr:nvSpPr>
      <xdr:spPr>
        <a:xfrm>
          <a:off x="14389735" y="18343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135890</xdr:rowOff>
    </xdr:from>
    <xdr:ext cx="404495" cy="259080"/>
    <xdr:sp macro="" textlink="">
      <xdr:nvSpPr>
        <xdr:cNvPr id="885" name="n_3mainValue【公民館】&#10;有形固定資産減価償却率"/>
        <xdr:cNvSpPr txBox="1"/>
      </xdr:nvSpPr>
      <xdr:spPr>
        <a:xfrm>
          <a:off x="13500735" y="18309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103505</xdr:rowOff>
    </xdr:from>
    <xdr:ext cx="404495" cy="259080"/>
    <xdr:sp macro="" textlink="">
      <xdr:nvSpPr>
        <xdr:cNvPr id="886" name="n_4mainValue【公民館】&#10;有形固定資産減価償却率"/>
        <xdr:cNvSpPr txBox="1"/>
      </xdr:nvSpPr>
      <xdr:spPr>
        <a:xfrm>
          <a:off x="12611735" y="18277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5" name="テキスト ボックス 8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6" name="直線コネクタ 8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7" name="直線コネクタ 89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8" name="テキスト ボックス 89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9" name="直線コネクタ 89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0" name="テキスト ボックス 89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1" name="直線コネクタ 90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2" name="テキスト ボックス 90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3" name="直線コネクタ 90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4" name="テキスト ボックス 90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5" name="直線コネクタ 90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6" name="テキスト ボックス 90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7" name="直線コネクタ 90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8" name="テキスト ボックス 90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9" name="直線コネクタ 9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0" name="テキスト ボックス 90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912" name="直線コネクタ 911"/>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13"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14" name="直線コネクタ 913"/>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915"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916" name="直線コネクタ 915"/>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162560</xdr:rowOff>
    </xdr:from>
    <xdr:ext cx="469900" cy="259080"/>
    <xdr:sp macro="" textlink="">
      <xdr:nvSpPr>
        <xdr:cNvPr id="917"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919" name="フローチャート: 判断 918"/>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21" name="フローチャート: 判断 920"/>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922" name="フローチャート: 判断 921"/>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3" name="テキスト ボックス 9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4" name="テキスト ボックス 9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5" name="テキスト ボックス 9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6" name="テキスト ボックス 9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7" name="テキスト ボックス 9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136525</xdr:rowOff>
    </xdr:from>
    <xdr:to xmlns:xdr="http://schemas.openxmlformats.org/drawingml/2006/spreadsheetDrawing">
      <xdr:col>116</xdr:col>
      <xdr:colOff>114300</xdr:colOff>
      <xdr:row>108</xdr:row>
      <xdr:rowOff>66675</xdr:rowOff>
    </xdr:to>
    <xdr:sp macro="" textlink="">
      <xdr:nvSpPr>
        <xdr:cNvPr id="928" name="楕円 927"/>
        <xdr:cNvSpPr/>
      </xdr:nvSpPr>
      <xdr:spPr>
        <a:xfrm>
          <a:off x="22110700" y="18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114935</xdr:rowOff>
    </xdr:from>
    <xdr:ext cx="469900" cy="259080"/>
    <xdr:sp macro="" textlink="">
      <xdr:nvSpPr>
        <xdr:cNvPr id="929" name="【公民館】&#10;一人当たり面積該当値テキスト"/>
        <xdr:cNvSpPr txBox="1"/>
      </xdr:nvSpPr>
      <xdr:spPr>
        <a:xfrm>
          <a:off x="22199600" y="1846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137795</xdr:rowOff>
    </xdr:from>
    <xdr:to xmlns:xdr="http://schemas.openxmlformats.org/drawingml/2006/spreadsheetDrawing">
      <xdr:col>112</xdr:col>
      <xdr:colOff>38100</xdr:colOff>
      <xdr:row>108</xdr:row>
      <xdr:rowOff>67945</xdr:rowOff>
    </xdr:to>
    <xdr:sp macro="" textlink="">
      <xdr:nvSpPr>
        <xdr:cNvPr id="930" name="楕円 929"/>
        <xdr:cNvSpPr/>
      </xdr:nvSpPr>
      <xdr:spPr>
        <a:xfrm>
          <a:off x="2127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15875</xdr:rowOff>
    </xdr:from>
    <xdr:to xmlns:xdr="http://schemas.openxmlformats.org/drawingml/2006/spreadsheetDrawing">
      <xdr:col>116</xdr:col>
      <xdr:colOff>63500</xdr:colOff>
      <xdr:row>108</xdr:row>
      <xdr:rowOff>17780</xdr:rowOff>
    </xdr:to>
    <xdr:cxnSp macro="">
      <xdr:nvCxnSpPr>
        <xdr:cNvPr id="931" name="直線コネクタ 930"/>
        <xdr:cNvCxnSpPr/>
      </xdr:nvCxnSpPr>
      <xdr:spPr>
        <a:xfrm flipV="1">
          <a:off x="21323300" y="185324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141605</xdr:rowOff>
    </xdr:from>
    <xdr:to xmlns:xdr="http://schemas.openxmlformats.org/drawingml/2006/spreadsheetDrawing">
      <xdr:col>107</xdr:col>
      <xdr:colOff>101600</xdr:colOff>
      <xdr:row>108</xdr:row>
      <xdr:rowOff>71755</xdr:rowOff>
    </xdr:to>
    <xdr:sp macro="" textlink="">
      <xdr:nvSpPr>
        <xdr:cNvPr id="932" name="楕円 931"/>
        <xdr:cNvSpPr/>
      </xdr:nvSpPr>
      <xdr:spPr>
        <a:xfrm>
          <a:off x="20383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17780</xdr:rowOff>
    </xdr:from>
    <xdr:to xmlns:xdr="http://schemas.openxmlformats.org/drawingml/2006/spreadsheetDrawing">
      <xdr:col>111</xdr:col>
      <xdr:colOff>177800</xdr:colOff>
      <xdr:row>108</xdr:row>
      <xdr:rowOff>20955</xdr:rowOff>
    </xdr:to>
    <xdr:cxnSp macro="">
      <xdr:nvCxnSpPr>
        <xdr:cNvPr id="933" name="直線コネクタ 932"/>
        <xdr:cNvCxnSpPr/>
      </xdr:nvCxnSpPr>
      <xdr:spPr>
        <a:xfrm flipV="1">
          <a:off x="20434300" y="185343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143510</xdr:rowOff>
    </xdr:from>
    <xdr:to xmlns:xdr="http://schemas.openxmlformats.org/drawingml/2006/spreadsheetDrawing">
      <xdr:col>102</xdr:col>
      <xdr:colOff>165100</xdr:colOff>
      <xdr:row>108</xdr:row>
      <xdr:rowOff>73025</xdr:rowOff>
    </xdr:to>
    <xdr:sp macro="" textlink="">
      <xdr:nvSpPr>
        <xdr:cNvPr id="934" name="楕円 933"/>
        <xdr:cNvSpPr/>
      </xdr:nvSpPr>
      <xdr:spPr>
        <a:xfrm>
          <a:off x="19494500" y="1848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20955</xdr:rowOff>
    </xdr:from>
    <xdr:to xmlns:xdr="http://schemas.openxmlformats.org/drawingml/2006/spreadsheetDrawing">
      <xdr:col>107</xdr:col>
      <xdr:colOff>50800</xdr:colOff>
      <xdr:row>108</xdr:row>
      <xdr:rowOff>22225</xdr:rowOff>
    </xdr:to>
    <xdr:cxnSp macro="">
      <xdr:nvCxnSpPr>
        <xdr:cNvPr id="935" name="直線コネクタ 934"/>
        <xdr:cNvCxnSpPr/>
      </xdr:nvCxnSpPr>
      <xdr:spPr>
        <a:xfrm flipV="1">
          <a:off x="19545300" y="185375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143510</xdr:rowOff>
    </xdr:from>
    <xdr:to xmlns:xdr="http://schemas.openxmlformats.org/drawingml/2006/spreadsheetDrawing">
      <xdr:col>98</xdr:col>
      <xdr:colOff>38100</xdr:colOff>
      <xdr:row>108</xdr:row>
      <xdr:rowOff>73025</xdr:rowOff>
    </xdr:to>
    <xdr:sp macro="" textlink="">
      <xdr:nvSpPr>
        <xdr:cNvPr id="936" name="楕円 935"/>
        <xdr:cNvSpPr/>
      </xdr:nvSpPr>
      <xdr:spPr>
        <a:xfrm>
          <a:off x="18605500" y="1848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22225</xdr:rowOff>
    </xdr:from>
    <xdr:to xmlns:xdr="http://schemas.openxmlformats.org/drawingml/2006/spreadsheetDrawing">
      <xdr:col>102</xdr:col>
      <xdr:colOff>114300</xdr:colOff>
      <xdr:row>108</xdr:row>
      <xdr:rowOff>22225</xdr:rowOff>
    </xdr:to>
    <xdr:cxnSp macro="">
      <xdr:nvCxnSpPr>
        <xdr:cNvPr id="937" name="直線コネクタ 936"/>
        <xdr:cNvCxnSpPr/>
      </xdr:nvCxnSpPr>
      <xdr:spPr>
        <a:xfrm>
          <a:off x="18656300" y="18538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94615</xdr:rowOff>
    </xdr:from>
    <xdr:ext cx="469900" cy="259080"/>
    <xdr:sp macro="" textlink="">
      <xdr:nvSpPr>
        <xdr:cNvPr id="938" name="n_1aveValue【公民館】&#10;一人当たり面積"/>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9265" cy="258445"/>
    <xdr:sp macro="" textlink="">
      <xdr:nvSpPr>
        <xdr:cNvPr id="939" name="n_2aveValue【公民館】&#10;一人当たり面積"/>
        <xdr:cNvSpPr txBox="1"/>
      </xdr:nvSpPr>
      <xdr:spPr>
        <a:xfrm>
          <a:off x="20199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9265" cy="258445"/>
    <xdr:sp macro="" textlink="">
      <xdr:nvSpPr>
        <xdr:cNvPr id="940" name="n_3aveValue【公民館】&#10;一人当たり面積"/>
        <xdr:cNvSpPr txBox="1"/>
      </xdr:nvSpPr>
      <xdr:spPr>
        <a:xfrm>
          <a:off x="19310350" y="181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941"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59055</xdr:rowOff>
    </xdr:from>
    <xdr:ext cx="469900" cy="259080"/>
    <xdr:sp macro="" textlink="">
      <xdr:nvSpPr>
        <xdr:cNvPr id="942" name="n_1mainValue【公民館】&#10;一人当たり面積"/>
        <xdr:cNvSpPr txBox="1"/>
      </xdr:nvSpPr>
      <xdr:spPr>
        <a:xfrm>
          <a:off x="21075650" y="1857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63500</xdr:rowOff>
    </xdr:from>
    <xdr:ext cx="469265" cy="258445"/>
    <xdr:sp macro="" textlink="">
      <xdr:nvSpPr>
        <xdr:cNvPr id="943" name="n_2mainValue【公民館】&#10;一人当たり面積"/>
        <xdr:cNvSpPr txBox="1"/>
      </xdr:nvSpPr>
      <xdr:spPr>
        <a:xfrm>
          <a:off x="20199350" y="18580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64135</xdr:rowOff>
    </xdr:from>
    <xdr:ext cx="469265" cy="258445"/>
    <xdr:sp macro="" textlink="">
      <xdr:nvSpPr>
        <xdr:cNvPr id="944" name="n_3mainValue【公民館】&#10;一人当たり面積"/>
        <xdr:cNvSpPr txBox="1"/>
      </xdr:nvSpPr>
      <xdr:spPr>
        <a:xfrm>
          <a:off x="19310350" y="18580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64135</xdr:rowOff>
    </xdr:from>
    <xdr:ext cx="469265" cy="258445"/>
    <xdr:sp macro="" textlink="">
      <xdr:nvSpPr>
        <xdr:cNvPr id="945" name="n_4mainValue【公民館】&#10;一人当たり面積"/>
        <xdr:cNvSpPr txBox="1"/>
      </xdr:nvSpPr>
      <xdr:spPr>
        <a:xfrm>
          <a:off x="18421350" y="18580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有形固定資産減価償却率が高くなっている施設は、道路、公営住宅、児童館、公民館で、ほかの施設については平均に近いものとなっている。道路については一人当たりの延長も平均を上回っており、老朽化の進んだ路線等がある状況であるが安全性の確保にむけて点検・調査を含め、状況に応じた維持管理に努めていく。児童館は昭和</a:t>
          </a:r>
          <a:r>
            <a:rPr kumimoji="1" lang="en-US" altLang="ja-JP" sz="1300">
              <a:latin typeface="ＭＳ Ｐゴシック"/>
              <a:ea typeface="ＭＳ Ｐゴシック"/>
            </a:rPr>
            <a:t>61</a:t>
          </a:r>
          <a:r>
            <a:rPr kumimoji="1" lang="ja-JP" altLang="en-US" sz="1300">
              <a:latin typeface="ＭＳ Ｐゴシック"/>
              <a:ea typeface="ＭＳ Ｐゴシック"/>
            </a:rPr>
            <a:t>年に建設されており老朽化している。将来の児童数や財政状況等を考慮し他の施設も含め最適化に努めていく。</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2540</xdr:rowOff>
    </xdr:from>
    <xdr:ext cx="405130" cy="259080"/>
    <xdr:sp macro="" textlink="">
      <xdr:nvSpPr>
        <xdr:cNvPr id="61" name="【図書館】&#10;有形固定資産減価償却率平均値テキスト"/>
        <xdr:cNvSpPr txBox="1"/>
      </xdr:nvSpPr>
      <xdr:spPr>
        <a:xfrm>
          <a:off x="4673600" y="617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66040</xdr:rowOff>
    </xdr:from>
    <xdr:to xmlns:xdr="http://schemas.openxmlformats.org/drawingml/2006/spreadsheetDrawing">
      <xdr:col>24</xdr:col>
      <xdr:colOff>114300</xdr:colOff>
      <xdr:row>35</xdr:row>
      <xdr:rowOff>167640</xdr:rowOff>
    </xdr:to>
    <xdr:sp macro="" textlink="">
      <xdr:nvSpPr>
        <xdr:cNvPr id="72" name="楕円 71"/>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88900</xdr:rowOff>
    </xdr:from>
    <xdr:ext cx="405130" cy="258445"/>
    <xdr:sp macro="" textlink="">
      <xdr:nvSpPr>
        <xdr:cNvPr id="73" name="【図書館】&#10;有形固定資産減価償却率該当値テキスト"/>
        <xdr:cNvSpPr txBox="1"/>
      </xdr:nvSpPr>
      <xdr:spPr>
        <a:xfrm>
          <a:off x="4673600" y="5918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19050</xdr:rowOff>
    </xdr:from>
    <xdr:to xmlns:xdr="http://schemas.openxmlformats.org/drawingml/2006/spreadsheetDrawing">
      <xdr:col>20</xdr:col>
      <xdr:colOff>38100</xdr:colOff>
      <xdr:row>35</xdr:row>
      <xdr:rowOff>120650</xdr:rowOff>
    </xdr:to>
    <xdr:sp macro="" textlink="">
      <xdr:nvSpPr>
        <xdr:cNvPr id="74" name="楕円 73"/>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69850</xdr:rowOff>
    </xdr:from>
    <xdr:to xmlns:xdr="http://schemas.openxmlformats.org/drawingml/2006/spreadsheetDrawing">
      <xdr:col>24</xdr:col>
      <xdr:colOff>63500</xdr:colOff>
      <xdr:row>35</xdr:row>
      <xdr:rowOff>116840</xdr:rowOff>
    </xdr:to>
    <xdr:cxnSp macro="">
      <xdr:nvCxnSpPr>
        <xdr:cNvPr id="75" name="直線コネクタ 74"/>
        <xdr:cNvCxnSpPr/>
      </xdr:nvCxnSpPr>
      <xdr:spPr>
        <a:xfrm>
          <a:off x="3797300" y="607060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143510</xdr:rowOff>
    </xdr:from>
    <xdr:to xmlns:xdr="http://schemas.openxmlformats.org/drawingml/2006/spreadsheetDrawing">
      <xdr:col>15</xdr:col>
      <xdr:colOff>101600</xdr:colOff>
      <xdr:row>35</xdr:row>
      <xdr:rowOff>73660</xdr:rowOff>
    </xdr:to>
    <xdr:sp macro="" textlink="">
      <xdr:nvSpPr>
        <xdr:cNvPr id="76" name="楕円 75"/>
        <xdr:cNvSpPr/>
      </xdr:nvSpPr>
      <xdr:spPr>
        <a:xfrm>
          <a:off x="2857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22860</xdr:rowOff>
    </xdr:from>
    <xdr:to xmlns:xdr="http://schemas.openxmlformats.org/drawingml/2006/spreadsheetDrawing">
      <xdr:col>19</xdr:col>
      <xdr:colOff>177800</xdr:colOff>
      <xdr:row>35</xdr:row>
      <xdr:rowOff>69850</xdr:rowOff>
    </xdr:to>
    <xdr:cxnSp macro="">
      <xdr:nvCxnSpPr>
        <xdr:cNvPr id="77" name="直線コネクタ 76"/>
        <xdr:cNvCxnSpPr/>
      </xdr:nvCxnSpPr>
      <xdr:spPr>
        <a:xfrm>
          <a:off x="2908300" y="60236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96520</xdr:rowOff>
    </xdr:from>
    <xdr:to xmlns:xdr="http://schemas.openxmlformats.org/drawingml/2006/spreadsheetDrawing">
      <xdr:col>10</xdr:col>
      <xdr:colOff>165100</xdr:colOff>
      <xdr:row>35</xdr:row>
      <xdr:rowOff>26670</xdr:rowOff>
    </xdr:to>
    <xdr:sp macro="" textlink="">
      <xdr:nvSpPr>
        <xdr:cNvPr id="78" name="楕円 77"/>
        <xdr:cNvSpPr/>
      </xdr:nvSpPr>
      <xdr:spPr>
        <a:xfrm>
          <a:off x="1968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147320</xdr:rowOff>
    </xdr:from>
    <xdr:to xmlns:xdr="http://schemas.openxmlformats.org/drawingml/2006/spreadsheetDrawing">
      <xdr:col>15</xdr:col>
      <xdr:colOff>50800</xdr:colOff>
      <xdr:row>35</xdr:row>
      <xdr:rowOff>22860</xdr:rowOff>
    </xdr:to>
    <xdr:cxnSp macro="">
      <xdr:nvCxnSpPr>
        <xdr:cNvPr id="79" name="直線コネクタ 78"/>
        <xdr:cNvCxnSpPr/>
      </xdr:nvCxnSpPr>
      <xdr:spPr>
        <a:xfrm>
          <a:off x="2019300" y="59766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43180</xdr:rowOff>
    </xdr:from>
    <xdr:to xmlns:xdr="http://schemas.openxmlformats.org/drawingml/2006/spreadsheetDrawing">
      <xdr:col>6</xdr:col>
      <xdr:colOff>38100</xdr:colOff>
      <xdr:row>34</xdr:row>
      <xdr:rowOff>144780</xdr:rowOff>
    </xdr:to>
    <xdr:sp macro="" textlink="">
      <xdr:nvSpPr>
        <xdr:cNvPr id="80" name="楕円 79"/>
        <xdr:cNvSpPr/>
      </xdr:nvSpPr>
      <xdr:spPr>
        <a:xfrm>
          <a:off x="1079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34</xdr:row>
      <xdr:rowOff>93980</xdr:rowOff>
    </xdr:from>
    <xdr:to xmlns:xdr="http://schemas.openxmlformats.org/drawingml/2006/spreadsheetDrawing">
      <xdr:col>10</xdr:col>
      <xdr:colOff>114300</xdr:colOff>
      <xdr:row>34</xdr:row>
      <xdr:rowOff>147320</xdr:rowOff>
    </xdr:to>
    <xdr:cxnSp macro="">
      <xdr:nvCxnSpPr>
        <xdr:cNvPr id="81" name="直線コネクタ 80"/>
        <xdr:cNvCxnSpPr/>
      </xdr:nvCxnSpPr>
      <xdr:spPr>
        <a:xfrm>
          <a:off x="1130300" y="5923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110490</xdr:rowOff>
    </xdr:from>
    <xdr:ext cx="405130" cy="258445"/>
    <xdr:sp macro="" textlink="">
      <xdr:nvSpPr>
        <xdr:cNvPr id="82" name="n_1aveValue【図書館】&#10;有形固定資産減価償却率"/>
        <xdr:cNvSpPr txBox="1"/>
      </xdr:nvSpPr>
      <xdr:spPr>
        <a:xfrm>
          <a:off x="3582035" y="628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111760</xdr:rowOff>
    </xdr:from>
    <xdr:ext cx="404495" cy="258445"/>
    <xdr:sp macro="" textlink="">
      <xdr:nvSpPr>
        <xdr:cNvPr id="83" name="n_2aveValue【図書館】&#10;有形固定資産減価償却率"/>
        <xdr:cNvSpPr txBox="1"/>
      </xdr:nvSpPr>
      <xdr:spPr>
        <a:xfrm>
          <a:off x="2705735" y="6283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101600</xdr:rowOff>
    </xdr:from>
    <xdr:ext cx="404495" cy="259080"/>
    <xdr:sp macro="" textlink="">
      <xdr:nvSpPr>
        <xdr:cNvPr id="84" name="n_3aveValue【図書館】&#10;有形固定資産減価償却率"/>
        <xdr:cNvSpPr txBox="1"/>
      </xdr:nvSpPr>
      <xdr:spPr>
        <a:xfrm>
          <a:off x="1816735" y="627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5" name="n_4aveValue【図書館】&#10;有形固定資産減価償却率"/>
        <xdr:cNvSpPr txBox="1"/>
      </xdr:nvSpPr>
      <xdr:spPr>
        <a:xfrm>
          <a:off x="92773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137160</xdr:rowOff>
    </xdr:from>
    <xdr:ext cx="405130" cy="259080"/>
    <xdr:sp macro="" textlink="">
      <xdr:nvSpPr>
        <xdr:cNvPr id="86" name="n_1mainValue【図書館】&#10;有形固定資産減価償却率"/>
        <xdr:cNvSpPr txBox="1"/>
      </xdr:nvSpPr>
      <xdr:spPr>
        <a:xfrm>
          <a:off x="3582035" y="579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90170</xdr:rowOff>
    </xdr:from>
    <xdr:ext cx="404495" cy="259080"/>
    <xdr:sp macro="" textlink="">
      <xdr:nvSpPr>
        <xdr:cNvPr id="87" name="n_2mainValue【図書館】&#10;有形固定資産減価償却率"/>
        <xdr:cNvSpPr txBox="1"/>
      </xdr:nvSpPr>
      <xdr:spPr>
        <a:xfrm>
          <a:off x="2705735" y="5748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43180</xdr:rowOff>
    </xdr:from>
    <xdr:ext cx="404495" cy="258445"/>
    <xdr:sp macro="" textlink="">
      <xdr:nvSpPr>
        <xdr:cNvPr id="88" name="n_3mainValue【図書館】&#10;有形固定資産減価償却率"/>
        <xdr:cNvSpPr txBox="1"/>
      </xdr:nvSpPr>
      <xdr:spPr>
        <a:xfrm>
          <a:off x="1816735" y="5701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161290</xdr:rowOff>
    </xdr:from>
    <xdr:ext cx="404495" cy="259080"/>
    <xdr:sp macro="" textlink="">
      <xdr:nvSpPr>
        <xdr:cNvPr id="89" name="n_4mainValue【図書館】&#10;有形固定資産減価償却率"/>
        <xdr:cNvSpPr txBox="1"/>
      </xdr:nvSpPr>
      <xdr:spPr>
        <a:xfrm>
          <a:off x="927735" y="5647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132080</xdr:rowOff>
    </xdr:from>
    <xdr:to xmlns:xdr="http://schemas.openxmlformats.org/drawingml/2006/spreadsheetDrawing">
      <xdr:col>55</xdr:col>
      <xdr:colOff>50800</xdr:colOff>
      <xdr:row>41</xdr:row>
      <xdr:rowOff>62230</xdr:rowOff>
    </xdr:to>
    <xdr:sp macro="" textlink="">
      <xdr:nvSpPr>
        <xdr:cNvPr id="129" name="楕円 128"/>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110490</xdr:rowOff>
    </xdr:from>
    <xdr:ext cx="469900" cy="258445"/>
    <xdr:sp macro="" textlink="">
      <xdr:nvSpPr>
        <xdr:cNvPr id="130" name="【図書館】&#10;一人当たり面積該当値テキスト"/>
        <xdr:cNvSpPr txBox="1"/>
      </xdr:nvSpPr>
      <xdr:spPr>
        <a:xfrm>
          <a:off x="10515600" y="6968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135890</xdr:rowOff>
    </xdr:from>
    <xdr:to xmlns:xdr="http://schemas.openxmlformats.org/drawingml/2006/spreadsheetDrawing">
      <xdr:col>50</xdr:col>
      <xdr:colOff>165100</xdr:colOff>
      <xdr:row>41</xdr:row>
      <xdr:rowOff>66040</xdr:rowOff>
    </xdr:to>
    <xdr:sp macro="" textlink="">
      <xdr:nvSpPr>
        <xdr:cNvPr id="131" name="楕円 130"/>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11430</xdr:rowOff>
    </xdr:from>
    <xdr:to xmlns:xdr="http://schemas.openxmlformats.org/drawingml/2006/spreadsheetDrawing">
      <xdr:col>55</xdr:col>
      <xdr:colOff>0</xdr:colOff>
      <xdr:row>41</xdr:row>
      <xdr:rowOff>15240</xdr:rowOff>
    </xdr:to>
    <xdr:cxnSp macro="">
      <xdr:nvCxnSpPr>
        <xdr:cNvPr id="132" name="直線コネクタ 131"/>
        <xdr:cNvCxnSpPr/>
      </xdr:nvCxnSpPr>
      <xdr:spPr>
        <a:xfrm flipV="1">
          <a:off x="9639300" y="70408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135890</xdr:rowOff>
    </xdr:from>
    <xdr:to xmlns:xdr="http://schemas.openxmlformats.org/drawingml/2006/spreadsheetDrawing">
      <xdr:col>46</xdr:col>
      <xdr:colOff>38100</xdr:colOff>
      <xdr:row>41</xdr:row>
      <xdr:rowOff>66040</xdr:rowOff>
    </xdr:to>
    <xdr:sp macro="" textlink="">
      <xdr:nvSpPr>
        <xdr:cNvPr id="133" name="楕円 132"/>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15240</xdr:rowOff>
    </xdr:from>
    <xdr:to xmlns:xdr="http://schemas.openxmlformats.org/drawingml/2006/spreadsheetDrawing">
      <xdr:col>50</xdr:col>
      <xdr:colOff>114300</xdr:colOff>
      <xdr:row>41</xdr:row>
      <xdr:rowOff>15240</xdr:rowOff>
    </xdr:to>
    <xdr:cxnSp macro="">
      <xdr:nvCxnSpPr>
        <xdr:cNvPr id="134" name="直線コネクタ 133"/>
        <xdr:cNvCxnSpPr/>
      </xdr:nvCxnSpPr>
      <xdr:spPr>
        <a:xfrm>
          <a:off x="8750300" y="7044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139700</xdr:rowOff>
    </xdr:from>
    <xdr:to xmlns:xdr="http://schemas.openxmlformats.org/drawingml/2006/spreadsheetDrawing">
      <xdr:col>41</xdr:col>
      <xdr:colOff>101600</xdr:colOff>
      <xdr:row>41</xdr:row>
      <xdr:rowOff>69850</xdr:rowOff>
    </xdr:to>
    <xdr:sp macro="" textlink="">
      <xdr:nvSpPr>
        <xdr:cNvPr id="135" name="楕円 134"/>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15240</xdr:rowOff>
    </xdr:from>
    <xdr:to xmlns:xdr="http://schemas.openxmlformats.org/drawingml/2006/spreadsheetDrawing">
      <xdr:col>45</xdr:col>
      <xdr:colOff>177800</xdr:colOff>
      <xdr:row>41</xdr:row>
      <xdr:rowOff>19050</xdr:rowOff>
    </xdr:to>
    <xdr:cxnSp macro="">
      <xdr:nvCxnSpPr>
        <xdr:cNvPr id="136" name="直線コネクタ 135"/>
        <xdr:cNvCxnSpPr/>
      </xdr:nvCxnSpPr>
      <xdr:spPr>
        <a:xfrm flipV="1">
          <a:off x="7861300" y="7044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139700</xdr:rowOff>
    </xdr:from>
    <xdr:to xmlns:xdr="http://schemas.openxmlformats.org/drawingml/2006/spreadsheetDrawing">
      <xdr:col>36</xdr:col>
      <xdr:colOff>165100</xdr:colOff>
      <xdr:row>41</xdr:row>
      <xdr:rowOff>69850</xdr:rowOff>
    </xdr:to>
    <xdr:sp macro="" textlink="">
      <xdr:nvSpPr>
        <xdr:cNvPr id="137" name="楕円 136"/>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19050</xdr:rowOff>
    </xdr:from>
    <xdr:to xmlns:xdr="http://schemas.openxmlformats.org/drawingml/2006/spreadsheetDrawing">
      <xdr:col>41</xdr:col>
      <xdr:colOff>50800</xdr:colOff>
      <xdr:row>41</xdr:row>
      <xdr:rowOff>19050</xdr:rowOff>
    </xdr:to>
    <xdr:cxnSp macro="">
      <xdr:nvCxnSpPr>
        <xdr:cNvPr id="138" name="直線コネクタ 137"/>
        <xdr:cNvCxnSpPr/>
      </xdr:nvCxnSpPr>
      <xdr:spPr>
        <a:xfrm>
          <a:off x="6972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265" cy="259080"/>
    <xdr:sp macro="" textlink="">
      <xdr:nvSpPr>
        <xdr:cNvPr id="140" name="n_2aveValue【図書館】&#10;一人当たり面積"/>
        <xdr:cNvSpPr txBox="1"/>
      </xdr:nvSpPr>
      <xdr:spPr>
        <a:xfrm>
          <a:off x="8515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8445"/>
    <xdr:sp macro="" textlink="">
      <xdr:nvSpPr>
        <xdr:cNvPr id="141" name="n_3aveValue【図書館】&#10;一人当たり面積"/>
        <xdr:cNvSpPr txBox="1"/>
      </xdr:nvSpPr>
      <xdr:spPr>
        <a:xfrm>
          <a:off x="7626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42" name="n_4aveValue【図書館】&#10;一人当たり面積"/>
        <xdr:cNvSpPr txBox="1"/>
      </xdr:nvSpPr>
      <xdr:spPr>
        <a:xfrm>
          <a:off x="673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57150</xdr:rowOff>
    </xdr:from>
    <xdr:ext cx="469900" cy="259080"/>
    <xdr:sp macro="" textlink="">
      <xdr:nvSpPr>
        <xdr:cNvPr id="143" name="n_1mainValue【図書館】&#10;一人当たり面積"/>
        <xdr:cNvSpPr txBox="1"/>
      </xdr:nvSpPr>
      <xdr:spPr>
        <a:xfrm>
          <a:off x="9391650" y="708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57150</xdr:rowOff>
    </xdr:from>
    <xdr:ext cx="469265" cy="259080"/>
    <xdr:sp macro="" textlink="">
      <xdr:nvSpPr>
        <xdr:cNvPr id="144" name="n_2mainValue【図書館】&#10;一人当たり面積"/>
        <xdr:cNvSpPr txBox="1"/>
      </xdr:nvSpPr>
      <xdr:spPr>
        <a:xfrm>
          <a:off x="8515350" y="7086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60960</xdr:rowOff>
    </xdr:from>
    <xdr:ext cx="469265" cy="259080"/>
    <xdr:sp macro="" textlink="">
      <xdr:nvSpPr>
        <xdr:cNvPr id="145" name="n_3mainValue【図書館】&#10;一人当たり面積"/>
        <xdr:cNvSpPr txBox="1"/>
      </xdr:nvSpPr>
      <xdr:spPr>
        <a:xfrm>
          <a:off x="7626350" y="709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60960</xdr:rowOff>
    </xdr:from>
    <xdr:ext cx="469265" cy="259080"/>
    <xdr:sp macro="" textlink="">
      <xdr:nvSpPr>
        <xdr:cNvPr id="146" name="n_4mainValue【図書館】&#10;一人当たり面積"/>
        <xdr:cNvSpPr txBox="1"/>
      </xdr:nvSpPr>
      <xdr:spPr>
        <a:xfrm>
          <a:off x="6737350" y="709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143510</xdr:rowOff>
    </xdr:from>
    <xdr:to xmlns:xdr="http://schemas.openxmlformats.org/drawingml/2006/spreadsheetDrawing">
      <xdr:col>24</xdr:col>
      <xdr:colOff>114300</xdr:colOff>
      <xdr:row>62</xdr:row>
      <xdr:rowOff>73660</xdr:rowOff>
    </xdr:to>
    <xdr:sp macro="" textlink="">
      <xdr:nvSpPr>
        <xdr:cNvPr id="187" name="楕円 186"/>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121920</xdr:rowOff>
    </xdr:from>
    <xdr:ext cx="405130" cy="258445"/>
    <xdr:sp macro="" textlink="">
      <xdr:nvSpPr>
        <xdr:cNvPr id="188" name="【体育館・プール】&#10;有形固定資産減価償却率該当値テキスト"/>
        <xdr:cNvSpPr txBox="1"/>
      </xdr:nvSpPr>
      <xdr:spPr>
        <a:xfrm>
          <a:off x="4673600" y="10580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111125</xdr:rowOff>
    </xdr:from>
    <xdr:to xmlns:xdr="http://schemas.openxmlformats.org/drawingml/2006/spreadsheetDrawing">
      <xdr:col>20</xdr:col>
      <xdr:colOff>38100</xdr:colOff>
      <xdr:row>62</xdr:row>
      <xdr:rowOff>41275</xdr:rowOff>
    </xdr:to>
    <xdr:sp macro="" textlink="">
      <xdr:nvSpPr>
        <xdr:cNvPr id="189" name="楕円 188"/>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161925</xdr:rowOff>
    </xdr:from>
    <xdr:to xmlns:xdr="http://schemas.openxmlformats.org/drawingml/2006/spreadsheetDrawing">
      <xdr:col>24</xdr:col>
      <xdr:colOff>63500</xdr:colOff>
      <xdr:row>62</xdr:row>
      <xdr:rowOff>22860</xdr:rowOff>
    </xdr:to>
    <xdr:cxnSp macro="">
      <xdr:nvCxnSpPr>
        <xdr:cNvPr id="190" name="直線コネクタ 189"/>
        <xdr:cNvCxnSpPr/>
      </xdr:nvCxnSpPr>
      <xdr:spPr>
        <a:xfrm>
          <a:off x="3797300" y="106203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78740</xdr:rowOff>
    </xdr:from>
    <xdr:to xmlns:xdr="http://schemas.openxmlformats.org/drawingml/2006/spreadsheetDrawing">
      <xdr:col>15</xdr:col>
      <xdr:colOff>101600</xdr:colOff>
      <xdr:row>62</xdr:row>
      <xdr:rowOff>8890</xdr:rowOff>
    </xdr:to>
    <xdr:sp macro="" textlink="">
      <xdr:nvSpPr>
        <xdr:cNvPr id="191" name="楕円 190"/>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129540</xdr:rowOff>
    </xdr:from>
    <xdr:to xmlns:xdr="http://schemas.openxmlformats.org/drawingml/2006/spreadsheetDrawing">
      <xdr:col>19</xdr:col>
      <xdr:colOff>177800</xdr:colOff>
      <xdr:row>61</xdr:row>
      <xdr:rowOff>161925</xdr:rowOff>
    </xdr:to>
    <xdr:cxnSp macro="">
      <xdr:nvCxnSpPr>
        <xdr:cNvPr id="192" name="直線コネクタ 191"/>
        <xdr:cNvCxnSpPr/>
      </xdr:nvCxnSpPr>
      <xdr:spPr>
        <a:xfrm>
          <a:off x="2908300" y="105879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46355</xdr:rowOff>
    </xdr:from>
    <xdr:to xmlns:xdr="http://schemas.openxmlformats.org/drawingml/2006/spreadsheetDrawing">
      <xdr:col>10</xdr:col>
      <xdr:colOff>165100</xdr:colOff>
      <xdr:row>61</xdr:row>
      <xdr:rowOff>147955</xdr:rowOff>
    </xdr:to>
    <xdr:sp macro="" textlink="">
      <xdr:nvSpPr>
        <xdr:cNvPr id="193" name="楕円 192"/>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97790</xdr:rowOff>
    </xdr:from>
    <xdr:to xmlns:xdr="http://schemas.openxmlformats.org/drawingml/2006/spreadsheetDrawing">
      <xdr:col>15</xdr:col>
      <xdr:colOff>50800</xdr:colOff>
      <xdr:row>61</xdr:row>
      <xdr:rowOff>129540</xdr:rowOff>
    </xdr:to>
    <xdr:cxnSp macro="">
      <xdr:nvCxnSpPr>
        <xdr:cNvPr id="194" name="直線コネクタ 193"/>
        <xdr:cNvCxnSpPr/>
      </xdr:nvCxnSpPr>
      <xdr:spPr>
        <a:xfrm>
          <a:off x="2019300" y="10556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15875</xdr:rowOff>
    </xdr:from>
    <xdr:to xmlns:xdr="http://schemas.openxmlformats.org/drawingml/2006/spreadsheetDrawing">
      <xdr:col>6</xdr:col>
      <xdr:colOff>38100</xdr:colOff>
      <xdr:row>61</xdr:row>
      <xdr:rowOff>117475</xdr:rowOff>
    </xdr:to>
    <xdr:sp macro="" textlink="">
      <xdr:nvSpPr>
        <xdr:cNvPr id="195" name="楕円 194"/>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66675</xdr:rowOff>
    </xdr:from>
    <xdr:to xmlns:xdr="http://schemas.openxmlformats.org/drawingml/2006/spreadsheetDrawing">
      <xdr:col>10</xdr:col>
      <xdr:colOff>114300</xdr:colOff>
      <xdr:row>61</xdr:row>
      <xdr:rowOff>97790</xdr:rowOff>
    </xdr:to>
    <xdr:cxnSp macro="">
      <xdr:nvCxnSpPr>
        <xdr:cNvPr id="196" name="直線コネクタ 195"/>
        <xdr:cNvCxnSpPr/>
      </xdr:nvCxnSpPr>
      <xdr:spPr>
        <a:xfrm>
          <a:off x="1130300" y="105251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82550</xdr:rowOff>
    </xdr:from>
    <xdr:ext cx="404495" cy="259080"/>
    <xdr:sp macro="" textlink="">
      <xdr:nvSpPr>
        <xdr:cNvPr id="198" name="n_2aveValue【体育館・プール】&#10;有形固定資産減価償却率"/>
        <xdr:cNvSpPr txBox="1"/>
      </xdr:nvSpPr>
      <xdr:spPr>
        <a:xfrm>
          <a:off x="2705735" y="10026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65405</xdr:rowOff>
    </xdr:from>
    <xdr:ext cx="404495" cy="258445"/>
    <xdr:sp macro="" textlink="">
      <xdr:nvSpPr>
        <xdr:cNvPr id="199" name="n_3aveValue【体育館・プール】&#10;有形固定資産減価償却率"/>
        <xdr:cNvSpPr txBox="1"/>
      </xdr:nvSpPr>
      <xdr:spPr>
        <a:xfrm>
          <a:off x="1816735" y="10009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166370</xdr:rowOff>
    </xdr:from>
    <xdr:ext cx="404495" cy="258445"/>
    <xdr:sp macro="" textlink="">
      <xdr:nvSpPr>
        <xdr:cNvPr id="200" name="n_4aveValue【体育館・プール】&#10;有形固定資産減価償却率"/>
        <xdr:cNvSpPr txBox="1"/>
      </xdr:nvSpPr>
      <xdr:spPr>
        <a:xfrm>
          <a:off x="927735" y="9939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32385</xdr:rowOff>
    </xdr:from>
    <xdr:ext cx="405130" cy="258445"/>
    <xdr:sp macro="" textlink="">
      <xdr:nvSpPr>
        <xdr:cNvPr id="201" name="n_1mainValue【体育館・プール】&#10;有形固定資産減価償却率"/>
        <xdr:cNvSpPr txBox="1"/>
      </xdr:nvSpPr>
      <xdr:spPr>
        <a:xfrm>
          <a:off x="3582035" y="10662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0</xdr:rowOff>
    </xdr:from>
    <xdr:ext cx="404495" cy="259080"/>
    <xdr:sp macro="" textlink="">
      <xdr:nvSpPr>
        <xdr:cNvPr id="202" name="n_2mainValue【体育館・プール】&#10;有形固定資産減価償却率"/>
        <xdr:cNvSpPr txBox="1"/>
      </xdr:nvSpPr>
      <xdr:spPr>
        <a:xfrm>
          <a:off x="2705735" y="10629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139065</xdr:rowOff>
    </xdr:from>
    <xdr:ext cx="404495" cy="259080"/>
    <xdr:sp macro="" textlink="">
      <xdr:nvSpPr>
        <xdr:cNvPr id="203" name="n_3mainValue【体育館・プール】&#10;有形固定資産減価償却率"/>
        <xdr:cNvSpPr txBox="1"/>
      </xdr:nvSpPr>
      <xdr:spPr>
        <a:xfrm>
          <a:off x="1816735" y="10597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109220</xdr:rowOff>
    </xdr:from>
    <xdr:ext cx="404495" cy="258445"/>
    <xdr:sp macro="" textlink="">
      <xdr:nvSpPr>
        <xdr:cNvPr id="204" name="n_4mainValue【体育館・プール】&#10;有形固定資産減価償却率"/>
        <xdr:cNvSpPr txBox="1"/>
      </xdr:nvSpPr>
      <xdr:spPr>
        <a:xfrm>
          <a:off x="927735" y="10567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8445"/>
    <xdr:sp macro="" textlink="">
      <xdr:nvSpPr>
        <xdr:cNvPr id="231"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143510</xdr:rowOff>
    </xdr:to>
    <xdr:sp macro="" textlink="">
      <xdr:nvSpPr>
        <xdr:cNvPr id="242" name="楕円 241"/>
        <xdr:cNvSpPr/>
      </xdr:nvSpPr>
      <xdr:spPr>
        <a:xfrm>
          <a:off x="10426700" y="10842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127635</xdr:rowOff>
    </xdr:from>
    <xdr:ext cx="469900" cy="259080"/>
    <xdr:sp macro="" textlink="">
      <xdr:nvSpPr>
        <xdr:cNvPr id="243" name="【体育館・プール】&#10;一人当たり面積該当値テキスト"/>
        <xdr:cNvSpPr txBox="1"/>
      </xdr:nvSpPr>
      <xdr:spPr>
        <a:xfrm>
          <a:off x="10515600" y="10757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54610</xdr:rowOff>
    </xdr:from>
    <xdr:to xmlns:xdr="http://schemas.openxmlformats.org/drawingml/2006/spreadsheetDrawing">
      <xdr:col>50</xdr:col>
      <xdr:colOff>165100</xdr:colOff>
      <xdr:row>63</xdr:row>
      <xdr:rowOff>156210</xdr:rowOff>
    </xdr:to>
    <xdr:sp macro="" textlink="">
      <xdr:nvSpPr>
        <xdr:cNvPr id="244" name="楕円 243"/>
        <xdr:cNvSpPr/>
      </xdr:nvSpPr>
      <xdr:spPr>
        <a:xfrm>
          <a:off x="9588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92075</xdr:rowOff>
    </xdr:from>
    <xdr:to xmlns:xdr="http://schemas.openxmlformats.org/drawingml/2006/spreadsheetDrawing">
      <xdr:col>55</xdr:col>
      <xdr:colOff>0</xdr:colOff>
      <xdr:row>63</xdr:row>
      <xdr:rowOff>105410</xdr:rowOff>
    </xdr:to>
    <xdr:cxnSp macro="">
      <xdr:nvCxnSpPr>
        <xdr:cNvPr id="245" name="直線コネクタ 244"/>
        <xdr:cNvCxnSpPr/>
      </xdr:nvCxnSpPr>
      <xdr:spPr>
        <a:xfrm flipV="1">
          <a:off x="9639300" y="108934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46" name="楕円 245"/>
        <xdr:cNvSpPr/>
      </xdr:nvSpPr>
      <xdr:spPr>
        <a:xfrm>
          <a:off x="86995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105410</xdr:rowOff>
    </xdr:from>
    <xdr:to xmlns:xdr="http://schemas.openxmlformats.org/drawingml/2006/spreadsheetDrawing">
      <xdr:col>50</xdr:col>
      <xdr:colOff>114300</xdr:colOff>
      <xdr:row>63</xdr:row>
      <xdr:rowOff>106045</xdr:rowOff>
    </xdr:to>
    <xdr:cxnSp macro="">
      <xdr:nvCxnSpPr>
        <xdr:cNvPr id="247" name="直線コネクタ 246"/>
        <xdr:cNvCxnSpPr/>
      </xdr:nvCxnSpPr>
      <xdr:spPr>
        <a:xfrm flipV="1">
          <a:off x="8750300" y="10906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55880</xdr:rowOff>
    </xdr:from>
    <xdr:to xmlns:xdr="http://schemas.openxmlformats.org/drawingml/2006/spreadsheetDrawing">
      <xdr:col>41</xdr:col>
      <xdr:colOff>101600</xdr:colOff>
      <xdr:row>63</xdr:row>
      <xdr:rowOff>157480</xdr:rowOff>
    </xdr:to>
    <xdr:sp macro="" textlink="">
      <xdr:nvSpPr>
        <xdr:cNvPr id="248" name="楕円 247"/>
        <xdr:cNvSpPr/>
      </xdr:nvSpPr>
      <xdr:spPr>
        <a:xfrm>
          <a:off x="781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106045</xdr:rowOff>
    </xdr:from>
    <xdr:to xmlns:xdr="http://schemas.openxmlformats.org/drawingml/2006/spreadsheetDrawing">
      <xdr:col>45</xdr:col>
      <xdr:colOff>177800</xdr:colOff>
      <xdr:row>63</xdr:row>
      <xdr:rowOff>106680</xdr:rowOff>
    </xdr:to>
    <xdr:cxnSp macro="">
      <xdr:nvCxnSpPr>
        <xdr:cNvPr id="249" name="直線コネクタ 248"/>
        <xdr:cNvCxnSpPr/>
      </xdr:nvCxnSpPr>
      <xdr:spPr>
        <a:xfrm flipV="1">
          <a:off x="7861300" y="10907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57150</xdr:rowOff>
    </xdr:from>
    <xdr:to xmlns:xdr="http://schemas.openxmlformats.org/drawingml/2006/spreadsheetDrawing">
      <xdr:col>36</xdr:col>
      <xdr:colOff>165100</xdr:colOff>
      <xdr:row>63</xdr:row>
      <xdr:rowOff>158750</xdr:rowOff>
    </xdr:to>
    <xdr:sp macro="" textlink="">
      <xdr:nvSpPr>
        <xdr:cNvPr id="250" name="楕円 249"/>
        <xdr:cNvSpPr/>
      </xdr:nvSpPr>
      <xdr:spPr>
        <a:xfrm>
          <a:off x="6921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106680</xdr:rowOff>
    </xdr:from>
    <xdr:to xmlns:xdr="http://schemas.openxmlformats.org/drawingml/2006/spreadsheetDrawing">
      <xdr:col>41</xdr:col>
      <xdr:colOff>50800</xdr:colOff>
      <xdr:row>63</xdr:row>
      <xdr:rowOff>107950</xdr:rowOff>
    </xdr:to>
    <xdr:cxnSp macro="">
      <xdr:nvCxnSpPr>
        <xdr:cNvPr id="251" name="直線コネクタ 250"/>
        <xdr:cNvCxnSpPr/>
      </xdr:nvCxnSpPr>
      <xdr:spPr>
        <a:xfrm flipV="1">
          <a:off x="6972300" y="109080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53"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118745</xdr:rowOff>
    </xdr:from>
    <xdr:ext cx="469265" cy="259080"/>
    <xdr:sp macro="" textlink="">
      <xdr:nvSpPr>
        <xdr:cNvPr id="255" name="n_4aveValue【体育館・プール】&#10;一人当たり面積"/>
        <xdr:cNvSpPr txBox="1"/>
      </xdr:nvSpPr>
      <xdr:spPr>
        <a:xfrm>
          <a:off x="6737350" y="1057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147320</xdr:rowOff>
    </xdr:from>
    <xdr:ext cx="469900" cy="259080"/>
    <xdr:sp macro="" textlink="">
      <xdr:nvSpPr>
        <xdr:cNvPr id="256" name="n_1mainValue【体育館・プール】&#10;一人当たり面積"/>
        <xdr:cNvSpPr txBox="1"/>
      </xdr:nvSpPr>
      <xdr:spPr>
        <a:xfrm>
          <a:off x="9391650" y="1094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147955</xdr:rowOff>
    </xdr:from>
    <xdr:ext cx="469265" cy="258445"/>
    <xdr:sp macro="" textlink="">
      <xdr:nvSpPr>
        <xdr:cNvPr id="257" name="n_2mainValue【体育館・プール】&#10;一人当たり面積"/>
        <xdr:cNvSpPr txBox="1"/>
      </xdr:nvSpPr>
      <xdr:spPr>
        <a:xfrm>
          <a:off x="8515350" y="1094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149225</xdr:rowOff>
    </xdr:from>
    <xdr:ext cx="469265" cy="259080"/>
    <xdr:sp macro="" textlink="">
      <xdr:nvSpPr>
        <xdr:cNvPr id="258" name="n_3mainValue【体育館・プール】&#10;一人当たり面積"/>
        <xdr:cNvSpPr txBox="1"/>
      </xdr:nvSpPr>
      <xdr:spPr>
        <a:xfrm>
          <a:off x="7626350" y="1095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149860</xdr:rowOff>
    </xdr:from>
    <xdr:ext cx="469265" cy="259080"/>
    <xdr:sp macro="" textlink="">
      <xdr:nvSpPr>
        <xdr:cNvPr id="259" name="n_4mainValue【体育館・プール】&#10;一人当たり面積"/>
        <xdr:cNvSpPr txBox="1"/>
      </xdr:nvSpPr>
      <xdr:spPr>
        <a:xfrm>
          <a:off x="6737350" y="1095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162560</xdr:rowOff>
    </xdr:from>
    <xdr:to xmlns:xdr="http://schemas.openxmlformats.org/drawingml/2006/spreadsheetDrawing">
      <xdr:col>24</xdr:col>
      <xdr:colOff>114300</xdr:colOff>
      <xdr:row>83</xdr:row>
      <xdr:rowOff>92710</xdr:rowOff>
    </xdr:to>
    <xdr:sp macro="" textlink="">
      <xdr:nvSpPr>
        <xdr:cNvPr id="300" name="楕円 299"/>
        <xdr:cNvSpPr/>
      </xdr:nvSpPr>
      <xdr:spPr>
        <a:xfrm>
          <a:off x="45847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140970</xdr:rowOff>
    </xdr:from>
    <xdr:ext cx="405130" cy="259080"/>
    <xdr:sp macro="" textlink="">
      <xdr:nvSpPr>
        <xdr:cNvPr id="301" name="【福祉施設】&#10;有形固定資産減価償却率該当値テキスト"/>
        <xdr:cNvSpPr txBox="1"/>
      </xdr:nvSpPr>
      <xdr:spPr>
        <a:xfrm>
          <a:off x="4673600" y="14199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116840</xdr:rowOff>
    </xdr:from>
    <xdr:to xmlns:xdr="http://schemas.openxmlformats.org/drawingml/2006/spreadsheetDrawing">
      <xdr:col>20</xdr:col>
      <xdr:colOff>38100</xdr:colOff>
      <xdr:row>83</xdr:row>
      <xdr:rowOff>46990</xdr:rowOff>
    </xdr:to>
    <xdr:sp macro="" textlink="">
      <xdr:nvSpPr>
        <xdr:cNvPr id="302" name="楕円 301"/>
        <xdr:cNvSpPr/>
      </xdr:nvSpPr>
      <xdr:spPr>
        <a:xfrm>
          <a:off x="37465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167640</xdr:rowOff>
    </xdr:from>
    <xdr:to xmlns:xdr="http://schemas.openxmlformats.org/drawingml/2006/spreadsheetDrawing">
      <xdr:col>24</xdr:col>
      <xdr:colOff>63500</xdr:colOff>
      <xdr:row>83</xdr:row>
      <xdr:rowOff>41910</xdr:rowOff>
    </xdr:to>
    <xdr:cxnSp macro="">
      <xdr:nvCxnSpPr>
        <xdr:cNvPr id="303" name="直線コネクタ 302"/>
        <xdr:cNvCxnSpPr/>
      </xdr:nvCxnSpPr>
      <xdr:spPr>
        <a:xfrm>
          <a:off x="3797300" y="14226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71120</xdr:rowOff>
    </xdr:from>
    <xdr:to xmlns:xdr="http://schemas.openxmlformats.org/drawingml/2006/spreadsheetDrawing">
      <xdr:col>15</xdr:col>
      <xdr:colOff>101600</xdr:colOff>
      <xdr:row>83</xdr:row>
      <xdr:rowOff>1270</xdr:rowOff>
    </xdr:to>
    <xdr:sp macro="" textlink="">
      <xdr:nvSpPr>
        <xdr:cNvPr id="304" name="楕円 303"/>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121920</xdr:rowOff>
    </xdr:from>
    <xdr:to xmlns:xdr="http://schemas.openxmlformats.org/drawingml/2006/spreadsheetDrawing">
      <xdr:col>19</xdr:col>
      <xdr:colOff>177800</xdr:colOff>
      <xdr:row>82</xdr:row>
      <xdr:rowOff>167640</xdr:rowOff>
    </xdr:to>
    <xdr:cxnSp macro="">
      <xdr:nvCxnSpPr>
        <xdr:cNvPr id="305" name="直線コネクタ 304"/>
        <xdr:cNvCxnSpPr/>
      </xdr:nvCxnSpPr>
      <xdr:spPr>
        <a:xfrm>
          <a:off x="2908300" y="14180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21590</xdr:rowOff>
    </xdr:from>
    <xdr:to xmlns:xdr="http://schemas.openxmlformats.org/drawingml/2006/spreadsheetDrawing">
      <xdr:col>10</xdr:col>
      <xdr:colOff>165100</xdr:colOff>
      <xdr:row>82</xdr:row>
      <xdr:rowOff>123190</xdr:rowOff>
    </xdr:to>
    <xdr:sp macro="" textlink="">
      <xdr:nvSpPr>
        <xdr:cNvPr id="306" name="楕円 305"/>
        <xdr:cNvSpPr/>
      </xdr:nvSpPr>
      <xdr:spPr>
        <a:xfrm>
          <a:off x="19685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72390</xdr:rowOff>
    </xdr:from>
    <xdr:to xmlns:xdr="http://schemas.openxmlformats.org/drawingml/2006/spreadsheetDrawing">
      <xdr:col>15</xdr:col>
      <xdr:colOff>50800</xdr:colOff>
      <xdr:row>82</xdr:row>
      <xdr:rowOff>121920</xdr:rowOff>
    </xdr:to>
    <xdr:cxnSp macro="">
      <xdr:nvCxnSpPr>
        <xdr:cNvPr id="307" name="直線コネクタ 306"/>
        <xdr:cNvCxnSpPr/>
      </xdr:nvCxnSpPr>
      <xdr:spPr>
        <a:xfrm>
          <a:off x="2019300" y="141312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36830</xdr:rowOff>
    </xdr:from>
    <xdr:to xmlns:xdr="http://schemas.openxmlformats.org/drawingml/2006/spreadsheetDrawing">
      <xdr:col>6</xdr:col>
      <xdr:colOff>38100</xdr:colOff>
      <xdr:row>82</xdr:row>
      <xdr:rowOff>138430</xdr:rowOff>
    </xdr:to>
    <xdr:sp macro="" textlink="">
      <xdr:nvSpPr>
        <xdr:cNvPr id="308" name="楕円 307"/>
        <xdr:cNvSpPr/>
      </xdr:nvSpPr>
      <xdr:spPr>
        <a:xfrm>
          <a:off x="1079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72390</xdr:rowOff>
    </xdr:from>
    <xdr:to xmlns:xdr="http://schemas.openxmlformats.org/drawingml/2006/spreadsheetDrawing">
      <xdr:col>10</xdr:col>
      <xdr:colOff>114300</xdr:colOff>
      <xdr:row>82</xdr:row>
      <xdr:rowOff>87630</xdr:rowOff>
    </xdr:to>
    <xdr:cxnSp macro="">
      <xdr:nvCxnSpPr>
        <xdr:cNvPr id="309" name="直線コネクタ 308"/>
        <xdr:cNvCxnSpPr/>
      </xdr:nvCxnSpPr>
      <xdr:spPr>
        <a:xfrm flipV="1">
          <a:off x="1130300" y="14131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10"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4495" cy="259080"/>
    <xdr:sp macro="" textlink="">
      <xdr:nvSpPr>
        <xdr:cNvPr id="311" name="n_2aveValue【福祉施設】&#10;有形固定資産減価償却率"/>
        <xdr:cNvSpPr txBox="1"/>
      </xdr:nvSpPr>
      <xdr:spPr>
        <a:xfrm>
          <a:off x="2705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12"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4495" cy="259080"/>
    <xdr:sp macro="" textlink="">
      <xdr:nvSpPr>
        <xdr:cNvPr id="313" name="n_4aveValue【福祉施設】&#10;有形固定資産減価償却率"/>
        <xdr:cNvSpPr txBox="1"/>
      </xdr:nvSpPr>
      <xdr:spPr>
        <a:xfrm>
          <a:off x="927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38100</xdr:rowOff>
    </xdr:from>
    <xdr:ext cx="405130" cy="259080"/>
    <xdr:sp macro="" textlink="">
      <xdr:nvSpPr>
        <xdr:cNvPr id="314" name="n_1mainValue【福祉施設】&#10;有形固定資産減価償却率"/>
        <xdr:cNvSpPr txBox="1"/>
      </xdr:nvSpPr>
      <xdr:spPr>
        <a:xfrm>
          <a:off x="3582035" y="1426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163830</xdr:rowOff>
    </xdr:from>
    <xdr:ext cx="404495" cy="259080"/>
    <xdr:sp macro="" textlink="">
      <xdr:nvSpPr>
        <xdr:cNvPr id="315" name="n_2mainValue【福祉施設】&#10;有形固定資産減価償却率"/>
        <xdr:cNvSpPr txBox="1"/>
      </xdr:nvSpPr>
      <xdr:spPr>
        <a:xfrm>
          <a:off x="2705735" y="1422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114300</xdr:rowOff>
    </xdr:from>
    <xdr:ext cx="404495" cy="259080"/>
    <xdr:sp macro="" textlink="">
      <xdr:nvSpPr>
        <xdr:cNvPr id="316" name="n_3mainValue【福祉施設】&#10;有形固定資産減価償却率"/>
        <xdr:cNvSpPr txBox="1"/>
      </xdr:nvSpPr>
      <xdr:spPr>
        <a:xfrm>
          <a:off x="1816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129540</xdr:rowOff>
    </xdr:from>
    <xdr:ext cx="404495" cy="259080"/>
    <xdr:sp macro="" textlink="">
      <xdr:nvSpPr>
        <xdr:cNvPr id="317" name="n_4mainValue【福祉施設】&#10;有形固定資産減価償却率"/>
        <xdr:cNvSpPr txBox="1"/>
      </xdr:nvSpPr>
      <xdr:spPr>
        <a:xfrm>
          <a:off x="927735" y="14188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124460</xdr:rowOff>
    </xdr:from>
    <xdr:to xmlns:xdr="http://schemas.openxmlformats.org/drawingml/2006/spreadsheetDrawing">
      <xdr:col>55</xdr:col>
      <xdr:colOff>50800</xdr:colOff>
      <xdr:row>86</xdr:row>
      <xdr:rowOff>54610</xdr:rowOff>
    </xdr:to>
    <xdr:sp macro="" textlink="">
      <xdr:nvSpPr>
        <xdr:cNvPr id="357" name="楕円 356"/>
        <xdr:cNvSpPr/>
      </xdr:nvSpPr>
      <xdr:spPr>
        <a:xfrm>
          <a:off x="104267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39370</xdr:rowOff>
    </xdr:from>
    <xdr:ext cx="469900" cy="259080"/>
    <xdr:sp macro="" textlink="">
      <xdr:nvSpPr>
        <xdr:cNvPr id="358" name="【福祉施設】&#10;一人当たり面積該当値テキスト"/>
        <xdr:cNvSpPr txBox="1"/>
      </xdr:nvSpPr>
      <xdr:spPr>
        <a:xfrm>
          <a:off x="10515600" y="1461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125730</xdr:rowOff>
    </xdr:from>
    <xdr:to xmlns:xdr="http://schemas.openxmlformats.org/drawingml/2006/spreadsheetDrawing">
      <xdr:col>50</xdr:col>
      <xdr:colOff>165100</xdr:colOff>
      <xdr:row>86</xdr:row>
      <xdr:rowOff>55880</xdr:rowOff>
    </xdr:to>
    <xdr:sp macro="" textlink="">
      <xdr:nvSpPr>
        <xdr:cNvPr id="359" name="楕円 358"/>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3810</xdr:rowOff>
    </xdr:from>
    <xdr:to xmlns:xdr="http://schemas.openxmlformats.org/drawingml/2006/spreadsheetDrawing">
      <xdr:col>55</xdr:col>
      <xdr:colOff>0</xdr:colOff>
      <xdr:row>86</xdr:row>
      <xdr:rowOff>5080</xdr:rowOff>
    </xdr:to>
    <xdr:cxnSp macro="">
      <xdr:nvCxnSpPr>
        <xdr:cNvPr id="360" name="直線コネクタ 359"/>
        <xdr:cNvCxnSpPr/>
      </xdr:nvCxnSpPr>
      <xdr:spPr>
        <a:xfrm flipV="1">
          <a:off x="9639300" y="14748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127000</xdr:rowOff>
    </xdr:from>
    <xdr:to xmlns:xdr="http://schemas.openxmlformats.org/drawingml/2006/spreadsheetDrawing">
      <xdr:col>46</xdr:col>
      <xdr:colOff>38100</xdr:colOff>
      <xdr:row>86</xdr:row>
      <xdr:rowOff>57150</xdr:rowOff>
    </xdr:to>
    <xdr:sp macro="" textlink="">
      <xdr:nvSpPr>
        <xdr:cNvPr id="361" name="楕円 360"/>
        <xdr:cNvSpPr/>
      </xdr:nvSpPr>
      <xdr:spPr>
        <a:xfrm>
          <a:off x="8699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5080</xdr:rowOff>
    </xdr:from>
    <xdr:to xmlns:xdr="http://schemas.openxmlformats.org/drawingml/2006/spreadsheetDrawing">
      <xdr:col>50</xdr:col>
      <xdr:colOff>114300</xdr:colOff>
      <xdr:row>86</xdr:row>
      <xdr:rowOff>6350</xdr:rowOff>
    </xdr:to>
    <xdr:cxnSp macro="">
      <xdr:nvCxnSpPr>
        <xdr:cNvPr id="362" name="直線コネクタ 361"/>
        <xdr:cNvCxnSpPr/>
      </xdr:nvCxnSpPr>
      <xdr:spPr>
        <a:xfrm flipV="1">
          <a:off x="8750300" y="14749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128270</xdr:rowOff>
    </xdr:from>
    <xdr:to xmlns:xdr="http://schemas.openxmlformats.org/drawingml/2006/spreadsheetDrawing">
      <xdr:col>41</xdr:col>
      <xdr:colOff>101600</xdr:colOff>
      <xdr:row>86</xdr:row>
      <xdr:rowOff>58420</xdr:rowOff>
    </xdr:to>
    <xdr:sp macro="" textlink="">
      <xdr:nvSpPr>
        <xdr:cNvPr id="363" name="楕円 362"/>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6350</xdr:rowOff>
    </xdr:from>
    <xdr:to xmlns:xdr="http://schemas.openxmlformats.org/drawingml/2006/spreadsheetDrawing">
      <xdr:col>45</xdr:col>
      <xdr:colOff>177800</xdr:colOff>
      <xdr:row>86</xdr:row>
      <xdr:rowOff>7620</xdr:rowOff>
    </xdr:to>
    <xdr:cxnSp macro="">
      <xdr:nvCxnSpPr>
        <xdr:cNvPr id="364" name="直線コネクタ 363"/>
        <xdr:cNvCxnSpPr/>
      </xdr:nvCxnSpPr>
      <xdr:spPr>
        <a:xfrm flipV="1">
          <a:off x="7861300" y="14751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139700</xdr:rowOff>
    </xdr:from>
    <xdr:to xmlns:xdr="http://schemas.openxmlformats.org/drawingml/2006/spreadsheetDrawing">
      <xdr:col>36</xdr:col>
      <xdr:colOff>165100</xdr:colOff>
      <xdr:row>86</xdr:row>
      <xdr:rowOff>69850</xdr:rowOff>
    </xdr:to>
    <xdr:sp macro="" textlink="">
      <xdr:nvSpPr>
        <xdr:cNvPr id="365" name="楕円 364"/>
        <xdr:cNvSpPr/>
      </xdr:nvSpPr>
      <xdr:spPr>
        <a:xfrm>
          <a:off x="692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7620</xdr:rowOff>
    </xdr:from>
    <xdr:to xmlns:xdr="http://schemas.openxmlformats.org/drawingml/2006/spreadsheetDrawing">
      <xdr:col>41</xdr:col>
      <xdr:colOff>50800</xdr:colOff>
      <xdr:row>86</xdr:row>
      <xdr:rowOff>19050</xdr:rowOff>
    </xdr:to>
    <xdr:cxnSp macro="">
      <xdr:nvCxnSpPr>
        <xdr:cNvPr id="366" name="直線コネクタ 365"/>
        <xdr:cNvCxnSpPr/>
      </xdr:nvCxnSpPr>
      <xdr:spPr>
        <a:xfrm flipV="1">
          <a:off x="6972300" y="147523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68"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69"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27940</xdr:rowOff>
    </xdr:from>
    <xdr:ext cx="469265" cy="259080"/>
    <xdr:sp macro="" textlink="">
      <xdr:nvSpPr>
        <xdr:cNvPr id="370" name="n_4aveValue【福祉施設】&#10;一人当たり面積"/>
        <xdr:cNvSpPr txBox="1"/>
      </xdr:nvSpPr>
      <xdr:spPr>
        <a:xfrm>
          <a:off x="6737350" y="1442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46990</xdr:rowOff>
    </xdr:from>
    <xdr:ext cx="469900" cy="259080"/>
    <xdr:sp macro="" textlink="">
      <xdr:nvSpPr>
        <xdr:cNvPr id="371" name="n_1mainValue【福祉施設】&#10;一人当たり面積"/>
        <xdr:cNvSpPr txBox="1"/>
      </xdr:nvSpPr>
      <xdr:spPr>
        <a:xfrm>
          <a:off x="9391650" y="1479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48260</xdr:rowOff>
    </xdr:from>
    <xdr:ext cx="469265" cy="259080"/>
    <xdr:sp macro="" textlink="">
      <xdr:nvSpPr>
        <xdr:cNvPr id="372" name="n_2mainValue【福祉施設】&#10;一人当たり面積"/>
        <xdr:cNvSpPr txBox="1"/>
      </xdr:nvSpPr>
      <xdr:spPr>
        <a:xfrm>
          <a:off x="8515350" y="1479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49530</xdr:rowOff>
    </xdr:from>
    <xdr:ext cx="469265" cy="259080"/>
    <xdr:sp macro="" textlink="">
      <xdr:nvSpPr>
        <xdr:cNvPr id="373" name="n_3mainValue【福祉施設】&#10;一人当たり面積"/>
        <xdr:cNvSpPr txBox="1"/>
      </xdr:nvSpPr>
      <xdr:spPr>
        <a:xfrm>
          <a:off x="7626350" y="1479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60960</xdr:rowOff>
    </xdr:from>
    <xdr:ext cx="469265" cy="259080"/>
    <xdr:sp macro="" textlink="">
      <xdr:nvSpPr>
        <xdr:cNvPr id="374" name="n_4mainValue【福祉施設】&#10;一人当たり面積"/>
        <xdr:cNvSpPr txBox="1"/>
      </xdr:nvSpPr>
      <xdr:spPr>
        <a:xfrm>
          <a:off x="6737350" y="1480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3" name="テキスト ボックス 3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95" name="テキスト ボックス 394"/>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403"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87630</xdr:rowOff>
    </xdr:from>
    <xdr:to xmlns:xdr="http://schemas.openxmlformats.org/drawingml/2006/spreadsheetDrawing">
      <xdr:col>24</xdr:col>
      <xdr:colOff>114300</xdr:colOff>
      <xdr:row>106</xdr:row>
      <xdr:rowOff>17780</xdr:rowOff>
    </xdr:to>
    <xdr:sp macro="" textlink="">
      <xdr:nvSpPr>
        <xdr:cNvPr id="414" name="楕円 413"/>
        <xdr:cNvSpPr/>
      </xdr:nvSpPr>
      <xdr:spPr>
        <a:xfrm>
          <a:off x="4584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66040</xdr:rowOff>
    </xdr:from>
    <xdr:ext cx="405130" cy="258445"/>
    <xdr:sp macro="" textlink="">
      <xdr:nvSpPr>
        <xdr:cNvPr id="415" name="【市民会館】&#10;有形固定資産減価償却率該当値テキスト"/>
        <xdr:cNvSpPr txBox="1"/>
      </xdr:nvSpPr>
      <xdr:spPr>
        <a:xfrm>
          <a:off x="4673600" y="18068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72390</xdr:rowOff>
    </xdr:from>
    <xdr:to xmlns:xdr="http://schemas.openxmlformats.org/drawingml/2006/spreadsheetDrawing">
      <xdr:col>20</xdr:col>
      <xdr:colOff>38100</xdr:colOff>
      <xdr:row>106</xdr:row>
      <xdr:rowOff>2540</xdr:rowOff>
    </xdr:to>
    <xdr:sp macro="" textlink="">
      <xdr:nvSpPr>
        <xdr:cNvPr id="416" name="楕円 415"/>
        <xdr:cNvSpPr/>
      </xdr:nvSpPr>
      <xdr:spPr>
        <a:xfrm>
          <a:off x="3746500" y="180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123190</xdr:rowOff>
    </xdr:from>
    <xdr:to xmlns:xdr="http://schemas.openxmlformats.org/drawingml/2006/spreadsheetDrawing">
      <xdr:col>24</xdr:col>
      <xdr:colOff>63500</xdr:colOff>
      <xdr:row>105</xdr:row>
      <xdr:rowOff>138430</xdr:rowOff>
    </xdr:to>
    <xdr:cxnSp macro="">
      <xdr:nvCxnSpPr>
        <xdr:cNvPr id="417" name="直線コネクタ 416"/>
        <xdr:cNvCxnSpPr/>
      </xdr:nvCxnSpPr>
      <xdr:spPr>
        <a:xfrm>
          <a:off x="3797300" y="181254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53340</xdr:rowOff>
    </xdr:from>
    <xdr:to xmlns:xdr="http://schemas.openxmlformats.org/drawingml/2006/spreadsheetDrawing">
      <xdr:col>15</xdr:col>
      <xdr:colOff>101600</xdr:colOff>
      <xdr:row>105</xdr:row>
      <xdr:rowOff>154940</xdr:rowOff>
    </xdr:to>
    <xdr:sp macro="" textlink="">
      <xdr:nvSpPr>
        <xdr:cNvPr id="418" name="楕円 417"/>
        <xdr:cNvSpPr/>
      </xdr:nvSpPr>
      <xdr:spPr>
        <a:xfrm>
          <a:off x="2857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104140</xdr:rowOff>
    </xdr:from>
    <xdr:to xmlns:xdr="http://schemas.openxmlformats.org/drawingml/2006/spreadsheetDrawing">
      <xdr:col>19</xdr:col>
      <xdr:colOff>177800</xdr:colOff>
      <xdr:row>105</xdr:row>
      <xdr:rowOff>123190</xdr:rowOff>
    </xdr:to>
    <xdr:cxnSp macro="">
      <xdr:nvCxnSpPr>
        <xdr:cNvPr id="419" name="直線コネクタ 418"/>
        <xdr:cNvCxnSpPr/>
      </xdr:nvCxnSpPr>
      <xdr:spPr>
        <a:xfrm>
          <a:off x="2908300" y="18106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35560</xdr:rowOff>
    </xdr:from>
    <xdr:to xmlns:xdr="http://schemas.openxmlformats.org/drawingml/2006/spreadsheetDrawing">
      <xdr:col>10</xdr:col>
      <xdr:colOff>165100</xdr:colOff>
      <xdr:row>105</xdr:row>
      <xdr:rowOff>137160</xdr:rowOff>
    </xdr:to>
    <xdr:sp macro="" textlink="">
      <xdr:nvSpPr>
        <xdr:cNvPr id="420" name="楕円 419"/>
        <xdr:cNvSpPr/>
      </xdr:nvSpPr>
      <xdr:spPr>
        <a:xfrm>
          <a:off x="1968500" y="18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86360</xdr:rowOff>
    </xdr:from>
    <xdr:to xmlns:xdr="http://schemas.openxmlformats.org/drawingml/2006/spreadsheetDrawing">
      <xdr:col>15</xdr:col>
      <xdr:colOff>50800</xdr:colOff>
      <xdr:row>105</xdr:row>
      <xdr:rowOff>104140</xdr:rowOff>
    </xdr:to>
    <xdr:cxnSp macro="">
      <xdr:nvCxnSpPr>
        <xdr:cNvPr id="421" name="直線コネクタ 420"/>
        <xdr:cNvCxnSpPr/>
      </xdr:nvCxnSpPr>
      <xdr:spPr>
        <a:xfrm>
          <a:off x="2019300" y="18088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12700</xdr:rowOff>
    </xdr:from>
    <xdr:to xmlns:xdr="http://schemas.openxmlformats.org/drawingml/2006/spreadsheetDrawing">
      <xdr:col>6</xdr:col>
      <xdr:colOff>38100</xdr:colOff>
      <xdr:row>105</xdr:row>
      <xdr:rowOff>114300</xdr:rowOff>
    </xdr:to>
    <xdr:sp macro="" textlink="">
      <xdr:nvSpPr>
        <xdr:cNvPr id="422" name="楕円 421"/>
        <xdr:cNvSpPr/>
      </xdr:nvSpPr>
      <xdr:spPr>
        <a:xfrm>
          <a:off x="1079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63500</xdr:rowOff>
    </xdr:from>
    <xdr:to xmlns:xdr="http://schemas.openxmlformats.org/drawingml/2006/spreadsheetDrawing">
      <xdr:col>10</xdr:col>
      <xdr:colOff>114300</xdr:colOff>
      <xdr:row>105</xdr:row>
      <xdr:rowOff>86360</xdr:rowOff>
    </xdr:to>
    <xdr:cxnSp macro="">
      <xdr:nvCxnSpPr>
        <xdr:cNvPr id="423" name="直線コネクタ 422"/>
        <xdr:cNvCxnSpPr/>
      </xdr:nvCxnSpPr>
      <xdr:spPr>
        <a:xfrm>
          <a:off x="1130300" y="18065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24"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425"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426"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427"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165100</xdr:rowOff>
    </xdr:from>
    <xdr:ext cx="405130" cy="259080"/>
    <xdr:sp macro="" textlink="">
      <xdr:nvSpPr>
        <xdr:cNvPr id="428" name="n_1mainValue【市民会館】&#10;有形固定資産減価償却率"/>
        <xdr:cNvSpPr txBox="1"/>
      </xdr:nvSpPr>
      <xdr:spPr>
        <a:xfrm>
          <a:off x="3582035" y="18167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146050</xdr:rowOff>
    </xdr:from>
    <xdr:ext cx="404495" cy="258445"/>
    <xdr:sp macro="" textlink="">
      <xdr:nvSpPr>
        <xdr:cNvPr id="429" name="n_2mainValue【市民会館】&#10;有形固定資産減価償却率"/>
        <xdr:cNvSpPr txBox="1"/>
      </xdr:nvSpPr>
      <xdr:spPr>
        <a:xfrm>
          <a:off x="2705735" y="18148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128270</xdr:rowOff>
    </xdr:from>
    <xdr:ext cx="404495" cy="259080"/>
    <xdr:sp macro="" textlink="">
      <xdr:nvSpPr>
        <xdr:cNvPr id="430" name="n_3mainValue【市民会館】&#10;有形固定資産減価償却率"/>
        <xdr:cNvSpPr txBox="1"/>
      </xdr:nvSpPr>
      <xdr:spPr>
        <a:xfrm>
          <a:off x="1816735" y="18130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105410</xdr:rowOff>
    </xdr:from>
    <xdr:ext cx="404495" cy="259080"/>
    <xdr:sp macro="" textlink="">
      <xdr:nvSpPr>
        <xdr:cNvPr id="431" name="n_4mainValue【市民会館】&#10;有形固定資産減価償却率"/>
        <xdr:cNvSpPr txBox="1"/>
      </xdr:nvSpPr>
      <xdr:spPr>
        <a:xfrm>
          <a:off x="927735" y="18107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3" name="テキスト ボックス 442"/>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5" name="テキスト ボックス 444"/>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7" name="テキスト ボックス 446"/>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49" name="テキスト ボックス 448"/>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1" name="テキスト ボックス 450"/>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3" name="テキスト ボックス 452"/>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56"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132080</xdr:rowOff>
    </xdr:from>
    <xdr:ext cx="469900" cy="258445"/>
    <xdr:sp macro="" textlink="">
      <xdr:nvSpPr>
        <xdr:cNvPr id="460" name="【市民会館】&#10;一人当たり面積平均値テキスト"/>
        <xdr:cNvSpPr txBox="1"/>
      </xdr:nvSpPr>
      <xdr:spPr>
        <a:xfrm>
          <a:off x="10515600" y="18134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65" name="フローチャート: 判断 464"/>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38735</xdr:rowOff>
    </xdr:from>
    <xdr:to xmlns:xdr="http://schemas.openxmlformats.org/drawingml/2006/spreadsheetDrawing">
      <xdr:col>55</xdr:col>
      <xdr:colOff>50800</xdr:colOff>
      <xdr:row>107</xdr:row>
      <xdr:rowOff>140335</xdr:rowOff>
    </xdr:to>
    <xdr:sp macro="" textlink="">
      <xdr:nvSpPr>
        <xdr:cNvPr id="471" name="楕円 470"/>
        <xdr:cNvSpPr/>
      </xdr:nvSpPr>
      <xdr:spPr>
        <a:xfrm>
          <a:off x="10426700" y="18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17780</xdr:rowOff>
    </xdr:from>
    <xdr:ext cx="469900" cy="258445"/>
    <xdr:sp macro="" textlink="">
      <xdr:nvSpPr>
        <xdr:cNvPr id="472" name="【市民会館】&#10;一人当たり面積該当値テキスト"/>
        <xdr:cNvSpPr txBox="1"/>
      </xdr:nvSpPr>
      <xdr:spPr>
        <a:xfrm>
          <a:off x="10515600" y="18362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40640</xdr:rowOff>
    </xdr:from>
    <xdr:to xmlns:xdr="http://schemas.openxmlformats.org/drawingml/2006/spreadsheetDrawing">
      <xdr:col>50</xdr:col>
      <xdr:colOff>165100</xdr:colOff>
      <xdr:row>107</xdr:row>
      <xdr:rowOff>142240</xdr:rowOff>
    </xdr:to>
    <xdr:sp macro="" textlink="">
      <xdr:nvSpPr>
        <xdr:cNvPr id="473" name="楕円 472"/>
        <xdr:cNvSpPr/>
      </xdr:nvSpPr>
      <xdr:spPr>
        <a:xfrm>
          <a:off x="9588500" y="183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89535</xdr:rowOff>
    </xdr:from>
    <xdr:to xmlns:xdr="http://schemas.openxmlformats.org/drawingml/2006/spreadsheetDrawing">
      <xdr:col>55</xdr:col>
      <xdr:colOff>0</xdr:colOff>
      <xdr:row>107</xdr:row>
      <xdr:rowOff>91440</xdr:rowOff>
    </xdr:to>
    <xdr:cxnSp macro="">
      <xdr:nvCxnSpPr>
        <xdr:cNvPr id="474" name="直線コネクタ 473"/>
        <xdr:cNvCxnSpPr/>
      </xdr:nvCxnSpPr>
      <xdr:spPr>
        <a:xfrm flipV="1">
          <a:off x="9639300" y="184346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44450</xdr:rowOff>
    </xdr:from>
    <xdr:to xmlns:xdr="http://schemas.openxmlformats.org/drawingml/2006/spreadsheetDrawing">
      <xdr:col>46</xdr:col>
      <xdr:colOff>38100</xdr:colOff>
      <xdr:row>107</xdr:row>
      <xdr:rowOff>146050</xdr:rowOff>
    </xdr:to>
    <xdr:sp macro="" textlink="">
      <xdr:nvSpPr>
        <xdr:cNvPr id="475" name="楕円 474"/>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91440</xdr:rowOff>
    </xdr:from>
    <xdr:to xmlns:xdr="http://schemas.openxmlformats.org/drawingml/2006/spreadsheetDrawing">
      <xdr:col>50</xdr:col>
      <xdr:colOff>114300</xdr:colOff>
      <xdr:row>107</xdr:row>
      <xdr:rowOff>95250</xdr:rowOff>
    </xdr:to>
    <xdr:cxnSp macro="">
      <xdr:nvCxnSpPr>
        <xdr:cNvPr id="476" name="直線コネクタ 475"/>
        <xdr:cNvCxnSpPr/>
      </xdr:nvCxnSpPr>
      <xdr:spPr>
        <a:xfrm flipV="1">
          <a:off x="8750300" y="18436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46355</xdr:rowOff>
    </xdr:from>
    <xdr:to xmlns:xdr="http://schemas.openxmlformats.org/drawingml/2006/spreadsheetDrawing">
      <xdr:col>41</xdr:col>
      <xdr:colOff>101600</xdr:colOff>
      <xdr:row>107</xdr:row>
      <xdr:rowOff>147955</xdr:rowOff>
    </xdr:to>
    <xdr:sp macro="" textlink="">
      <xdr:nvSpPr>
        <xdr:cNvPr id="477" name="楕円 476"/>
        <xdr:cNvSpPr/>
      </xdr:nvSpPr>
      <xdr:spPr>
        <a:xfrm>
          <a:off x="781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95250</xdr:rowOff>
    </xdr:from>
    <xdr:to xmlns:xdr="http://schemas.openxmlformats.org/drawingml/2006/spreadsheetDrawing">
      <xdr:col>45</xdr:col>
      <xdr:colOff>177800</xdr:colOff>
      <xdr:row>107</xdr:row>
      <xdr:rowOff>97790</xdr:rowOff>
    </xdr:to>
    <xdr:cxnSp macro="">
      <xdr:nvCxnSpPr>
        <xdr:cNvPr id="478" name="直線コネクタ 477"/>
        <xdr:cNvCxnSpPr/>
      </xdr:nvCxnSpPr>
      <xdr:spPr>
        <a:xfrm flipV="1">
          <a:off x="7861300" y="18440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48260</xdr:rowOff>
    </xdr:from>
    <xdr:to xmlns:xdr="http://schemas.openxmlformats.org/drawingml/2006/spreadsheetDrawing">
      <xdr:col>36</xdr:col>
      <xdr:colOff>165100</xdr:colOff>
      <xdr:row>107</xdr:row>
      <xdr:rowOff>149860</xdr:rowOff>
    </xdr:to>
    <xdr:sp macro="" textlink="">
      <xdr:nvSpPr>
        <xdr:cNvPr id="479" name="楕円 478"/>
        <xdr:cNvSpPr/>
      </xdr:nvSpPr>
      <xdr:spPr>
        <a:xfrm>
          <a:off x="6921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97790</xdr:rowOff>
    </xdr:from>
    <xdr:to xmlns:xdr="http://schemas.openxmlformats.org/drawingml/2006/spreadsheetDrawing">
      <xdr:col>41</xdr:col>
      <xdr:colOff>50800</xdr:colOff>
      <xdr:row>107</xdr:row>
      <xdr:rowOff>99060</xdr:rowOff>
    </xdr:to>
    <xdr:cxnSp macro="">
      <xdr:nvCxnSpPr>
        <xdr:cNvPr id="480" name="直線コネクタ 479"/>
        <xdr:cNvCxnSpPr/>
      </xdr:nvCxnSpPr>
      <xdr:spPr>
        <a:xfrm flipV="1">
          <a:off x="6972300" y="18442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481"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9265" cy="259080"/>
    <xdr:sp macro="" textlink="">
      <xdr:nvSpPr>
        <xdr:cNvPr id="482" name="n_2aveValue【市民会館】&#10;一人当たり面積"/>
        <xdr:cNvSpPr txBox="1"/>
      </xdr:nvSpPr>
      <xdr:spPr>
        <a:xfrm>
          <a:off x="8515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9265" cy="259080"/>
    <xdr:sp macro="" textlink="">
      <xdr:nvSpPr>
        <xdr:cNvPr id="483" name="n_3aveValue【市民会館】&#10;一人当たり面積"/>
        <xdr:cNvSpPr txBox="1"/>
      </xdr:nvSpPr>
      <xdr:spPr>
        <a:xfrm>
          <a:off x="7626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63500</xdr:rowOff>
    </xdr:from>
    <xdr:ext cx="469265" cy="258445"/>
    <xdr:sp macro="" textlink="">
      <xdr:nvSpPr>
        <xdr:cNvPr id="484" name="n_4aveValue【市民会館】&#10;一人当たり面積"/>
        <xdr:cNvSpPr txBox="1"/>
      </xdr:nvSpPr>
      <xdr:spPr>
        <a:xfrm>
          <a:off x="673735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133350</xdr:rowOff>
    </xdr:from>
    <xdr:ext cx="469900" cy="258445"/>
    <xdr:sp macro="" textlink="">
      <xdr:nvSpPr>
        <xdr:cNvPr id="485" name="n_1mainValue【市民会館】&#10;一人当たり面積"/>
        <xdr:cNvSpPr txBox="1"/>
      </xdr:nvSpPr>
      <xdr:spPr>
        <a:xfrm>
          <a:off x="9391650" y="18478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137160</xdr:rowOff>
    </xdr:from>
    <xdr:ext cx="469265" cy="259080"/>
    <xdr:sp macro="" textlink="">
      <xdr:nvSpPr>
        <xdr:cNvPr id="486" name="n_2mainValue【市民会館】&#10;一人当たり面積"/>
        <xdr:cNvSpPr txBox="1"/>
      </xdr:nvSpPr>
      <xdr:spPr>
        <a:xfrm>
          <a:off x="8515350" y="1848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139065</xdr:rowOff>
    </xdr:from>
    <xdr:ext cx="469265" cy="259080"/>
    <xdr:sp macro="" textlink="">
      <xdr:nvSpPr>
        <xdr:cNvPr id="487" name="n_3mainValue【市民会館】&#10;一人当たり面積"/>
        <xdr:cNvSpPr txBox="1"/>
      </xdr:nvSpPr>
      <xdr:spPr>
        <a:xfrm>
          <a:off x="7626350" y="18484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140970</xdr:rowOff>
    </xdr:from>
    <xdr:ext cx="469265" cy="259080"/>
    <xdr:sp macro="" textlink="">
      <xdr:nvSpPr>
        <xdr:cNvPr id="488" name="n_4mainValue【市民会館】&#10;一人当たり面積"/>
        <xdr:cNvSpPr txBox="1"/>
      </xdr:nvSpPr>
      <xdr:spPr>
        <a:xfrm>
          <a:off x="6737350" y="1848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7" name="テキスト ボックス 49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9" name="テキスト ボックス 498"/>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1" name="テキスト ボックス 500"/>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3" name="テキスト ボックス 502"/>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9" name="テキスト ボックス 508"/>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1" name="テキスト ボックス 510"/>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513" name="直線コネクタ 512"/>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514"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515" name="直線コネクタ 5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516"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517" name="直線コネクタ 516"/>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59690</xdr:rowOff>
    </xdr:from>
    <xdr:ext cx="405130" cy="259080"/>
    <xdr:sp macro="" textlink="">
      <xdr:nvSpPr>
        <xdr:cNvPr id="518" name="【一般廃棄物処理施設】&#10;有形固定資産減価償却率平均値テキスト"/>
        <xdr:cNvSpPr txBox="1"/>
      </xdr:nvSpPr>
      <xdr:spPr>
        <a:xfrm>
          <a:off x="16357600" y="623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137795</xdr:rowOff>
    </xdr:from>
    <xdr:to xmlns:xdr="http://schemas.openxmlformats.org/drawingml/2006/spreadsheetDrawing">
      <xdr:col>85</xdr:col>
      <xdr:colOff>177800</xdr:colOff>
      <xdr:row>39</xdr:row>
      <xdr:rowOff>67945</xdr:rowOff>
    </xdr:to>
    <xdr:sp macro="" textlink="">
      <xdr:nvSpPr>
        <xdr:cNvPr id="529" name="楕円 528"/>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116205</xdr:rowOff>
    </xdr:from>
    <xdr:ext cx="405130" cy="259080"/>
    <xdr:sp macro="" textlink="">
      <xdr:nvSpPr>
        <xdr:cNvPr id="530" name="【一般廃棄物処理施設】&#10;有形固定資産減価償却率該当値テキスト"/>
        <xdr:cNvSpPr txBox="1"/>
      </xdr:nvSpPr>
      <xdr:spPr>
        <a:xfrm>
          <a:off x="16357600" y="663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111125</xdr:rowOff>
    </xdr:from>
    <xdr:to xmlns:xdr="http://schemas.openxmlformats.org/drawingml/2006/spreadsheetDrawing">
      <xdr:col>81</xdr:col>
      <xdr:colOff>101600</xdr:colOff>
      <xdr:row>39</xdr:row>
      <xdr:rowOff>41275</xdr:rowOff>
    </xdr:to>
    <xdr:sp macro="" textlink="">
      <xdr:nvSpPr>
        <xdr:cNvPr id="531" name="楕円 530"/>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161925</xdr:rowOff>
    </xdr:from>
    <xdr:to xmlns:xdr="http://schemas.openxmlformats.org/drawingml/2006/spreadsheetDrawing">
      <xdr:col>85</xdr:col>
      <xdr:colOff>127000</xdr:colOff>
      <xdr:row>39</xdr:row>
      <xdr:rowOff>17780</xdr:rowOff>
    </xdr:to>
    <xdr:cxnSp macro="">
      <xdr:nvCxnSpPr>
        <xdr:cNvPr id="532" name="直線コネクタ 531"/>
        <xdr:cNvCxnSpPr/>
      </xdr:nvCxnSpPr>
      <xdr:spPr>
        <a:xfrm>
          <a:off x="15481300" y="66770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61595</xdr:rowOff>
    </xdr:from>
    <xdr:to xmlns:xdr="http://schemas.openxmlformats.org/drawingml/2006/spreadsheetDrawing">
      <xdr:col>76</xdr:col>
      <xdr:colOff>165100</xdr:colOff>
      <xdr:row>38</xdr:row>
      <xdr:rowOff>163195</xdr:rowOff>
    </xdr:to>
    <xdr:sp macro="" textlink="">
      <xdr:nvSpPr>
        <xdr:cNvPr id="533" name="楕円 532"/>
        <xdr:cNvSpPr/>
      </xdr:nvSpPr>
      <xdr:spPr>
        <a:xfrm>
          <a:off x="14541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112395</xdr:rowOff>
    </xdr:from>
    <xdr:to xmlns:xdr="http://schemas.openxmlformats.org/drawingml/2006/spreadsheetDrawing">
      <xdr:col>81</xdr:col>
      <xdr:colOff>50800</xdr:colOff>
      <xdr:row>38</xdr:row>
      <xdr:rowOff>161925</xdr:rowOff>
    </xdr:to>
    <xdr:cxnSp macro="">
      <xdr:nvCxnSpPr>
        <xdr:cNvPr id="534" name="直線コネクタ 533"/>
        <xdr:cNvCxnSpPr/>
      </xdr:nvCxnSpPr>
      <xdr:spPr>
        <a:xfrm>
          <a:off x="14592300" y="66274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132715</xdr:rowOff>
    </xdr:to>
    <xdr:sp macro="" textlink="">
      <xdr:nvSpPr>
        <xdr:cNvPr id="535" name="楕円 534"/>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81915</xdr:rowOff>
    </xdr:from>
    <xdr:to xmlns:xdr="http://schemas.openxmlformats.org/drawingml/2006/spreadsheetDrawing">
      <xdr:col>76</xdr:col>
      <xdr:colOff>114300</xdr:colOff>
      <xdr:row>38</xdr:row>
      <xdr:rowOff>112395</xdr:rowOff>
    </xdr:to>
    <xdr:cxnSp macro="">
      <xdr:nvCxnSpPr>
        <xdr:cNvPr id="536" name="直線コネクタ 535"/>
        <xdr:cNvCxnSpPr/>
      </xdr:nvCxnSpPr>
      <xdr:spPr>
        <a:xfrm>
          <a:off x="13703300" y="65970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128270</xdr:rowOff>
    </xdr:from>
    <xdr:to xmlns:xdr="http://schemas.openxmlformats.org/drawingml/2006/spreadsheetDrawing">
      <xdr:col>67</xdr:col>
      <xdr:colOff>101600</xdr:colOff>
      <xdr:row>38</xdr:row>
      <xdr:rowOff>58420</xdr:rowOff>
    </xdr:to>
    <xdr:sp macro="" textlink="">
      <xdr:nvSpPr>
        <xdr:cNvPr id="537" name="楕円 536"/>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7620</xdr:rowOff>
    </xdr:from>
    <xdr:to xmlns:xdr="http://schemas.openxmlformats.org/drawingml/2006/spreadsheetDrawing">
      <xdr:col>71</xdr:col>
      <xdr:colOff>177800</xdr:colOff>
      <xdr:row>38</xdr:row>
      <xdr:rowOff>81915</xdr:rowOff>
    </xdr:to>
    <xdr:cxnSp macro="">
      <xdr:nvCxnSpPr>
        <xdr:cNvPr id="538" name="直線コネクタ 537"/>
        <xdr:cNvCxnSpPr/>
      </xdr:nvCxnSpPr>
      <xdr:spPr>
        <a:xfrm>
          <a:off x="12814300" y="652272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153035</xdr:rowOff>
    </xdr:from>
    <xdr:ext cx="405130" cy="259080"/>
    <xdr:sp macro="" textlink="">
      <xdr:nvSpPr>
        <xdr:cNvPr id="539" name="n_1aveValue【一般廃棄物処理施設】&#10;有形固定資産減価償却率"/>
        <xdr:cNvSpPr txBox="1"/>
      </xdr:nvSpPr>
      <xdr:spPr>
        <a:xfrm>
          <a:off x="15266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540"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145415</xdr:rowOff>
    </xdr:from>
    <xdr:ext cx="404495" cy="258445"/>
    <xdr:sp macro="" textlink="">
      <xdr:nvSpPr>
        <xdr:cNvPr id="541" name="n_3aveValue【一般廃棄物処理施設】&#10;有形固定資産減価償却率"/>
        <xdr:cNvSpPr txBox="1"/>
      </xdr:nvSpPr>
      <xdr:spPr>
        <a:xfrm>
          <a:off x="13500735" y="614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4495" cy="259080"/>
    <xdr:sp macro="" textlink="">
      <xdr:nvSpPr>
        <xdr:cNvPr id="542" name="n_4aveValue【一般廃棄物処理施設】&#10;有形固定資産減価償却率"/>
        <xdr:cNvSpPr txBox="1"/>
      </xdr:nvSpPr>
      <xdr:spPr>
        <a:xfrm>
          <a:off x="12611735" y="615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32385</xdr:rowOff>
    </xdr:from>
    <xdr:ext cx="405130" cy="258445"/>
    <xdr:sp macro="" textlink="">
      <xdr:nvSpPr>
        <xdr:cNvPr id="543" name="n_1mainValue【一般廃棄物処理施設】&#10;有形固定資産減価償却率"/>
        <xdr:cNvSpPr txBox="1"/>
      </xdr:nvSpPr>
      <xdr:spPr>
        <a:xfrm>
          <a:off x="15266035" y="6718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154940</xdr:rowOff>
    </xdr:from>
    <xdr:ext cx="404495" cy="258445"/>
    <xdr:sp macro="" textlink="">
      <xdr:nvSpPr>
        <xdr:cNvPr id="544" name="n_2mainValue【一般廃棄物処理施設】&#10;有形固定資産減価償却率"/>
        <xdr:cNvSpPr txBox="1"/>
      </xdr:nvSpPr>
      <xdr:spPr>
        <a:xfrm>
          <a:off x="14389735" y="6670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123825</xdr:rowOff>
    </xdr:from>
    <xdr:ext cx="404495" cy="258445"/>
    <xdr:sp macro="" textlink="">
      <xdr:nvSpPr>
        <xdr:cNvPr id="545" name="n_3mainValue【一般廃棄物処理施設】&#10;有形固定資産減価償却率"/>
        <xdr:cNvSpPr txBox="1"/>
      </xdr:nvSpPr>
      <xdr:spPr>
        <a:xfrm>
          <a:off x="13500735" y="6638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49530</xdr:rowOff>
    </xdr:from>
    <xdr:ext cx="404495" cy="259080"/>
    <xdr:sp macro="" textlink="">
      <xdr:nvSpPr>
        <xdr:cNvPr id="546" name="n_4mainValue【一般廃棄物処理施設】&#10;有形固定資産減価償却率"/>
        <xdr:cNvSpPr txBox="1"/>
      </xdr:nvSpPr>
      <xdr:spPr>
        <a:xfrm>
          <a:off x="12611735" y="6564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5" name="テキスト ボックス 55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58" name="テキスト ボックス 55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60" name="テキスト ボックス 55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62" name="テキスト ボックス 56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64" name="テキスト ボックス 56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6" name="テキスト ボックス 56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68" name="直線コネクタ 567"/>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571"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72" name="直線コネクタ 571"/>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150495</xdr:rowOff>
    </xdr:from>
    <xdr:ext cx="598805" cy="259080"/>
    <xdr:sp macro="" textlink="">
      <xdr:nvSpPr>
        <xdr:cNvPr id="573" name="【一般廃棄物処理施設】&#10;一人当たり有形固定資産（償却資産）額平均値テキスト"/>
        <xdr:cNvSpPr txBox="1"/>
      </xdr:nvSpPr>
      <xdr:spPr>
        <a:xfrm>
          <a:off x="22199600" y="6837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74" name="フローチャート: 判断 573"/>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75" name="フローチャート: 判断 574"/>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76" name="フローチャート: 判断 575"/>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77" name="フローチャート: 判断 576"/>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578" name="フローチャート: 判断 577"/>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93345</xdr:rowOff>
    </xdr:from>
    <xdr:to xmlns:xdr="http://schemas.openxmlformats.org/drawingml/2006/spreadsheetDrawing">
      <xdr:col>116</xdr:col>
      <xdr:colOff>114300</xdr:colOff>
      <xdr:row>40</xdr:row>
      <xdr:rowOff>23495</xdr:rowOff>
    </xdr:to>
    <xdr:sp macro="" textlink="">
      <xdr:nvSpPr>
        <xdr:cNvPr id="584" name="楕円 583"/>
        <xdr:cNvSpPr/>
      </xdr:nvSpPr>
      <xdr:spPr>
        <a:xfrm>
          <a:off x="221107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116205</xdr:rowOff>
    </xdr:from>
    <xdr:ext cx="598805" cy="259080"/>
    <xdr:sp macro="" textlink="">
      <xdr:nvSpPr>
        <xdr:cNvPr id="585" name="【一般廃棄物処理施設】&#10;一人当たり有形固定資産（償却資産）額該当値テキスト"/>
        <xdr:cNvSpPr txBox="1"/>
      </xdr:nvSpPr>
      <xdr:spPr>
        <a:xfrm>
          <a:off x="22199600" y="6631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100965</xdr:rowOff>
    </xdr:from>
    <xdr:to xmlns:xdr="http://schemas.openxmlformats.org/drawingml/2006/spreadsheetDrawing">
      <xdr:col>112</xdr:col>
      <xdr:colOff>38100</xdr:colOff>
      <xdr:row>40</xdr:row>
      <xdr:rowOff>31115</xdr:rowOff>
    </xdr:to>
    <xdr:sp macro="" textlink="">
      <xdr:nvSpPr>
        <xdr:cNvPr id="586" name="楕円 585"/>
        <xdr:cNvSpPr/>
      </xdr:nvSpPr>
      <xdr:spPr>
        <a:xfrm>
          <a:off x="21272500" y="6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144145</xdr:rowOff>
    </xdr:from>
    <xdr:to xmlns:xdr="http://schemas.openxmlformats.org/drawingml/2006/spreadsheetDrawing">
      <xdr:col>116</xdr:col>
      <xdr:colOff>63500</xdr:colOff>
      <xdr:row>39</xdr:row>
      <xdr:rowOff>151765</xdr:rowOff>
    </xdr:to>
    <xdr:cxnSp macro="">
      <xdr:nvCxnSpPr>
        <xdr:cNvPr id="587" name="直線コネクタ 586"/>
        <xdr:cNvCxnSpPr/>
      </xdr:nvCxnSpPr>
      <xdr:spPr>
        <a:xfrm flipV="1">
          <a:off x="21323300" y="68306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88900</xdr:rowOff>
    </xdr:from>
    <xdr:to xmlns:xdr="http://schemas.openxmlformats.org/drawingml/2006/spreadsheetDrawing">
      <xdr:col>107</xdr:col>
      <xdr:colOff>101600</xdr:colOff>
      <xdr:row>40</xdr:row>
      <xdr:rowOff>19050</xdr:rowOff>
    </xdr:to>
    <xdr:sp macro="" textlink="">
      <xdr:nvSpPr>
        <xdr:cNvPr id="588" name="楕円 587"/>
        <xdr:cNvSpPr/>
      </xdr:nvSpPr>
      <xdr:spPr>
        <a:xfrm>
          <a:off x="20383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139700</xdr:rowOff>
    </xdr:from>
    <xdr:to xmlns:xdr="http://schemas.openxmlformats.org/drawingml/2006/spreadsheetDrawing">
      <xdr:col>111</xdr:col>
      <xdr:colOff>177800</xdr:colOff>
      <xdr:row>39</xdr:row>
      <xdr:rowOff>151765</xdr:rowOff>
    </xdr:to>
    <xdr:cxnSp macro="">
      <xdr:nvCxnSpPr>
        <xdr:cNvPr id="589" name="直線コネクタ 588"/>
        <xdr:cNvCxnSpPr/>
      </xdr:nvCxnSpPr>
      <xdr:spPr>
        <a:xfrm>
          <a:off x="20434300" y="68262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80010</xdr:rowOff>
    </xdr:from>
    <xdr:to xmlns:xdr="http://schemas.openxmlformats.org/drawingml/2006/spreadsheetDrawing">
      <xdr:col>102</xdr:col>
      <xdr:colOff>165100</xdr:colOff>
      <xdr:row>40</xdr:row>
      <xdr:rowOff>10160</xdr:rowOff>
    </xdr:to>
    <xdr:sp macro="" textlink="">
      <xdr:nvSpPr>
        <xdr:cNvPr id="590" name="楕円 589"/>
        <xdr:cNvSpPr/>
      </xdr:nvSpPr>
      <xdr:spPr>
        <a:xfrm>
          <a:off x="19494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130810</xdr:rowOff>
    </xdr:from>
    <xdr:to xmlns:xdr="http://schemas.openxmlformats.org/drawingml/2006/spreadsheetDrawing">
      <xdr:col>107</xdr:col>
      <xdr:colOff>50800</xdr:colOff>
      <xdr:row>39</xdr:row>
      <xdr:rowOff>139700</xdr:rowOff>
    </xdr:to>
    <xdr:cxnSp macro="">
      <xdr:nvCxnSpPr>
        <xdr:cNvPr id="591" name="直線コネクタ 590"/>
        <xdr:cNvCxnSpPr/>
      </xdr:nvCxnSpPr>
      <xdr:spPr>
        <a:xfrm>
          <a:off x="19545300" y="68173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46355</xdr:rowOff>
    </xdr:from>
    <xdr:to xmlns:xdr="http://schemas.openxmlformats.org/drawingml/2006/spreadsheetDrawing">
      <xdr:col>98</xdr:col>
      <xdr:colOff>38100</xdr:colOff>
      <xdr:row>39</xdr:row>
      <xdr:rowOff>147955</xdr:rowOff>
    </xdr:to>
    <xdr:sp macro="" textlink="">
      <xdr:nvSpPr>
        <xdr:cNvPr id="592" name="楕円 591"/>
        <xdr:cNvSpPr/>
      </xdr:nvSpPr>
      <xdr:spPr>
        <a:xfrm>
          <a:off x="18605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97790</xdr:rowOff>
    </xdr:from>
    <xdr:to xmlns:xdr="http://schemas.openxmlformats.org/drawingml/2006/spreadsheetDrawing">
      <xdr:col>102</xdr:col>
      <xdr:colOff>114300</xdr:colOff>
      <xdr:row>39</xdr:row>
      <xdr:rowOff>130810</xdr:rowOff>
    </xdr:to>
    <xdr:cxnSp macro="">
      <xdr:nvCxnSpPr>
        <xdr:cNvPr id="593" name="直線コネクタ 592"/>
        <xdr:cNvCxnSpPr/>
      </xdr:nvCxnSpPr>
      <xdr:spPr>
        <a:xfrm>
          <a:off x="18656300" y="67843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99695</xdr:rowOff>
    </xdr:from>
    <xdr:ext cx="598170" cy="258445"/>
    <xdr:sp macro="" textlink="">
      <xdr:nvSpPr>
        <xdr:cNvPr id="594" name="n_1aveValue【一般廃棄物処理施設】&#10;一人当たり有形固定資産（償却資産）額"/>
        <xdr:cNvSpPr txBox="1"/>
      </xdr:nvSpPr>
      <xdr:spPr>
        <a:xfrm>
          <a:off x="21010880" y="695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595"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128270</xdr:rowOff>
    </xdr:from>
    <xdr:ext cx="534035" cy="259080"/>
    <xdr:sp macro="" textlink="">
      <xdr:nvSpPr>
        <xdr:cNvPr id="596" name="n_3aveValue【一般廃棄物処理施設】&#10;一人当たり有形固定資産（償却資産）額"/>
        <xdr:cNvSpPr txBox="1"/>
      </xdr:nvSpPr>
      <xdr:spPr>
        <a:xfrm>
          <a:off x="19277965" y="698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7620</xdr:rowOff>
    </xdr:from>
    <xdr:ext cx="534035" cy="258445"/>
    <xdr:sp macro="" textlink="">
      <xdr:nvSpPr>
        <xdr:cNvPr id="597" name="n_4aveValue【一般廃棄物処理施設】&#10;一人当たり有形固定資産（償却資産）額"/>
        <xdr:cNvSpPr txBox="1"/>
      </xdr:nvSpPr>
      <xdr:spPr>
        <a:xfrm>
          <a:off x="18388965" y="703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47625</xdr:rowOff>
    </xdr:from>
    <xdr:ext cx="598170" cy="259080"/>
    <xdr:sp macro="" textlink="">
      <xdr:nvSpPr>
        <xdr:cNvPr id="598" name="n_1mainValue【一般廃棄物処理施設】&#10;一人当たり有形固定資産（償却資産）額"/>
        <xdr:cNvSpPr txBox="1"/>
      </xdr:nvSpPr>
      <xdr:spPr>
        <a:xfrm>
          <a:off x="21010880" y="6562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10160</xdr:rowOff>
    </xdr:from>
    <xdr:ext cx="598170" cy="259080"/>
    <xdr:sp macro="" textlink="">
      <xdr:nvSpPr>
        <xdr:cNvPr id="599" name="n_2mainValue【一般廃棄物処理施設】&#10;一人当たり有形固定資産（償却資産）額"/>
        <xdr:cNvSpPr txBox="1"/>
      </xdr:nvSpPr>
      <xdr:spPr>
        <a:xfrm>
          <a:off x="20134580" y="6868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26670</xdr:rowOff>
    </xdr:from>
    <xdr:ext cx="598170" cy="259080"/>
    <xdr:sp macro="" textlink="">
      <xdr:nvSpPr>
        <xdr:cNvPr id="600" name="n_3mainValue【一般廃棄物処理施設】&#10;一人当たり有形固定資産（償却資産）額"/>
        <xdr:cNvSpPr txBox="1"/>
      </xdr:nvSpPr>
      <xdr:spPr>
        <a:xfrm>
          <a:off x="19245580" y="6541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164465</xdr:rowOff>
    </xdr:from>
    <xdr:ext cx="598170" cy="259080"/>
    <xdr:sp macro="" textlink="">
      <xdr:nvSpPr>
        <xdr:cNvPr id="601" name="n_4mainValue【一般廃棄物処理施設】&#10;一人当たり有形固定資産（償却資産）額"/>
        <xdr:cNvSpPr txBox="1"/>
      </xdr:nvSpPr>
      <xdr:spPr>
        <a:xfrm>
          <a:off x="18356580" y="6508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0" name="テキスト ボックス 60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2" name="テキスト ボックス 61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14" name="テキスト ボックス 61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18" name="テキスト ボックス 61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22" name="テキスト ボックス 62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24" name="テキスト ボックス 62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627" name="直線コネクタ 626"/>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28"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29" name="直線コネクタ 62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630"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631" name="直線コネクタ 630"/>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632"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633" name="フローチャート: 判断 632"/>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634" name="フローチャート: 判断 633"/>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635" name="フローチャート: 判断 634"/>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637" name="フローチャート: 判断 636"/>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8" name="テキスト ボックス 63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9" name="テキスト ボックス 63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0" name="テキスト ボックス 63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1" name="テキスト ボックス 64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2" name="テキスト ボックス 64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104140</xdr:rowOff>
    </xdr:from>
    <xdr:to xmlns:xdr="http://schemas.openxmlformats.org/drawingml/2006/spreadsheetDrawing">
      <xdr:col>85</xdr:col>
      <xdr:colOff>177800</xdr:colOff>
      <xdr:row>62</xdr:row>
      <xdr:rowOff>34290</xdr:rowOff>
    </xdr:to>
    <xdr:sp macro="" textlink="">
      <xdr:nvSpPr>
        <xdr:cNvPr id="643" name="楕円 642"/>
        <xdr:cNvSpPr/>
      </xdr:nvSpPr>
      <xdr:spPr>
        <a:xfrm>
          <a:off x="16268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82550</xdr:rowOff>
    </xdr:from>
    <xdr:ext cx="405130" cy="259080"/>
    <xdr:sp macro="" textlink="">
      <xdr:nvSpPr>
        <xdr:cNvPr id="644" name="【保健センター・保健所】&#10;有形固定資産減価償却率該当値テキスト"/>
        <xdr:cNvSpPr txBox="1"/>
      </xdr:nvSpPr>
      <xdr:spPr>
        <a:xfrm>
          <a:off x="16357600" y="1054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71755</xdr:rowOff>
    </xdr:from>
    <xdr:to xmlns:xdr="http://schemas.openxmlformats.org/drawingml/2006/spreadsheetDrawing">
      <xdr:col>81</xdr:col>
      <xdr:colOff>101600</xdr:colOff>
      <xdr:row>62</xdr:row>
      <xdr:rowOff>1905</xdr:rowOff>
    </xdr:to>
    <xdr:sp macro="" textlink="">
      <xdr:nvSpPr>
        <xdr:cNvPr id="645" name="楕円 644"/>
        <xdr:cNvSpPr/>
      </xdr:nvSpPr>
      <xdr:spPr>
        <a:xfrm>
          <a:off x="15430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122555</xdr:rowOff>
    </xdr:from>
    <xdr:to xmlns:xdr="http://schemas.openxmlformats.org/drawingml/2006/spreadsheetDrawing">
      <xdr:col>85</xdr:col>
      <xdr:colOff>127000</xdr:colOff>
      <xdr:row>61</xdr:row>
      <xdr:rowOff>154940</xdr:rowOff>
    </xdr:to>
    <xdr:cxnSp macro="">
      <xdr:nvCxnSpPr>
        <xdr:cNvPr id="646" name="直線コネクタ 645"/>
        <xdr:cNvCxnSpPr/>
      </xdr:nvCxnSpPr>
      <xdr:spPr>
        <a:xfrm>
          <a:off x="15481300" y="105810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38735</xdr:rowOff>
    </xdr:from>
    <xdr:to xmlns:xdr="http://schemas.openxmlformats.org/drawingml/2006/spreadsheetDrawing">
      <xdr:col>76</xdr:col>
      <xdr:colOff>165100</xdr:colOff>
      <xdr:row>61</xdr:row>
      <xdr:rowOff>140335</xdr:rowOff>
    </xdr:to>
    <xdr:sp macro="" textlink="">
      <xdr:nvSpPr>
        <xdr:cNvPr id="647" name="楕円 646"/>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89535</xdr:rowOff>
    </xdr:from>
    <xdr:to xmlns:xdr="http://schemas.openxmlformats.org/drawingml/2006/spreadsheetDrawing">
      <xdr:col>81</xdr:col>
      <xdr:colOff>50800</xdr:colOff>
      <xdr:row>61</xdr:row>
      <xdr:rowOff>122555</xdr:rowOff>
    </xdr:to>
    <xdr:cxnSp macro="">
      <xdr:nvCxnSpPr>
        <xdr:cNvPr id="648" name="直線コネクタ 647"/>
        <xdr:cNvCxnSpPr/>
      </xdr:nvCxnSpPr>
      <xdr:spPr>
        <a:xfrm>
          <a:off x="14592300" y="10547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6350</xdr:rowOff>
    </xdr:from>
    <xdr:to xmlns:xdr="http://schemas.openxmlformats.org/drawingml/2006/spreadsheetDrawing">
      <xdr:col>72</xdr:col>
      <xdr:colOff>38100</xdr:colOff>
      <xdr:row>61</xdr:row>
      <xdr:rowOff>107950</xdr:rowOff>
    </xdr:to>
    <xdr:sp macro="" textlink="">
      <xdr:nvSpPr>
        <xdr:cNvPr id="649" name="楕円 648"/>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57150</xdr:rowOff>
    </xdr:from>
    <xdr:to xmlns:xdr="http://schemas.openxmlformats.org/drawingml/2006/spreadsheetDrawing">
      <xdr:col>76</xdr:col>
      <xdr:colOff>114300</xdr:colOff>
      <xdr:row>61</xdr:row>
      <xdr:rowOff>89535</xdr:rowOff>
    </xdr:to>
    <xdr:cxnSp macro="">
      <xdr:nvCxnSpPr>
        <xdr:cNvPr id="650" name="直線コネクタ 649"/>
        <xdr:cNvCxnSpPr/>
      </xdr:nvCxnSpPr>
      <xdr:spPr>
        <a:xfrm>
          <a:off x="13703300" y="105156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145415</xdr:rowOff>
    </xdr:from>
    <xdr:to xmlns:xdr="http://schemas.openxmlformats.org/drawingml/2006/spreadsheetDrawing">
      <xdr:col>67</xdr:col>
      <xdr:colOff>101600</xdr:colOff>
      <xdr:row>61</xdr:row>
      <xdr:rowOff>75565</xdr:rowOff>
    </xdr:to>
    <xdr:sp macro="" textlink="">
      <xdr:nvSpPr>
        <xdr:cNvPr id="651" name="楕円 650"/>
        <xdr:cNvSpPr/>
      </xdr:nvSpPr>
      <xdr:spPr>
        <a:xfrm>
          <a:off x="1276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24765</xdr:rowOff>
    </xdr:from>
    <xdr:to xmlns:xdr="http://schemas.openxmlformats.org/drawingml/2006/spreadsheetDrawing">
      <xdr:col>71</xdr:col>
      <xdr:colOff>177800</xdr:colOff>
      <xdr:row>61</xdr:row>
      <xdr:rowOff>57150</xdr:rowOff>
    </xdr:to>
    <xdr:cxnSp macro="">
      <xdr:nvCxnSpPr>
        <xdr:cNvPr id="652" name="直線コネクタ 651"/>
        <xdr:cNvCxnSpPr/>
      </xdr:nvCxnSpPr>
      <xdr:spPr>
        <a:xfrm>
          <a:off x="12814300" y="10483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653"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654"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655"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656"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164465</xdr:rowOff>
    </xdr:from>
    <xdr:ext cx="405130" cy="259080"/>
    <xdr:sp macro="" textlink="">
      <xdr:nvSpPr>
        <xdr:cNvPr id="657" name="n_1mainValue【保健センター・保健所】&#10;有形固定資産減価償却率"/>
        <xdr:cNvSpPr txBox="1"/>
      </xdr:nvSpPr>
      <xdr:spPr>
        <a:xfrm>
          <a:off x="15266035" y="1062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132080</xdr:rowOff>
    </xdr:from>
    <xdr:ext cx="404495" cy="258445"/>
    <xdr:sp macro="" textlink="">
      <xdr:nvSpPr>
        <xdr:cNvPr id="658" name="n_2mainValue【保健センター・保健所】&#10;有形固定資産減価償却率"/>
        <xdr:cNvSpPr txBox="1"/>
      </xdr:nvSpPr>
      <xdr:spPr>
        <a:xfrm>
          <a:off x="14389735" y="10590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99060</xdr:rowOff>
    </xdr:from>
    <xdr:ext cx="404495" cy="258445"/>
    <xdr:sp macro="" textlink="">
      <xdr:nvSpPr>
        <xdr:cNvPr id="659" name="n_3mainValue【保健センター・保健所】&#10;有形固定資産減価償却率"/>
        <xdr:cNvSpPr txBox="1"/>
      </xdr:nvSpPr>
      <xdr:spPr>
        <a:xfrm>
          <a:off x="13500735" y="10557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66675</xdr:rowOff>
    </xdr:from>
    <xdr:ext cx="404495" cy="258445"/>
    <xdr:sp macro="" textlink="">
      <xdr:nvSpPr>
        <xdr:cNvPr id="660" name="n_4mainValue【保健センター・保健所】&#10;有形固定資産減価償却率"/>
        <xdr:cNvSpPr txBox="1"/>
      </xdr:nvSpPr>
      <xdr:spPr>
        <a:xfrm>
          <a:off x="12611735" y="10525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9" name="テキスト ボックス 66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2" name="テキスト ボックス 67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4" name="テキスト ボックス 67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6" name="テキスト ボックス 67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8" name="テキスト ボックス 67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80" name="テキスト ボックス 67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82" name="テキスト ボックス 68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684" name="直線コネクタ 683"/>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8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86" name="直線コネクタ 68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87"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88" name="直線コネクタ 687"/>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97790</xdr:rowOff>
    </xdr:from>
    <xdr:ext cx="469900" cy="258445"/>
    <xdr:sp macro="" textlink="">
      <xdr:nvSpPr>
        <xdr:cNvPr id="689" name="【保健センター・保健所】&#10;一人当たり面積平均値テキスト"/>
        <xdr:cNvSpPr txBox="1"/>
      </xdr:nvSpPr>
      <xdr:spPr>
        <a:xfrm>
          <a:off x="22199600" y="10556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5" name="テキスト ボックス 69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6" name="テキスト ボックス 69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7" name="テキスト ボックス 69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8" name="テキスト ボックス 69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9" name="テキスト ボックス 69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139700</xdr:rowOff>
    </xdr:from>
    <xdr:to xmlns:xdr="http://schemas.openxmlformats.org/drawingml/2006/spreadsheetDrawing">
      <xdr:col>116</xdr:col>
      <xdr:colOff>114300</xdr:colOff>
      <xdr:row>64</xdr:row>
      <xdr:rowOff>69850</xdr:rowOff>
    </xdr:to>
    <xdr:sp macro="" textlink="">
      <xdr:nvSpPr>
        <xdr:cNvPr id="700" name="楕円 699"/>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54610</xdr:rowOff>
    </xdr:from>
    <xdr:ext cx="469900" cy="258445"/>
    <xdr:sp macro="" textlink="">
      <xdr:nvSpPr>
        <xdr:cNvPr id="701" name="【保健センター・保健所】&#10;一人当たり面積該当値テキスト"/>
        <xdr:cNvSpPr txBox="1"/>
      </xdr:nvSpPr>
      <xdr:spPr>
        <a:xfrm>
          <a:off x="22199600" y="10855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139700</xdr:rowOff>
    </xdr:from>
    <xdr:to xmlns:xdr="http://schemas.openxmlformats.org/drawingml/2006/spreadsheetDrawing">
      <xdr:col>112</xdr:col>
      <xdr:colOff>38100</xdr:colOff>
      <xdr:row>64</xdr:row>
      <xdr:rowOff>69850</xdr:rowOff>
    </xdr:to>
    <xdr:sp macro="" textlink="">
      <xdr:nvSpPr>
        <xdr:cNvPr id="702" name="楕円 701"/>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19050</xdr:rowOff>
    </xdr:from>
    <xdr:to xmlns:xdr="http://schemas.openxmlformats.org/drawingml/2006/spreadsheetDrawing">
      <xdr:col>116</xdr:col>
      <xdr:colOff>63500</xdr:colOff>
      <xdr:row>64</xdr:row>
      <xdr:rowOff>19050</xdr:rowOff>
    </xdr:to>
    <xdr:cxnSp macro="">
      <xdr:nvCxnSpPr>
        <xdr:cNvPr id="703" name="直線コネクタ 702"/>
        <xdr:cNvCxnSpPr/>
      </xdr:nvCxnSpPr>
      <xdr:spPr>
        <a:xfrm>
          <a:off x="21323300" y="10991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139700</xdr:rowOff>
    </xdr:from>
    <xdr:to xmlns:xdr="http://schemas.openxmlformats.org/drawingml/2006/spreadsheetDrawing">
      <xdr:col>107</xdr:col>
      <xdr:colOff>101600</xdr:colOff>
      <xdr:row>64</xdr:row>
      <xdr:rowOff>69850</xdr:rowOff>
    </xdr:to>
    <xdr:sp macro="" textlink="">
      <xdr:nvSpPr>
        <xdr:cNvPr id="704" name="楕円 703"/>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19050</xdr:rowOff>
    </xdr:from>
    <xdr:to xmlns:xdr="http://schemas.openxmlformats.org/drawingml/2006/spreadsheetDrawing">
      <xdr:col>111</xdr:col>
      <xdr:colOff>177800</xdr:colOff>
      <xdr:row>64</xdr:row>
      <xdr:rowOff>19050</xdr:rowOff>
    </xdr:to>
    <xdr:cxnSp macro="">
      <xdr:nvCxnSpPr>
        <xdr:cNvPr id="705" name="直線コネクタ 704"/>
        <xdr:cNvCxnSpPr/>
      </xdr:nvCxnSpPr>
      <xdr:spPr>
        <a:xfrm>
          <a:off x="20434300" y="10991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139700</xdr:rowOff>
    </xdr:from>
    <xdr:to xmlns:xdr="http://schemas.openxmlformats.org/drawingml/2006/spreadsheetDrawing">
      <xdr:col>102</xdr:col>
      <xdr:colOff>165100</xdr:colOff>
      <xdr:row>64</xdr:row>
      <xdr:rowOff>69850</xdr:rowOff>
    </xdr:to>
    <xdr:sp macro="" textlink="">
      <xdr:nvSpPr>
        <xdr:cNvPr id="706" name="楕円 705"/>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19050</xdr:rowOff>
    </xdr:from>
    <xdr:to xmlns:xdr="http://schemas.openxmlformats.org/drawingml/2006/spreadsheetDrawing">
      <xdr:col>107</xdr:col>
      <xdr:colOff>50800</xdr:colOff>
      <xdr:row>64</xdr:row>
      <xdr:rowOff>19050</xdr:rowOff>
    </xdr:to>
    <xdr:cxnSp macro="">
      <xdr:nvCxnSpPr>
        <xdr:cNvPr id="707" name="直線コネクタ 706"/>
        <xdr:cNvCxnSpPr/>
      </xdr:nvCxnSpPr>
      <xdr:spPr>
        <a:xfrm>
          <a:off x="19545300" y="10991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139700</xdr:rowOff>
    </xdr:from>
    <xdr:to xmlns:xdr="http://schemas.openxmlformats.org/drawingml/2006/spreadsheetDrawing">
      <xdr:col>98</xdr:col>
      <xdr:colOff>38100</xdr:colOff>
      <xdr:row>64</xdr:row>
      <xdr:rowOff>69850</xdr:rowOff>
    </xdr:to>
    <xdr:sp macro="" textlink="">
      <xdr:nvSpPr>
        <xdr:cNvPr id="708" name="楕円 707"/>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19050</xdr:rowOff>
    </xdr:from>
    <xdr:to xmlns:xdr="http://schemas.openxmlformats.org/drawingml/2006/spreadsheetDrawing">
      <xdr:col>102</xdr:col>
      <xdr:colOff>114300</xdr:colOff>
      <xdr:row>64</xdr:row>
      <xdr:rowOff>19050</xdr:rowOff>
    </xdr:to>
    <xdr:cxnSp macro="">
      <xdr:nvCxnSpPr>
        <xdr:cNvPr id="709" name="直線コネクタ 708"/>
        <xdr:cNvCxnSpPr/>
      </xdr:nvCxnSpPr>
      <xdr:spPr>
        <a:xfrm>
          <a:off x="18656300" y="10991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36830</xdr:rowOff>
    </xdr:from>
    <xdr:ext cx="469900" cy="259080"/>
    <xdr:sp macro="" textlink="">
      <xdr:nvSpPr>
        <xdr:cNvPr id="710" name="n_1aveValue【保健センター・保健所】&#10;一人当たり面積"/>
        <xdr:cNvSpPr txBox="1"/>
      </xdr:nvSpPr>
      <xdr:spPr>
        <a:xfrm>
          <a:off x="21075650" y="1049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44450</xdr:rowOff>
    </xdr:from>
    <xdr:ext cx="469265" cy="259080"/>
    <xdr:sp macro="" textlink="">
      <xdr:nvSpPr>
        <xdr:cNvPr id="711" name="n_2aveValue【保健センター・保健所】&#10;一人当たり面積"/>
        <xdr:cNvSpPr txBox="1"/>
      </xdr:nvSpPr>
      <xdr:spPr>
        <a:xfrm>
          <a:off x="2019935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9265" cy="258445"/>
    <xdr:sp macro="" textlink="">
      <xdr:nvSpPr>
        <xdr:cNvPr id="712" name="n_3aveValue【保健センター・保健所】&#10;一人当たり面積"/>
        <xdr:cNvSpPr txBox="1"/>
      </xdr:nvSpPr>
      <xdr:spPr>
        <a:xfrm>
          <a:off x="19310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713"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60960</xdr:rowOff>
    </xdr:from>
    <xdr:ext cx="469900" cy="259080"/>
    <xdr:sp macro="" textlink="">
      <xdr:nvSpPr>
        <xdr:cNvPr id="714" name="n_1mainValue【保健センター・保健所】&#10;一人当たり面積"/>
        <xdr:cNvSpPr txBox="1"/>
      </xdr:nvSpPr>
      <xdr:spPr>
        <a:xfrm>
          <a:off x="2107565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60960</xdr:rowOff>
    </xdr:from>
    <xdr:ext cx="469265" cy="259080"/>
    <xdr:sp macro="" textlink="">
      <xdr:nvSpPr>
        <xdr:cNvPr id="715" name="n_2mainValue【保健センター・保健所】&#10;一人当たり面積"/>
        <xdr:cNvSpPr txBox="1"/>
      </xdr:nvSpPr>
      <xdr:spPr>
        <a:xfrm>
          <a:off x="20199350" y="1103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60960</xdr:rowOff>
    </xdr:from>
    <xdr:ext cx="469265" cy="259080"/>
    <xdr:sp macro="" textlink="">
      <xdr:nvSpPr>
        <xdr:cNvPr id="716" name="n_3mainValue【保健センター・保健所】&#10;一人当たり面積"/>
        <xdr:cNvSpPr txBox="1"/>
      </xdr:nvSpPr>
      <xdr:spPr>
        <a:xfrm>
          <a:off x="19310350" y="1103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60960</xdr:rowOff>
    </xdr:from>
    <xdr:ext cx="469265" cy="259080"/>
    <xdr:sp macro="" textlink="">
      <xdr:nvSpPr>
        <xdr:cNvPr id="717" name="n_4mainValue【保健センター・保健所】&#10;一人当たり面積"/>
        <xdr:cNvSpPr txBox="1"/>
      </xdr:nvSpPr>
      <xdr:spPr>
        <a:xfrm>
          <a:off x="18421350" y="1103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6" name="テキスト ボックス 7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8" name="テキスト ボックス 72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30" name="テキスト ボックス 729"/>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32" name="テキスト ボックス 73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6" name="テキスト ボックス 73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40" name="テキスト ボックス 739"/>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743" name="直線コネクタ 742"/>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746"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747" name="直線コネクタ 746"/>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748"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749" name="フローチャート: 判断 74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750" name="フローチャート: 判断 749"/>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751" name="フローチャート: 判断 750"/>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752" name="フローチャート: 判断 751"/>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753" name="フローチャート: 判断 752"/>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132715</xdr:rowOff>
    </xdr:from>
    <xdr:to xmlns:xdr="http://schemas.openxmlformats.org/drawingml/2006/spreadsheetDrawing">
      <xdr:col>85</xdr:col>
      <xdr:colOff>177800</xdr:colOff>
      <xdr:row>80</xdr:row>
      <xdr:rowOff>63500</xdr:rowOff>
    </xdr:to>
    <xdr:sp macro="" textlink="">
      <xdr:nvSpPr>
        <xdr:cNvPr id="759" name="楕円 758"/>
        <xdr:cNvSpPr/>
      </xdr:nvSpPr>
      <xdr:spPr>
        <a:xfrm>
          <a:off x="16268700" y="13677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155575</xdr:rowOff>
    </xdr:from>
    <xdr:ext cx="405130" cy="258445"/>
    <xdr:sp macro="" textlink="">
      <xdr:nvSpPr>
        <xdr:cNvPr id="760" name="【消防施設】&#10;有形固定資産減価償却率該当値テキスト"/>
        <xdr:cNvSpPr txBox="1"/>
      </xdr:nvSpPr>
      <xdr:spPr>
        <a:xfrm>
          <a:off x="16357600" y="13528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55880</xdr:rowOff>
    </xdr:from>
    <xdr:to xmlns:xdr="http://schemas.openxmlformats.org/drawingml/2006/spreadsheetDrawing">
      <xdr:col>81</xdr:col>
      <xdr:colOff>101600</xdr:colOff>
      <xdr:row>79</xdr:row>
      <xdr:rowOff>157480</xdr:rowOff>
    </xdr:to>
    <xdr:sp macro="" textlink="">
      <xdr:nvSpPr>
        <xdr:cNvPr id="761" name="楕円 760"/>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106680</xdr:rowOff>
    </xdr:from>
    <xdr:to xmlns:xdr="http://schemas.openxmlformats.org/drawingml/2006/spreadsheetDrawing">
      <xdr:col>85</xdr:col>
      <xdr:colOff>127000</xdr:colOff>
      <xdr:row>80</xdr:row>
      <xdr:rowOff>12065</xdr:rowOff>
    </xdr:to>
    <xdr:cxnSp macro="">
      <xdr:nvCxnSpPr>
        <xdr:cNvPr id="762" name="直線コネクタ 761"/>
        <xdr:cNvCxnSpPr/>
      </xdr:nvCxnSpPr>
      <xdr:spPr>
        <a:xfrm>
          <a:off x="15481300" y="1365123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76835</xdr:rowOff>
    </xdr:from>
    <xdr:to xmlns:xdr="http://schemas.openxmlformats.org/drawingml/2006/spreadsheetDrawing">
      <xdr:col>76</xdr:col>
      <xdr:colOff>165100</xdr:colOff>
      <xdr:row>80</xdr:row>
      <xdr:rowOff>6985</xdr:rowOff>
    </xdr:to>
    <xdr:sp macro="" textlink="">
      <xdr:nvSpPr>
        <xdr:cNvPr id="763" name="楕円 762"/>
        <xdr:cNvSpPr/>
      </xdr:nvSpPr>
      <xdr:spPr>
        <a:xfrm>
          <a:off x="1454150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106680</xdr:rowOff>
    </xdr:from>
    <xdr:to xmlns:xdr="http://schemas.openxmlformats.org/drawingml/2006/spreadsheetDrawing">
      <xdr:col>81</xdr:col>
      <xdr:colOff>50800</xdr:colOff>
      <xdr:row>79</xdr:row>
      <xdr:rowOff>127635</xdr:rowOff>
    </xdr:to>
    <xdr:cxnSp macro="">
      <xdr:nvCxnSpPr>
        <xdr:cNvPr id="764" name="直線コネクタ 763"/>
        <xdr:cNvCxnSpPr/>
      </xdr:nvCxnSpPr>
      <xdr:spPr>
        <a:xfrm flipV="1">
          <a:off x="14592300" y="136512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38100</xdr:rowOff>
    </xdr:from>
    <xdr:to xmlns:xdr="http://schemas.openxmlformats.org/drawingml/2006/spreadsheetDrawing">
      <xdr:col>72</xdr:col>
      <xdr:colOff>38100</xdr:colOff>
      <xdr:row>79</xdr:row>
      <xdr:rowOff>139700</xdr:rowOff>
    </xdr:to>
    <xdr:sp macro="" textlink="">
      <xdr:nvSpPr>
        <xdr:cNvPr id="765" name="楕円 764"/>
        <xdr:cNvSpPr/>
      </xdr:nvSpPr>
      <xdr:spPr>
        <a:xfrm>
          <a:off x="13652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88900</xdr:rowOff>
    </xdr:from>
    <xdr:to xmlns:xdr="http://schemas.openxmlformats.org/drawingml/2006/spreadsheetDrawing">
      <xdr:col>76</xdr:col>
      <xdr:colOff>114300</xdr:colOff>
      <xdr:row>79</xdr:row>
      <xdr:rowOff>127635</xdr:rowOff>
    </xdr:to>
    <xdr:cxnSp macro="">
      <xdr:nvCxnSpPr>
        <xdr:cNvPr id="766" name="直線コネクタ 765"/>
        <xdr:cNvCxnSpPr/>
      </xdr:nvCxnSpPr>
      <xdr:spPr>
        <a:xfrm>
          <a:off x="13703300" y="136334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163830</xdr:rowOff>
    </xdr:from>
    <xdr:to xmlns:xdr="http://schemas.openxmlformats.org/drawingml/2006/spreadsheetDrawing">
      <xdr:col>67</xdr:col>
      <xdr:colOff>101600</xdr:colOff>
      <xdr:row>79</xdr:row>
      <xdr:rowOff>93980</xdr:rowOff>
    </xdr:to>
    <xdr:sp macro="" textlink="">
      <xdr:nvSpPr>
        <xdr:cNvPr id="767" name="楕円 766"/>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177800</xdr:colOff>
      <xdr:row>79</xdr:row>
      <xdr:rowOff>88900</xdr:rowOff>
    </xdr:to>
    <xdr:cxnSp macro="">
      <xdr:nvCxnSpPr>
        <xdr:cNvPr id="768" name="直線コネクタ 767"/>
        <xdr:cNvCxnSpPr/>
      </xdr:nvCxnSpPr>
      <xdr:spPr>
        <a:xfrm>
          <a:off x="12814300" y="135877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769"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770"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771"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772"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2540</xdr:rowOff>
    </xdr:from>
    <xdr:ext cx="405130" cy="259080"/>
    <xdr:sp macro="" textlink="">
      <xdr:nvSpPr>
        <xdr:cNvPr id="773" name="n_1mainValue【消防施設】&#10;有形固定資産減価償却率"/>
        <xdr:cNvSpPr txBox="1"/>
      </xdr:nvSpPr>
      <xdr:spPr>
        <a:xfrm>
          <a:off x="15266035" y="1337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23495</xdr:rowOff>
    </xdr:from>
    <xdr:ext cx="404495" cy="259080"/>
    <xdr:sp macro="" textlink="">
      <xdr:nvSpPr>
        <xdr:cNvPr id="774" name="n_2mainValue【消防施設】&#10;有形固定資産減価償却率"/>
        <xdr:cNvSpPr txBox="1"/>
      </xdr:nvSpPr>
      <xdr:spPr>
        <a:xfrm>
          <a:off x="14389735" y="13396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156210</xdr:rowOff>
    </xdr:from>
    <xdr:ext cx="404495" cy="258445"/>
    <xdr:sp macro="" textlink="">
      <xdr:nvSpPr>
        <xdr:cNvPr id="775" name="n_3mainValue【消防施設】&#10;有形固定資産減価償却率"/>
        <xdr:cNvSpPr txBox="1"/>
      </xdr:nvSpPr>
      <xdr:spPr>
        <a:xfrm>
          <a:off x="13500735" y="13357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110490</xdr:rowOff>
    </xdr:from>
    <xdr:ext cx="404495" cy="258445"/>
    <xdr:sp macro="" textlink="">
      <xdr:nvSpPr>
        <xdr:cNvPr id="776" name="n_4mainValue【消防施設】&#10;有形固定資産減価償却率"/>
        <xdr:cNvSpPr txBox="1"/>
      </xdr:nvSpPr>
      <xdr:spPr>
        <a:xfrm>
          <a:off x="12611735" y="13312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5" name="テキスト ボックス 78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8" name="テキスト ボックス 78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90" name="テキスト ボックス 78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92" name="テキスト ボックス 79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94" name="テキスト ボックス 79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6" name="テキスト ボックス 79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98" name="直線コネクタ 797"/>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99"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800" name="直線コネクタ 799"/>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801"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802" name="直線コネクタ 801"/>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55245</xdr:rowOff>
    </xdr:from>
    <xdr:ext cx="469900" cy="258445"/>
    <xdr:sp macro="" textlink="">
      <xdr:nvSpPr>
        <xdr:cNvPr id="803" name="【消防施設】&#10;一人当たり面積平均値テキスト"/>
        <xdr:cNvSpPr txBox="1"/>
      </xdr:nvSpPr>
      <xdr:spPr>
        <a:xfrm>
          <a:off x="22199600" y="14457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804" name="フローチャート: 判断 803"/>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805" name="フローチャート: 判断 804"/>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806" name="フローチャート: 判断 805"/>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807" name="フローチャート: 判断 806"/>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808" name="フローチャート: 判断 807"/>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36830</xdr:rowOff>
    </xdr:from>
    <xdr:to xmlns:xdr="http://schemas.openxmlformats.org/drawingml/2006/spreadsheetDrawing">
      <xdr:col>116</xdr:col>
      <xdr:colOff>114300</xdr:colOff>
      <xdr:row>85</xdr:row>
      <xdr:rowOff>138430</xdr:rowOff>
    </xdr:to>
    <xdr:sp macro="" textlink="">
      <xdr:nvSpPr>
        <xdr:cNvPr id="814" name="楕円 813"/>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815" name="【消防施設】&#10;一人当たり面積該当値テキスト"/>
        <xdr:cNvSpPr txBox="1"/>
      </xdr:nvSpPr>
      <xdr:spPr>
        <a:xfrm>
          <a:off x="22199600" y="14584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43815</xdr:rowOff>
    </xdr:from>
    <xdr:to xmlns:xdr="http://schemas.openxmlformats.org/drawingml/2006/spreadsheetDrawing">
      <xdr:col>112</xdr:col>
      <xdr:colOff>38100</xdr:colOff>
      <xdr:row>85</xdr:row>
      <xdr:rowOff>145415</xdr:rowOff>
    </xdr:to>
    <xdr:sp macro="" textlink="">
      <xdr:nvSpPr>
        <xdr:cNvPr id="816" name="楕円 815"/>
        <xdr:cNvSpPr/>
      </xdr:nvSpPr>
      <xdr:spPr>
        <a:xfrm>
          <a:off x="212725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87630</xdr:rowOff>
    </xdr:from>
    <xdr:to xmlns:xdr="http://schemas.openxmlformats.org/drawingml/2006/spreadsheetDrawing">
      <xdr:col>116</xdr:col>
      <xdr:colOff>63500</xdr:colOff>
      <xdr:row>85</xdr:row>
      <xdr:rowOff>94615</xdr:rowOff>
    </xdr:to>
    <xdr:cxnSp macro="">
      <xdr:nvCxnSpPr>
        <xdr:cNvPr id="817" name="直線コネクタ 816"/>
        <xdr:cNvCxnSpPr/>
      </xdr:nvCxnSpPr>
      <xdr:spPr>
        <a:xfrm flipV="1">
          <a:off x="21323300" y="146608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48260</xdr:rowOff>
    </xdr:from>
    <xdr:to xmlns:xdr="http://schemas.openxmlformats.org/drawingml/2006/spreadsheetDrawing">
      <xdr:col>107</xdr:col>
      <xdr:colOff>101600</xdr:colOff>
      <xdr:row>85</xdr:row>
      <xdr:rowOff>149860</xdr:rowOff>
    </xdr:to>
    <xdr:sp macro="" textlink="">
      <xdr:nvSpPr>
        <xdr:cNvPr id="818" name="楕円 817"/>
        <xdr:cNvSpPr/>
      </xdr:nvSpPr>
      <xdr:spPr>
        <a:xfrm>
          <a:off x="20383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94615</xdr:rowOff>
    </xdr:from>
    <xdr:to xmlns:xdr="http://schemas.openxmlformats.org/drawingml/2006/spreadsheetDrawing">
      <xdr:col>111</xdr:col>
      <xdr:colOff>177800</xdr:colOff>
      <xdr:row>85</xdr:row>
      <xdr:rowOff>99060</xdr:rowOff>
    </xdr:to>
    <xdr:cxnSp macro="">
      <xdr:nvCxnSpPr>
        <xdr:cNvPr id="819" name="直線コネクタ 818"/>
        <xdr:cNvCxnSpPr/>
      </xdr:nvCxnSpPr>
      <xdr:spPr>
        <a:xfrm flipV="1">
          <a:off x="20434300" y="146678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48260</xdr:rowOff>
    </xdr:from>
    <xdr:to xmlns:xdr="http://schemas.openxmlformats.org/drawingml/2006/spreadsheetDrawing">
      <xdr:col>102</xdr:col>
      <xdr:colOff>165100</xdr:colOff>
      <xdr:row>85</xdr:row>
      <xdr:rowOff>149860</xdr:rowOff>
    </xdr:to>
    <xdr:sp macro="" textlink="">
      <xdr:nvSpPr>
        <xdr:cNvPr id="820" name="楕円 819"/>
        <xdr:cNvSpPr/>
      </xdr:nvSpPr>
      <xdr:spPr>
        <a:xfrm>
          <a:off x="19494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99060</xdr:rowOff>
    </xdr:from>
    <xdr:to xmlns:xdr="http://schemas.openxmlformats.org/drawingml/2006/spreadsheetDrawing">
      <xdr:col>107</xdr:col>
      <xdr:colOff>50800</xdr:colOff>
      <xdr:row>85</xdr:row>
      <xdr:rowOff>99060</xdr:rowOff>
    </xdr:to>
    <xdr:cxnSp macro="">
      <xdr:nvCxnSpPr>
        <xdr:cNvPr id="821" name="直線コネクタ 820"/>
        <xdr:cNvCxnSpPr/>
      </xdr:nvCxnSpPr>
      <xdr:spPr>
        <a:xfrm>
          <a:off x="195453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48260</xdr:rowOff>
    </xdr:from>
    <xdr:to xmlns:xdr="http://schemas.openxmlformats.org/drawingml/2006/spreadsheetDrawing">
      <xdr:col>98</xdr:col>
      <xdr:colOff>38100</xdr:colOff>
      <xdr:row>85</xdr:row>
      <xdr:rowOff>149860</xdr:rowOff>
    </xdr:to>
    <xdr:sp macro="" textlink="">
      <xdr:nvSpPr>
        <xdr:cNvPr id="822" name="楕円 821"/>
        <xdr:cNvSpPr/>
      </xdr:nvSpPr>
      <xdr:spPr>
        <a:xfrm>
          <a:off x="18605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99060</xdr:rowOff>
    </xdr:from>
    <xdr:to xmlns:xdr="http://schemas.openxmlformats.org/drawingml/2006/spreadsheetDrawing">
      <xdr:col>102</xdr:col>
      <xdr:colOff>114300</xdr:colOff>
      <xdr:row>85</xdr:row>
      <xdr:rowOff>99060</xdr:rowOff>
    </xdr:to>
    <xdr:cxnSp macro="">
      <xdr:nvCxnSpPr>
        <xdr:cNvPr id="823" name="直線コネクタ 822"/>
        <xdr:cNvCxnSpPr/>
      </xdr:nvCxnSpPr>
      <xdr:spPr>
        <a:xfrm>
          <a:off x="186563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150495</xdr:rowOff>
    </xdr:from>
    <xdr:ext cx="469900" cy="259080"/>
    <xdr:sp macro="" textlink="">
      <xdr:nvSpPr>
        <xdr:cNvPr id="824" name="n_1aveValue【消防施設】&#10;一人当たり面積"/>
        <xdr:cNvSpPr txBox="1"/>
      </xdr:nvSpPr>
      <xdr:spPr>
        <a:xfrm>
          <a:off x="21075650" y="14380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153670</xdr:rowOff>
    </xdr:from>
    <xdr:ext cx="469265" cy="259080"/>
    <xdr:sp macro="" textlink="">
      <xdr:nvSpPr>
        <xdr:cNvPr id="825" name="n_2aveValue【消防施設】&#10;一人当たり面積"/>
        <xdr:cNvSpPr txBox="1"/>
      </xdr:nvSpPr>
      <xdr:spPr>
        <a:xfrm>
          <a:off x="20199350" y="1438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154940</xdr:rowOff>
    </xdr:from>
    <xdr:ext cx="469265" cy="258445"/>
    <xdr:sp macro="" textlink="">
      <xdr:nvSpPr>
        <xdr:cNvPr id="826" name="n_3aveValue【消防施設】&#10;一人当たり面積"/>
        <xdr:cNvSpPr txBox="1"/>
      </xdr:nvSpPr>
      <xdr:spPr>
        <a:xfrm>
          <a:off x="19310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9265" cy="259080"/>
    <xdr:sp macro="" textlink="">
      <xdr:nvSpPr>
        <xdr:cNvPr id="827" name="n_4aveValue【消防施設】&#10;一人当たり面積"/>
        <xdr:cNvSpPr txBox="1"/>
      </xdr:nvSpPr>
      <xdr:spPr>
        <a:xfrm>
          <a:off x="18421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136525</xdr:rowOff>
    </xdr:from>
    <xdr:ext cx="469900" cy="258445"/>
    <xdr:sp macro="" textlink="">
      <xdr:nvSpPr>
        <xdr:cNvPr id="828" name="n_1mainValue【消防施設】&#10;一人当たり面積"/>
        <xdr:cNvSpPr txBox="1"/>
      </xdr:nvSpPr>
      <xdr:spPr>
        <a:xfrm>
          <a:off x="21075650" y="14709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140970</xdr:rowOff>
    </xdr:from>
    <xdr:ext cx="469265" cy="259080"/>
    <xdr:sp macro="" textlink="">
      <xdr:nvSpPr>
        <xdr:cNvPr id="829" name="n_2mainValue【消防施設】&#10;一人当たり面積"/>
        <xdr:cNvSpPr txBox="1"/>
      </xdr:nvSpPr>
      <xdr:spPr>
        <a:xfrm>
          <a:off x="20199350" y="1471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140970</xdr:rowOff>
    </xdr:from>
    <xdr:ext cx="469265" cy="259080"/>
    <xdr:sp macro="" textlink="">
      <xdr:nvSpPr>
        <xdr:cNvPr id="830" name="n_3mainValue【消防施設】&#10;一人当たり面積"/>
        <xdr:cNvSpPr txBox="1"/>
      </xdr:nvSpPr>
      <xdr:spPr>
        <a:xfrm>
          <a:off x="19310350" y="1471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140970</xdr:rowOff>
    </xdr:from>
    <xdr:ext cx="469265" cy="259080"/>
    <xdr:sp macro="" textlink="">
      <xdr:nvSpPr>
        <xdr:cNvPr id="831" name="n_4mainValue【消防施設】&#10;一人当たり面積"/>
        <xdr:cNvSpPr txBox="1"/>
      </xdr:nvSpPr>
      <xdr:spPr>
        <a:xfrm>
          <a:off x="18421350" y="1471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40" name="テキスト ボックス 83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2" name="テキスト ボックス 84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4" name="テキスト ボックス 84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8" name="テキスト ボックス 84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4" name="テキスト ボックス 85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857" name="直線コネクタ 856"/>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9" name="直線コネクタ 8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860"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861" name="直線コネクタ 860"/>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17780</xdr:rowOff>
    </xdr:from>
    <xdr:ext cx="405130" cy="258445"/>
    <xdr:sp macro="" textlink="">
      <xdr:nvSpPr>
        <xdr:cNvPr id="862" name="【庁舎】&#10;有形固定資産減価償却率平均値テキスト"/>
        <xdr:cNvSpPr txBox="1"/>
      </xdr:nvSpPr>
      <xdr:spPr>
        <a:xfrm>
          <a:off x="16357600" y="178485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863" name="フローチャート: 判断 862"/>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64" name="フローチャート: 判断 8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865" name="フローチャート: 判断 864"/>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866" name="フローチャート: 判断 865"/>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867" name="フローチャート: 判断 866"/>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69215</xdr:rowOff>
    </xdr:from>
    <xdr:to xmlns:xdr="http://schemas.openxmlformats.org/drawingml/2006/spreadsheetDrawing">
      <xdr:col>85</xdr:col>
      <xdr:colOff>177800</xdr:colOff>
      <xdr:row>102</xdr:row>
      <xdr:rowOff>170815</xdr:rowOff>
    </xdr:to>
    <xdr:sp macro="" textlink="">
      <xdr:nvSpPr>
        <xdr:cNvPr id="873" name="楕円 872"/>
        <xdr:cNvSpPr/>
      </xdr:nvSpPr>
      <xdr:spPr>
        <a:xfrm>
          <a:off x="16268700" y="175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92075</xdr:rowOff>
    </xdr:from>
    <xdr:ext cx="405130" cy="259080"/>
    <xdr:sp macro="" textlink="">
      <xdr:nvSpPr>
        <xdr:cNvPr id="874" name="【庁舎】&#10;有形固定資産減価償却率該当値テキスト"/>
        <xdr:cNvSpPr txBox="1"/>
      </xdr:nvSpPr>
      <xdr:spPr>
        <a:xfrm>
          <a:off x="16357600" y="1740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8890</xdr:rowOff>
    </xdr:from>
    <xdr:to xmlns:xdr="http://schemas.openxmlformats.org/drawingml/2006/spreadsheetDrawing">
      <xdr:col>81</xdr:col>
      <xdr:colOff>101600</xdr:colOff>
      <xdr:row>102</xdr:row>
      <xdr:rowOff>110490</xdr:rowOff>
    </xdr:to>
    <xdr:sp macro="" textlink="">
      <xdr:nvSpPr>
        <xdr:cNvPr id="875" name="楕円 874"/>
        <xdr:cNvSpPr/>
      </xdr:nvSpPr>
      <xdr:spPr>
        <a:xfrm>
          <a:off x="1543050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59690</xdr:rowOff>
    </xdr:from>
    <xdr:to xmlns:xdr="http://schemas.openxmlformats.org/drawingml/2006/spreadsheetDrawing">
      <xdr:col>85</xdr:col>
      <xdr:colOff>127000</xdr:colOff>
      <xdr:row>102</xdr:row>
      <xdr:rowOff>120650</xdr:rowOff>
    </xdr:to>
    <xdr:cxnSp macro="">
      <xdr:nvCxnSpPr>
        <xdr:cNvPr id="876" name="直線コネクタ 875"/>
        <xdr:cNvCxnSpPr/>
      </xdr:nvCxnSpPr>
      <xdr:spPr>
        <a:xfrm>
          <a:off x="15481300" y="175475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120650</xdr:rowOff>
    </xdr:from>
    <xdr:to xmlns:xdr="http://schemas.openxmlformats.org/drawingml/2006/spreadsheetDrawing">
      <xdr:col>76</xdr:col>
      <xdr:colOff>165100</xdr:colOff>
      <xdr:row>102</xdr:row>
      <xdr:rowOff>50165</xdr:rowOff>
    </xdr:to>
    <xdr:sp macro="" textlink="">
      <xdr:nvSpPr>
        <xdr:cNvPr id="877" name="楕円 876"/>
        <xdr:cNvSpPr/>
      </xdr:nvSpPr>
      <xdr:spPr>
        <a:xfrm>
          <a:off x="14541500" y="1743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170815</xdr:rowOff>
    </xdr:from>
    <xdr:to xmlns:xdr="http://schemas.openxmlformats.org/drawingml/2006/spreadsheetDrawing">
      <xdr:col>81</xdr:col>
      <xdr:colOff>50800</xdr:colOff>
      <xdr:row>102</xdr:row>
      <xdr:rowOff>59690</xdr:rowOff>
    </xdr:to>
    <xdr:cxnSp macro="">
      <xdr:nvCxnSpPr>
        <xdr:cNvPr id="878" name="直線コネクタ 877"/>
        <xdr:cNvCxnSpPr/>
      </xdr:nvCxnSpPr>
      <xdr:spPr>
        <a:xfrm>
          <a:off x="14592300" y="174872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59690</xdr:rowOff>
    </xdr:from>
    <xdr:to xmlns:xdr="http://schemas.openxmlformats.org/drawingml/2006/spreadsheetDrawing">
      <xdr:col>72</xdr:col>
      <xdr:colOff>38100</xdr:colOff>
      <xdr:row>101</xdr:row>
      <xdr:rowOff>161290</xdr:rowOff>
    </xdr:to>
    <xdr:sp macro="" textlink="">
      <xdr:nvSpPr>
        <xdr:cNvPr id="879" name="楕円 878"/>
        <xdr:cNvSpPr/>
      </xdr:nvSpPr>
      <xdr:spPr>
        <a:xfrm>
          <a:off x="13652500" y="17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110490</xdr:rowOff>
    </xdr:from>
    <xdr:to xmlns:xdr="http://schemas.openxmlformats.org/drawingml/2006/spreadsheetDrawing">
      <xdr:col>76</xdr:col>
      <xdr:colOff>114300</xdr:colOff>
      <xdr:row>101</xdr:row>
      <xdr:rowOff>170815</xdr:rowOff>
    </xdr:to>
    <xdr:cxnSp macro="">
      <xdr:nvCxnSpPr>
        <xdr:cNvPr id="880" name="直線コネクタ 879"/>
        <xdr:cNvCxnSpPr/>
      </xdr:nvCxnSpPr>
      <xdr:spPr>
        <a:xfrm>
          <a:off x="13703300" y="174269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162560</xdr:rowOff>
    </xdr:from>
    <xdr:to xmlns:xdr="http://schemas.openxmlformats.org/drawingml/2006/spreadsheetDrawing">
      <xdr:col>67</xdr:col>
      <xdr:colOff>101600</xdr:colOff>
      <xdr:row>101</xdr:row>
      <xdr:rowOff>92710</xdr:rowOff>
    </xdr:to>
    <xdr:sp macro="" textlink="">
      <xdr:nvSpPr>
        <xdr:cNvPr id="881" name="楕円 880"/>
        <xdr:cNvSpPr/>
      </xdr:nvSpPr>
      <xdr:spPr>
        <a:xfrm>
          <a:off x="1276350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41910</xdr:rowOff>
    </xdr:from>
    <xdr:to xmlns:xdr="http://schemas.openxmlformats.org/drawingml/2006/spreadsheetDrawing">
      <xdr:col>71</xdr:col>
      <xdr:colOff>177800</xdr:colOff>
      <xdr:row>101</xdr:row>
      <xdr:rowOff>110490</xdr:rowOff>
    </xdr:to>
    <xdr:cxnSp macro="">
      <xdr:nvCxnSpPr>
        <xdr:cNvPr id="882" name="直線コネクタ 881"/>
        <xdr:cNvCxnSpPr/>
      </xdr:nvCxnSpPr>
      <xdr:spPr>
        <a:xfrm>
          <a:off x="12814300" y="173583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8890</xdr:rowOff>
    </xdr:from>
    <xdr:ext cx="405130" cy="258445"/>
    <xdr:sp macro="" textlink="">
      <xdr:nvSpPr>
        <xdr:cNvPr id="883" name="n_1aveValue【庁舎】&#10;有形固定資産減価償却率"/>
        <xdr:cNvSpPr txBox="1"/>
      </xdr:nvSpPr>
      <xdr:spPr>
        <a:xfrm>
          <a:off x="15266035" y="18011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26670</xdr:rowOff>
    </xdr:from>
    <xdr:ext cx="404495" cy="259080"/>
    <xdr:sp macro="" textlink="">
      <xdr:nvSpPr>
        <xdr:cNvPr id="884" name="n_2aveValue【庁舎】&#10;有形固定資産減価償却率"/>
        <xdr:cNvSpPr txBox="1"/>
      </xdr:nvSpPr>
      <xdr:spPr>
        <a:xfrm>
          <a:off x="14389735" y="18028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55880</xdr:rowOff>
    </xdr:from>
    <xdr:ext cx="404495" cy="259080"/>
    <xdr:sp macro="" textlink="">
      <xdr:nvSpPr>
        <xdr:cNvPr id="885" name="n_3aveValue【庁舎】&#10;有形固定資産減価償却率"/>
        <xdr:cNvSpPr txBox="1"/>
      </xdr:nvSpPr>
      <xdr:spPr>
        <a:xfrm>
          <a:off x="13500735" y="18058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86995</xdr:rowOff>
    </xdr:from>
    <xdr:ext cx="404495" cy="258445"/>
    <xdr:sp macro="" textlink="">
      <xdr:nvSpPr>
        <xdr:cNvPr id="886" name="n_4aveValue【庁舎】&#10;有形固定資産減価償却率"/>
        <xdr:cNvSpPr txBox="1"/>
      </xdr:nvSpPr>
      <xdr:spPr>
        <a:xfrm>
          <a:off x="12611735" y="18089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127000</xdr:rowOff>
    </xdr:from>
    <xdr:ext cx="405130" cy="259080"/>
    <xdr:sp macro="" textlink="">
      <xdr:nvSpPr>
        <xdr:cNvPr id="887" name="n_1mainValue【庁舎】&#10;有形固定資産減価償却率"/>
        <xdr:cNvSpPr txBox="1"/>
      </xdr:nvSpPr>
      <xdr:spPr>
        <a:xfrm>
          <a:off x="15266035" y="1727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66675</xdr:rowOff>
    </xdr:from>
    <xdr:ext cx="404495" cy="258445"/>
    <xdr:sp macro="" textlink="">
      <xdr:nvSpPr>
        <xdr:cNvPr id="888" name="n_2mainValue【庁舎】&#10;有形固定資産減価償却率"/>
        <xdr:cNvSpPr txBox="1"/>
      </xdr:nvSpPr>
      <xdr:spPr>
        <a:xfrm>
          <a:off x="14389735" y="17211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6350</xdr:rowOff>
    </xdr:from>
    <xdr:ext cx="404495" cy="258445"/>
    <xdr:sp macro="" textlink="">
      <xdr:nvSpPr>
        <xdr:cNvPr id="889" name="n_3mainValue【庁舎】&#10;有形固定資産減価償却率"/>
        <xdr:cNvSpPr txBox="1"/>
      </xdr:nvSpPr>
      <xdr:spPr>
        <a:xfrm>
          <a:off x="13500735" y="17151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109220</xdr:rowOff>
    </xdr:from>
    <xdr:ext cx="404495" cy="258445"/>
    <xdr:sp macro="" textlink="">
      <xdr:nvSpPr>
        <xdr:cNvPr id="890" name="n_4mainValue【庁舎】&#10;有形固定資産減価償却率"/>
        <xdr:cNvSpPr txBox="1"/>
      </xdr:nvSpPr>
      <xdr:spPr>
        <a:xfrm>
          <a:off x="12611735" y="17082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9" name="テキスト ボックス 89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2" name="テキスト ボックス 90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4" name="テキスト ボックス 90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6" name="テキスト ボックス 90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8" name="テキスト ボックス 90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0" name="テキスト ボックス 90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2" name="テキスト ボックス 91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4" name="テキスト ボックス 91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916" name="直線コネクタ 915"/>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917"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918" name="直線コネクタ 917"/>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919"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920" name="直線コネクタ 919"/>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921"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922" name="フローチャート: 判断 921"/>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923" name="フローチャート: 判断 922"/>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924" name="フローチャート: 判断 923"/>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926" name="フローチャート: 判断 925"/>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159385</xdr:rowOff>
    </xdr:from>
    <xdr:to xmlns:xdr="http://schemas.openxmlformats.org/drawingml/2006/spreadsheetDrawing">
      <xdr:col>116</xdr:col>
      <xdr:colOff>114300</xdr:colOff>
      <xdr:row>106</xdr:row>
      <xdr:rowOff>89535</xdr:rowOff>
    </xdr:to>
    <xdr:sp macro="" textlink="">
      <xdr:nvSpPr>
        <xdr:cNvPr id="932" name="楕円 931"/>
        <xdr:cNvSpPr/>
      </xdr:nvSpPr>
      <xdr:spPr>
        <a:xfrm>
          <a:off x="221107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137795</xdr:rowOff>
    </xdr:from>
    <xdr:ext cx="469900" cy="259080"/>
    <xdr:sp macro="" textlink="">
      <xdr:nvSpPr>
        <xdr:cNvPr id="933" name="【庁舎】&#10;一人当たり面積該当値テキスト"/>
        <xdr:cNvSpPr txBox="1"/>
      </xdr:nvSpPr>
      <xdr:spPr>
        <a:xfrm>
          <a:off x="22199600" y="1814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164465</xdr:rowOff>
    </xdr:from>
    <xdr:to xmlns:xdr="http://schemas.openxmlformats.org/drawingml/2006/spreadsheetDrawing">
      <xdr:col>112</xdr:col>
      <xdr:colOff>38100</xdr:colOff>
      <xdr:row>106</xdr:row>
      <xdr:rowOff>94615</xdr:rowOff>
    </xdr:to>
    <xdr:sp macro="" textlink="">
      <xdr:nvSpPr>
        <xdr:cNvPr id="934" name="楕円 933"/>
        <xdr:cNvSpPr/>
      </xdr:nvSpPr>
      <xdr:spPr>
        <a:xfrm>
          <a:off x="21272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38735</xdr:rowOff>
    </xdr:from>
    <xdr:to xmlns:xdr="http://schemas.openxmlformats.org/drawingml/2006/spreadsheetDrawing">
      <xdr:col>116</xdr:col>
      <xdr:colOff>63500</xdr:colOff>
      <xdr:row>106</xdr:row>
      <xdr:rowOff>43815</xdr:rowOff>
    </xdr:to>
    <xdr:cxnSp macro="">
      <xdr:nvCxnSpPr>
        <xdr:cNvPr id="935" name="直線コネクタ 934"/>
        <xdr:cNvCxnSpPr/>
      </xdr:nvCxnSpPr>
      <xdr:spPr>
        <a:xfrm flipV="1">
          <a:off x="21323300" y="182124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168910</xdr:rowOff>
    </xdr:from>
    <xdr:to xmlns:xdr="http://schemas.openxmlformats.org/drawingml/2006/spreadsheetDrawing">
      <xdr:col>107</xdr:col>
      <xdr:colOff>101600</xdr:colOff>
      <xdr:row>106</xdr:row>
      <xdr:rowOff>99060</xdr:rowOff>
    </xdr:to>
    <xdr:sp macro="" textlink="">
      <xdr:nvSpPr>
        <xdr:cNvPr id="936" name="楕円 935"/>
        <xdr:cNvSpPr/>
      </xdr:nvSpPr>
      <xdr:spPr>
        <a:xfrm>
          <a:off x="20383500" y="181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43815</xdr:rowOff>
    </xdr:from>
    <xdr:to xmlns:xdr="http://schemas.openxmlformats.org/drawingml/2006/spreadsheetDrawing">
      <xdr:col>111</xdr:col>
      <xdr:colOff>177800</xdr:colOff>
      <xdr:row>106</xdr:row>
      <xdr:rowOff>48260</xdr:rowOff>
    </xdr:to>
    <xdr:cxnSp macro="">
      <xdr:nvCxnSpPr>
        <xdr:cNvPr id="937" name="直線コネクタ 936"/>
        <xdr:cNvCxnSpPr/>
      </xdr:nvCxnSpPr>
      <xdr:spPr>
        <a:xfrm flipV="1">
          <a:off x="20434300" y="182175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2540</xdr:rowOff>
    </xdr:from>
    <xdr:to xmlns:xdr="http://schemas.openxmlformats.org/drawingml/2006/spreadsheetDrawing">
      <xdr:col>102</xdr:col>
      <xdr:colOff>165100</xdr:colOff>
      <xdr:row>106</xdr:row>
      <xdr:rowOff>104140</xdr:rowOff>
    </xdr:to>
    <xdr:sp macro="" textlink="">
      <xdr:nvSpPr>
        <xdr:cNvPr id="938" name="楕円 937"/>
        <xdr:cNvSpPr/>
      </xdr:nvSpPr>
      <xdr:spPr>
        <a:xfrm>
          <a:off x="19494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48260</xdr:rowOff>
    </xdr:from>
    <xdr:to xmlns:xdr="http://schemas.openxmlformats.org/drawingml/2006/spreadsheetDrawing">
      <xdr:col>107</xdr:col>
      <xdr:colOff>50800</xdr:colOff>
      <xdr:row>106</xdr:row>
      <xdr:rowOff>53340</xdr:rowOff>
    </xdr:to>
    <xdr:cxnSp macro="">
      <xdr:nvCxnSpPr>
        <xdr:cNvPr id="939" name="直線コネクタ 938"/>
        <xdr:cNvCxnSpPr/>
      </xdr:nvCxnSpPr>
      <xdr:spPr>
        <a:xfrm flipV="1">
          <a:off x="19545300" y="18221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7620</xdr:rowOff>
    </xdr:from>
    <xdr:to xmlns:xdr="http://schemas.openxmlformats.org/drawingml/2006/spreadsheetDrawing">
      <xdr:col>98</xdr:col>
      <xdr:colOff>38100</xdr:colOff>
      <xdr:row>106</xdr:row>
      <xdr:rowOff>109220</xdr:rowOff>
    </xdr:to>
    <xdr:sp macro="" textlink="">
      <xdr:nvSpPr>
        <xdr:cNvPr id="940" name="楕円 939"/>
        <xdr:cNvSpPr/>
      </xdr:nvSpPr>
      <xdr:spPr>
        <a:xfrm>
          <a:off x="18605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53340</xdr:rowOff>
    </xdr:from>
    <xdr:to xmlns:xdr="http://schemas.openxmlformats.org/drawingml/2006/spreadsheetDrawing">
      <xdr:col>102</xdr:col>
      <xdr:colOff>114300</xdr:colOff>
      <xdr:row>106</xdr:row>
      <xdr:rowOff>58420</xdr:rowOff>
    </xdr:to>
    <xdr:cxnSp macro="">
      <xdr:nvCxnSpPr>
        <xdr:cNvPr id="941" name="直線コネクタ 940"/>
        <xdr:cNvCxnSpPr/>
      </xdr:nvCxnSpPr>
      <xdr:spPr>
        <a:xfrm flipV="1">
          <a:off x="18656300" y="182270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942" name="n_1aveValue【庁舎】&#10;一人当たり面積"/>
        <xdr:cNvSpPr txBox="1"/>
      </xdr:nvSpPr>
      <xdr:spPr>
        <a:xfrm>
          <a:off x="210756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943" name="n_2aveValue【庁舎】&#10;一人当たり面積"/>
        <xdr:cNvSpPr txBox="1"/>
      </xdr:nvSpPr>
      <xdr:spPr>
        <a:xfrm>
          <a:off x="20199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944"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103505</xdr:rowOff>
    </xdr:from>
    <xdr:ext cx="469265" cy="259080"/>
    <xdr:sp macro="" textlink="">
      <xdr:nvSpPr>
        <xdr:cNvPr id="945" name="n_4aveValue【庁舎】&#10;一人当たり面積"/>
        <xdr:cNvSpPr txBox="1"/>
      </xdr:nvSpPr>
      <xdr:spPr>
        <a:xfrm>
          <a:off x="18421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86360</xdr:rowOff>
    </xdr:from>
    <xdr:ext cx="469900" cy="258445"/>
    <xdr:sp macro="" textlink="">
      <xdr:nvSpPr>
        <xdr:cNvPr id="946" name="n_1mainValue【庁舎】&#10;一人当たり面積"/>
        <xdr:cNvSpPr txBox="1"/>
      </xdr:nvSpPr>
      <xdr:spPr>
        <a:xfrm>
          <a:off x="21075650" y="18260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90170</xdr:rowOff>
    </xdr:from>
    <xdr:ext cx="469265" cy="259080"/>
    <xdr:sp macro="" textlink="">
      <xdr:nvSpPr>
        <xdr:cNvPr id="947" name="n_2mainValue【庁舎】&#10;一人当たり面積"/>
        <xdr:cNvSpPr txBox="1"/>
      </xdr:nvSpPr>
      <xdr:spPr>
        <a:xfrm>
          <a:off x="20199350" y="1826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95250</xdr:rowOff>
    </xdr:from>
    <xdr:ext cx="469265" cy="259080"/>
    <xdr:sp macro="" textlink="">
      <xdr:nvSpPr>
        <xdr:cNvPr id="948" name="n_3mainValue【庁舎】&#10;一人当たり面積"/>
        <xdr:cNvSpPr txBox="1"/>
      </xdr:nvSpPr>
      <xdr:spPr>
        <a:xfrm>
          <a:off x="19310350" y="18268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125730</xdr:rowOff>
    </xdr:from>
    <xdr:ext cx="469265" cy="259080"/>
    <xdr:sp macro="" textlink="">
      <xdr:nvSpPr>
        <xdr:cNvPr id="949" name="n_4mainValue【庁舎】&#10;一人当たり面積"/>
        <xdr:cNvSpPr txBox="1"/>
      </xdr:nvSpPr>
      <xdr:spPr>
        <a:xfrm>
          <a:off x="18421350" y="17956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有形固定資産減価償却率が高くなっている施設は、一般廃棄物処理施設、体育館・プール、保健センター・保健所、福祉施設、市民会館で、低くなっている施設は図書館、消防施設、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一般廃棄物処理施設は、昭和</a:t>
          </a:r>
          <a:r>
            <a:rPr kumimoji="1" lang="en-US" altLang="ja-JP" sz="1300">
              <a:latin typeface="ＭＳ Ｐゴシック"/>
              <a:ea typeface="ＭＳ Ｐゴシック"/>
            </a:rPr>
            <a:t>58</a:t>
          </a:r>
          <a:r>
            <a:rPr kumimoji="1" lang="ja-JP" altLang="en-US" sz="1300">
              <a:latin typeface="ＭＳ Ｐゴシック"/>
              <a:ea typeface="ＭＳ Ｐゴシック"/>
            </a:rPr>
            <a:t>年に建設されたものもあり</a:t>
          </a:r>
          <a:r>
            <a:rPr kumimoji="1" lang="en-US" altLang="ja-JP" sz="1300">
              <a:latin typeface="ＭＳ Ｐゴシック"/>
              <a:ea typeface="ＭＳ Ｐゴシック"/>
            </a:rPr>
            <a:t>30</a:t>
          </a:r>
          <a:r>
            <a:rPr kumimoji="1" lang="ja-JP" altLang="en-US" sz="1300">
              <a:latin typeface="ＭＳ Ｐゴシック"/>
              <a:ea typeface="ＭＳ Ｐゴシック"/>
            </a:rPr>
            <a:t>年以上が経過している。保健センターについても昭和</a:t>
          </a:r>
          <a:r>
            <a:rPr kumimoji="1" lang="en-US" altLang="ja-JP" sz="1300">
              <a:latin typeface="ＭＳ Ｐゴシック"/>
              <a:ea typeface="ＭＳ Ｐゴシック"/>
            </a:rPr>
            <a:t>59</a:t>
          </a:r>
          <a:r>
            <a:rPr kumimoji="1" lang="ja-JP" altLang="en-US" sz="1300">
              <a:latin typeface="ＭＳ Ｐゴシック"/>
              <a:ea typeface="ＭＳ Ｐゴシック"/>
            </a:rPr>
            <a:t>年に建設され、</a:t>
          </a:r>
          <a:r>
            <a:rPr kumimoji="1" lang="en-US" altLang="ja-JP" sz="1300">
              <a:latin typeface="ＭＳ Ｐゴシック"/>
              <a:ea typeface="ＭＳ Ｐゴシック"/>
            </a:rPr>
            <a:t>30</a:t>
          </a:r>
          <a:r>
            <a:rPr kumimoji="1" lang="ja-JP" altLang="en-US" sz="1300">
              <a:latin typeface="ＭＳ Ｐゴシック"/>
              <a:ea typeface="ＭＳ Ｐゴシック"/>
            </a:rPr>
            <a:t>年以上が経過しており、耐用年数を勘案し対策を図っていく必要がある。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a:ea typeface="ＭＳ Ｐゴシック"/>
              <a:cs typeface="+mn-cs"/>
            </a:rPr>
            <a:t>本年度は、市税が対前年度</a:t>
          </a:r>
          <a:r>
            <a:rPr lang="en-US" altLang="ja-JP" sz="1200" b="0" i="0" baseline="0">
              <a:solidFill>
                <a:schemeClr val="dk1"/>
              </a:solidFill>
              <a:effectLst/>
              <a:latin typeface="ＭＳ Ｐゴシック"/>
              <a:ea typeface="ＭＳ Ｐゴシック"/>
              <a:cs typeface="+mn-cs"/>
            </a:rPr>
            <a:t>0.3</a:t>
          </a:r>
          <a:r>
            <a:rPr lang="ja-JP" altLang="ja-JP" sz="1200" b="0" i="0" baseline="0">
              <a:solidFill>
                <a:schemeClr val="dk1"/>
              </a:solidFill>
              <a:effectLst/>
              <a:latin typeface="ＭＳ Ｐゴシック"/>
              <a:ea typeface="ＭＳ Ｐゴシック"/>
              <a:cs typeface="+mn-cs"/>
            </a:rPr>
            <a:t>％増と微増しているものの、人口の減少や全国平均を上回る高齢化率（</a:t>
          </a:r>
          <a:r>
            <a:rPr lang="en-US" altLang="ja-JP" sz="1200" b="0" i="0" baseline="0">
              <a:solidFill>
                <a:schemeClr val="dk1"/>
              </a:solidFill>
              <a:effectLst/>
              <a:latin typeface="ＭＳ Ｐゴシック"/>
              <a:ea typeface="ＭＳ Ｐゴシック"/>
              <a:cs typeface="+mn-cs"/>
            </a:rPr>
            <a:t>27</a:t>
          </a:r>
          <a:r>
            <a:rPr lang="ja-JP" altLang="ja-JP" sz="1200" b="0" i="0" baseline="0">
              <a:solidFill>
                <a:schemeClr val="dk1"/>
              </a:solidFill>
              <a:effectLst/>
              <a:latin typeface="ＭＳ Ｐゴシック"/>
              <a:ea typeface="ＭＳ Ｐゴシック"/>
              <a:cs typeface="+mn-cs"/>
            </a:rPr>
            <a:t>年国勢調査</a:t>
          </a:r>
          <a:r>
            <a:rPr lang="en-US" altLang="ja-JP" sz="1200" b="0" i="0" baseline="0">
              <a:solidFill>
                <a:schemeClr val="dk1"/>
              </a:solidFill>
              <a:effectLst/>
              <a:latin typeface="ＭＳ Ｐゴシック"/>
              <a:ea typeface="ＭＳ Ｐゴシック"/>
              <a:cs typeface="+mn-cs"/>
            </a:rPr>
            <a:t>34.4</a:t>
          </a:r>
          <a:r>
            <a:rPr lang="ja-JP" altLang="ja-JP" sz="1200" b="0" i="0" baseline="0">
              <a:solidFill>
                <a:schemeClr val="dk1"/>
              </a:solidFill>
              <a:effectLst/>
              <a:latin typeface="ＭＳ Ｐゴシック"/>
              <a:ea typeface="ＭＳ Ｐゴシック"/>
              <a:cs typeface="+mn-cs"/>
            </a:rPr>
            <a:t>％）や</a:t>
          </a:r>
          <a:r>
            <a:rPr lang="en-US" altLang="ja-JP" sz="1200" b="0" i="0" baseline="0">
              <a:solidFill>
                <a:schemeClr val="dk1"/>
              </a:solidFill>
              <a:effectLst/>
              <a:latin typeface="ＭＳ Ｐゴシック"/>
              <a:ea typeface="ＭＳ Ｐゴシック"/>
              <a:cs typeface="+mn-cs"/>
            </a:rPr>
            <a:t>､</a:t>
          </a:r>
          <a:r>
            <a:rPr lang="ja-JP" altLang="ja-JP" sz="1200" b="0" i="0" baseline="0">
              <a:solidFill>
                <a:schemeClr val="dk1"/>
              </a:solidFill>
              <a:effectLst/>
              <a:latin typeface="ＭＳ Ｐゴシック"/>
              <a:ea typeface="ＭＳ Ｐゴシック"/>
              <a:cs typeface="+mn-cs"/>
            </a:rPr>
            <a:t>脆弱な産業基盤と長引く景気低迷などにより、財政力指数は類似団体平均を下回っており、ほぼ横這いで推移している。平成</a:t>
          </a:r>
          <a:r>
            <a:rPr lang="en-US" altLang="ja-JP" sz="1200" b="0" i="0" baseline="0">
              <a:solidFill>
                <a:schemeClr val="dk1"/>
              </a:solidFill>
              <a:effectLst/>
              <a:latin typeface="ＭＳ Ｐゴシック"/>
              <a:ea typeface="ＭＳ Ｐゴシック"/>
              <a:cs typeface="+mn-cs"/>
            </a:rPr>
            <a:t>27</a:t>
          </a:r>
          <a:r>
            <a:rPr lang="ja-JP" altLang="ja-JP" sz="1200" b="0" i="0" baseline="0">
              <a:solidFill>
                <a:schemeClr val="dk1"/>
              </a:solidFill>
              <a:effectLst/>
              <a:latin typeface="ＭＳ Ｐゴシック"/>
              <a:ea typeface="ＭＳ Ｐゴシック"/>
              <a:cs typeface="+mn-cs"/>
            </a:rPr>
            <a:t>年度に「第２次行政改革大綱・推進計画」を策定し、自主財源の確保、負担の公平化や行政の効率化に取り組むことにより、財政の健全化に努めている。 </a:t>
          </a:r>
          <a:endParaRPr kumimoji="1" lang="ja-JP" altLang="en-US" sz="14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115570</xdr:rowOff>
    </xdr:from>
    <xdr:to xmlns:xdr="http://schemas.openxmlformats.org/drawingml/2006/spreadsheetDrawing">
      <xdr:col>23</xdr:col>
      <xdr:colOff>133350</xdr:colOff>
      <xdr:row>43</xdr:row>
      <xdr:rowOff>115570</xdr:rowOff>
    </xdr:to>
    <xdr:cxnSp macro="">
      <xdr:nvCxnSpPr>
        <xdr:cNvPr id="69" name="直線コネクタ 68"/>
        <xdr:cNvCxnSpPr/>
      </xdr:nvCxnSpPr>
      <xdr:spPr>
        <a:xfrm>
          <a:off x="4114800" y="7487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115570</xdr:rowOff>
    </xdr:from>
    <xdr:to xmlns:xdr="http://schemas.openxmlformats.org/drawingml/2006/spreadsheetDrawing">
      <xdr:col>19</xdr:col>
      <xdr:colOff>133350</xdr:colOff>
      <xdr:row>43</xdr:row>
      <xdr:rowOff>135255</xdr:rowOff>
    </xdr:to>
    <xdr:cxnSp macro="">
      <xdr:nvCxnSpPr>
        <xdr:cNvPr id="72" name="直線コネクタ 71"/>
        <xdr:cNvCxnSpPr/>
      </xdr:nvCxnSpPr>
      <xdr:spPr>
        <a:xfrm flipV="1">
          <a:off x="3225800" y="74879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135255</xdr:rowOff>
    </xdr:from>
    <xdr:to xmlns:xdr="http://schemas.openxmlformats.org/drawingml/2006/spreadsheetDrawing">
      <xdr:col>15</xdr:col>
      <xdr:colOff>82550</xdr:colOff>
      <xdr:row>43</xdr:row>
      <xdr:rowOff>155575</xdr:rowOff>
    </xdr:to>
    <xdr:cxnSp macro="">
      <xdr:nvCxnSpPr>
        <xdr:cNvPr id="75" name="直線コネクタ 74"/>
        <xdr:cNvCxnSpPr/>
      </xdr:nvCxnSpPr>
      <xdr:spPr>
        <a:xfrm flipV="1">
          <a:off x="2336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43</xdr:row>
      <xdr:rowOff>155575</xdr:rowOff>
    </xdr:to>
    <xdr:cxnSp macro="">
      <xdr:nvCxnSpPr>
        <xdr:cNvPr id="78" name="直線コネクタ 77"/>
        <xdr:cNvCxnSpPr/>
      </xdr:nvCxnSpPr>
      <xdr:spPr>
        <a:xfrm>
          <a:off x="1447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64770</xdr:rowOff>
    </xdr:from>
    <xdr:to xmlns:xdr="http://schemas.openxmlformats.org/drawingml/2006/spreadsheetDrawing">
      <xdr:col>23</xdr:col>
      <xdr:colOff>184150</xdr:colOff>
      <xdr:row>43</xdr:row>
      <xdr:rowOff>166370</xdr:rowOff>
    </xdr:to>
    <xdr:sp macro="" textlink="">
      <xdr:nvSpPr>
        <xdr:cNvPr id="88" name="楕円 87"/>
        <xdr:cNvSpPr/>
      </xdr:nvSpPr>
      <xdr:spPr>
        <a:xfrm>
          <a:off x="49022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36830</xdr:rowOff>
    </xdr:from>
    <xdr:ext cx="762000" cy="259080"/>
    <xdr:sp macro="" textlink="">
      <xdr:nvSpPr>
        <xdr:cNvPr id="89" name="財政力該当値テキスト"/>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64770</xdr:rowOff>
    </xdr:from>
    <xdr:to xmlns:xdr="http://schemas.openxmlformats.org/drawingml/2006/spreadsheetDrawing">
      <xdr:col>19</xdr:col>
      <xdr:colOff>184150</xdr:colOff>
      <xdr:row>43</xdr:row>
      <xdr:rowOff>166370</xdr:rowOff>
    </xdr:to>
    <xdr:sp macro="" textlink="">
      <xdr:nvSpPr>
        <xdr:cNvPr id="90" name="楕円 89"/>
        <xdr:cNvSpPr/>
      </xdr:nvSpPr>
      <xdr:spPr>
        <a:xfrm>
          <a:off x="4064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151130</xdr:rowOff>
    </xdr:from>
    <xdr:ext cx="736600" cy="259080"/>
    <xdr:sp macro="" textlink="">
      <xdr:nvSpPr>
        <xdr:cNvPr id="91" name="テキスト ボックス 90"/>
        <xdr:cNvSpPr txBox="1"/>
      </xdr:nvSpPr>
      <xdr:spPr>
        <a:xfrm>
          <a:off x="3733800" y="7523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84455</xdr:rowOff>
    </xdr:from>
    <xdr:to xmlns:xdr="http://schemas.openxmlformats.org/drawingml/2006/spreadsheetDrawing">
      <xdr:col>15</xdr:col>
      <xdr:colOff>133350</xdr:colOff>
      <xdr:row>44</xdr:row>
      <xdr:rowOff>14605</xdr:rowOff>
    </xdr:to>
    <xdr:sp macro="" textlink="">
      <xdr:nvSpPr>
        <xdr:cNvPr id="92" name="楕円 91"/>
        <xdr:cNvSpPr/>
      </xdr:nvSpPr>
      <xdr:spPr>
        <a:xfrm>
          <a:off x="3175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170815</xdr:rowOff>
    </xdr:from>
    <xdr:ext cx="762000" cy="258445"/>
    <xdr:sp macro="" textlink="">
      <xdr:nvSpPr>
        <xdr:cNvPr id="93" name="テキスト ボックス 92"/>
        <xdr:cNvSpPr txBox="1"/>
      </xdr:nvSpPr>
      <xdr:spPr>
        <a:xfrm>
          <a:off x="2844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8445"/>
    <xdr:sp macro="" textlink="">
      <xdr:nvSpPr>
        <xdr:cNvPr id="95" name="テキスト ボックス 94"/>
        <xdr:cNvSpPr txBox="1"/>
      </xdr:nvSpPr>
      <xdr:spPr>
        <a:xfrm>
          <a:off x="1955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19685</xdr:rowOff>
    </xdr:from>
    <xdr:ext cx="762000" cy="258445"/>
    <xdr:sp macro="" textlink="">
      <xdr:nvSpPr>
        <xdr:cNvPr id="97" name="テキスト ボックス 96"/>
        <xdr:cNvSpPr txBox="1"/>
      </xdr:nvSpPr>
      <xdr:spPr>
        <a:xfrm>
          <a:off x="1066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年度から「第２次行政改革大綱・推進計画」を策定し、事務・事業の見直しや行政の効率化に努めている。本年度は普通交付税の増などにより歳入経常一般財源は前年度比</a:t>
          </a:r>
          <a:r>
            <a:rPr kumimoji="1" lang="en-US" altLang="ja-JP" sz="1300">
              <a:latin typeface="ＭＳ Ｐゴシック"/>
              <a:ea typeface="ＭＳ Ｐゴシック"/>
            </a:rPr>
            <a:t>286,428</a:t>
          </a:r>
          <a:r>
            <a:rPr kumimoji="1" lang="ja-JP" altLang="en-US" sz="1300">
              <a:latin typeface="ＭＳ Ｐゴシック"/>
              <a:ea typeface="ＭＳ Ｐゴシック"/>
            </a:rPr>
            <a:t>千円の増となった。また経常経費充当一般財源は、公債費の減などにより前年度比</a:t>
          </a:r>
          <a:r>
            <a:rPr kumimoji="1" lang="en-US" altLang="ja-JP" sz="1300">
              <a:latin typeface="ＭＳ Ｐゴシック"/>
              <a:ea typeface="ＭＳ Ｐゴシック"/>
            </a:rPr>
            <a:t>179,912</a:t>
          </a:r>
          <a:r>
            <a:rPr kumimoji="1" lang="ja-JP" altLang="en-US" sz="1300">
              <a:latin typeface="ＭＳ Ｐゴシック"/>
              <a:ea typeface="ＭＳ Ｐゴシック"/>
            </a:rPr>
            <a:t>千円の減となった。歳入経常一般財源の増及び経常経費充当一般財源の減により比率は</a:t>
          </a:r>
          <a:r>
            <a:rPr kumimoji="1" lang="en-US" altLang="ja-JP" sz="1300">
              <a:latin typeface="ＭＳ Ｐゴシック"/>
              <a:ea typeface="ＭＳ Ｐゴシック"/>
            </a:rPr>
            <a:t>2.9</a:t>
          </a:r>
          <a:r>
            <a:rPr kumimoji="1" lang="ja-JP" altLang="en-US" sz="1300">
              <a:latin typeface="ＭＳ Ｐゴシック"/>
              <a:ea typeface="ＭＳ Ｐゴシック"/>
            </a:rPr>
            <a:t>ポイント減少し、本年度は類似団体平均より</a:t>
          </a:r>
          <a:r>
            <a:rPr kumimoji="1" lang="en-US" altLang="ja-JP" sz="1300">
              <a:latin typeface="ＭＳ Ｐゴシック"/>
              <a:ea typeface="ＭＳ Ｐゴシック"/>
            </a:rPr>
            <a:t>0.9</a:t>
          </a:r>
          <a:r>
            <a:rPr kumimoji="1" lang="ja-JP" altLang="en-US" sz="1300">
              <a:latin typeface="ＭＳ Ｐゴシック"/>
              <a:ea typeface="ＭＳ Ｐゴシック"/>
            </a:rPr>
            <a:t>ポイント低い比率となっている。今後も行政改革に継続的に取り組み、歳入の確保、歳出の抑制に努めていく必要がある。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52705</xdr:rowOff>
    </xdr:from>
    <xdr:to xmlns:xdr="http://schemas.openxmlformats.org/drawingml/2006/spreadsheetDrawing">
      <xdr:col>23</xdr:col>
      <xdr:colOff>133350</xdr:colOff>
      <xdr:row>60</xdr:row>
      <xdr:rowOff>153035</xdr:rowOff>
    </xdr:to>
    <xdr:cxnSp macro="">
      <xdr:nvCxnSpPr>
        <xdr:cNvPr id="134" name="直線コネクタ 133"/>
        <xdr:cNvCxnSpPr/>
      </xdr:nvCxnSpPr>
      <xdr:spPr>
        <a:xfrm flipV="1">
          <a:off x="4114800" y="1033970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8445"/>
    <xdr:sp macro="" textlink="">
      <xdr:nvSpPr>
        <xdr:cNvPr id="135" name="財政構造の弾力性平均値テキスト"/>
        <xdr:cNvSpPr txBox="1"/>
      </xdr:nvSpPr>
      <xdr:spPr>
        <a:xfrm>
          <a:off x="5041900" y="10327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125095</xdr:rowOff>
    </xdr:from>
    <xdr:to xmlns:xdr="http://schemas.openxmlformats.org/drawingml/2006/spreadsheetDrawing">
      <xdr:col>19</xdr:col>
      <xdr:colOff>133350</xdr:colOff>
      <xdr:row>60</xdr:row>
      <xdr:rowOff>153035</xdr:rowOff>
    </xdr:to>
    <xdr:cxnSp macro="">
      <xdr:nvCxnSpPr>
        <xdr:cNvPr id="137" name="直線コネクタ 136"/>
        <xdr:cNvCxnSpPr/>
      </xdr:nvCxnSpPr>
      <xdr:spPr>
        <a:xfrm>
          <a:off x="3225800" y="104120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46355</xdr:rowOff>
    </xdr:from>
    <xdr:to xmlns:xdr="http://schemas.openxmlformats.org/drawingml/2006/spreadsheetDrawing">
      <xdr:col>15</xdr:col>
      <xdr:colOff>82550</xdr:colOff>
      <xdr:row>60</xdr:row>
      <xdr:rowOff>125095</xdr:rowOff>
    </xdr:to>
    <xdr:cxnSp macro="">
      <xdr:nvCxnSpPr>
        <xdr:cNvPr id="140" name="直線コネクタ 139"/>
        <xdr:cNvCxnSpPr/>
      </xdr:nvCxnSpPr>
      <xdr:spPr>
        <a:xfrm>
          <a:off x="2336800" y="1033335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114300</xdr:rowOff>
    </xdr:from>
    <xdr:to xmlns:xdr="http://schemas.openxmlformats.org/drawingml/2006/spreadsheetDrawing">
      <xdr:col>11</xdr:col>
      <xdr:colOff>31750</xdr:colOff>
      <xdr:row>60</xdr:row>
      <xdr:rowOff>46355</xdr:rowOff>
    </xdr:to>
    <xdr:cxnSp macro="">
      <xdr:nvCxnSpPr>
        <xdr:cNvPr id="143" name="直線コネクタ 142"/>
        <xdr:cNvCxnSpPr/>
      </xdr:nvCxnSpPr>
      <xdr:spPr>
        <a:xfrm>
          <a:off x="1447800" y="102298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8445"/>
    <xdr:sp macro="" textlink="">
      <xdr:nvSpPr>
        <xdr:cNvPr id="145" name="テキスト ボックス 144"/>
        <xdr:cNvSpPr txBox="1"/>
      </xdr:nvSpPr>
      <xdr:spPr>
        <a:xfrm>
          <a:off x="1955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1905</xdr:rowOff>
    </xdr:from>
    <xdr:to xmlns:xdr="http://schemas.openxmlformats.org/drawingml/2006/spreadsheetDrawing">
      <xdr:col>23</xdr:col>
      <xdr:colOff>184150</xdr:colOff>
      <xdr:row>60</xdr:row>
      <xdr:rowOff>103505</xdr:rowOff>
    </xdr:to>
    <xdr:sp macro="" textlink="">
      <xdr:nvSpPr>
        <xdr:cNvPr id="153" name="楕円 152"/>
        <xdr:cNvSpPr/>
      </xdr:nvSpPr>
      <xdr:spPr>
        <a:xfrm>
          <a:off x="4902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18415</xdr:rowOff>
    </xdr:from>
    <xdr:ext cx="762000" cy="258445"/>
    <xdr:sp macro="" textlink="">
      <xdr:nvSpPr>
        <xdr:cNvPr id="154" name="財政構造の弾力性該当値テキスト"/>
        <xdr:cNvSpPr txBox="1"/>
      </xdr:nvSpPr>
      <xdr:spPr>
        <a:xfrm>
          <a:off x="5041900" y="1013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102235</xdr:rowOff>
    </xdr:from>
    <xdr:to xmlns:xdr="http://schemas.openxmlformats.org/drawingml/2006/spreadsheetDrawing">
      <xdr:col>19</xdr:col>
      <xdr:colOff>184150</xdr:colOff>
      <xdr:row>61</xdr:row>
      <xdr:rowOff>32385</xdr:rowOff>
    </xdr:to>
    <xdr:sp macro="" textlink="">
      <xdr:nvSpPr>
        <xdr:cNvPr id="155" name="楕円 154"/>
        <xdr:cNvSpPr/>
      </xdr:nvSpPr>
      <xdr:spPr>
        <a:xfrm>
          <a:off x="40640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17780</xdr:rowOff>
    </xdr:from>
    <xdr:ext cx="736600" cy="258445"/>
    <xdr:sp macro="" textlink="">
      <xdr:nvSpPr>
        <xdr:cNvPr id="156" name="テキスト ボックス 155"/>
        <xdr:cNvSpPr txBox="1"/>
      </xdr:nvSpPr>
      <xdr:spPr>
        <a:xfrm>
          <a:off x="3733800" y="10476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74930</xdr:rowOff>
    </xdr:from>
    <xdr:to xmlns:xdr="http://schemas.openxmlformats.org/drawingml/2006/spreadsheetDrawing">
      <xdr:col>15</xdr:col>
      <xdr:colOff>133350</xdr:colOff>
      <xdr:row>61</xdr:row>
      <xdr:rowOff>4445</xdr:rowOff>
    </xdr:to>
    <xdr:sp macro="" textlink="">
      <xdr:nvSpPr>
        <xdr:cNvPr id="157" name="楕円 156"/>
        <xdr:cNvSpPr/>
      </xdr:nvSpPr>
      <xdr:spPr>
        <a:xfrm>
          <a:off x="3175000" y="10361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160655</xdr:rowOff>
    </xdr:from>
    <xdr:ext cx="762000" cy="259080"/>
    <xdr:sp macro="" textlink="">
      <xdr:nvSpPr>
        <xdr:cNvPr id="158" name="テキスト ボックス 157"/>
        <xdr:cNvSpPr txBox="1"/>
      </xdr:nvSpPr>
      <xdr:spPr>
        <a:xfrm>
          <a:off x="2844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167005</xdr:rowOff>
    </xdr:from>
    <xdr:to xmlns:xdr="http://schemas.openxmlformats.org/drawingml/2006/spreadsheetDrawing">
      <xdr:col>11</xdr:col>
      <xdr:colOff>82550</xdr:colOff>
      <xdr:row>60</xdr:row>
      <xdr:rowOff>97790</xdr:rowOff>
    </xdr:to>
    <xdr:sp macro="" textlink="">
      <xdr:nvSpPr>
        <xdr:cNvPr id="159" name="楕円 158"/>
        <xdr:cNvSpPr/>
      </xdr:nvSpPr>
      <xdr:spPr>
        <a:xfrm>
          <a:off x="2286000" y="10282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81915</xdr:rowOff>
    </xdr:from>
    <xdr:ext cx="762000" cy="259080"/>
    <xdr:sp macro="" textlink="">
      <xdr:nvSpPr>
        <xdr:cNvPr id="160" name="テキスト ボックス 159"/>
        <xdr:cNvSpPr txBox="1"/>
      </xdr:nvSpPr>
      <xdr:spPr>
        <a:xfrm>
          <a:off x="1955800" y="10368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63500</xdr:rowOff>
    </xdr:from>
    <xdr:to xmlns:xdr="http://schemas.openxmlformats.org/drawingml/2006/spreadsheetDrawing">
      <xdr:col>7</xdr:col>
      <xdr:colOff>31750</xdr:colOff>
      <xdr:row>59</xdr:row>
      <xdr:rowOff>165100</xdr:rowOff>
    </xdr:to>
    <xdr:sp macro="" textlink="">
      <xdr:nvSpPr>
        <xdr:cNvPr id="161" name="楕円 160"/>
        <xdr:cNvSpPr/>
      </xdr:nvSpPr>
      <xdr:spPr>
        <a:xfrm>
          <a:off x="13970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3810</xdr:rowOff>
    </xdr:from>
    <xdr:ext cx="762000" cy="259080"/>
    <xdr:sp macro="" textlink="">
      <xdr:nvSpPr>
        <xdr:cNvPr id="162" name="テキスト ボックス 161"/>
        <xdr:cNvSpPr txBox="1"/>
      </xdr:nvSpPr>
      <xdr:spPr>
        <a:xfrm>
          <a:off x="1066800" y="994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[184,340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a:ea typeface="ＭＳ Ｐゴシック"/>
              <a:cs typeface="+mn-cs"/>
            </a:rPr>
            <a:t>類似団体平均を上回っているのは、行政面積が広大で保育所数が多く、それら保育所と公民館などの施設運営を直営で行っていることによる人件費が要因となっており、保育所統廃合や公民館などの運営体制の見直しなどを進めていく必要がある。本年度は、物件費で</a:t>
          </a:r>
          <a:r>
            <a:rPr lang="ja-JP" altLang="en-US" sz="1200" b="0" i="0" baseline="0">
              <a:solidFill>
                <a:schemeClr val="dk1"/>
              </a:solidFill>
              <a:effectLst/>
              <a:latin typeface="ＭＳ Ｐゴシック"/>
              <a:ea typeface="ＭＳ Ｐゴシック"/>
              <a:cs typeface="+mn-cs"/>
            </a:rPr>
            <a:t>は文化複合施設整備に係る委託料の増などにより</a:t>
          </a:r>
          <a:r>
            <a:rPr lang="ja-JP" altLang="ja-JP" sz="1200" b="0" i="0" baseline="0">
              <a:solidFill>
                <a:schemeClr val="dk1"/>
              </a:solidFill>
              <a:effectLst/>
              <a:latin typeface="ＭＳ Ｐゴシック"/>
              <a:ea typeface="ＭＳ Ｐゴシック"/>
              <a:cs typeface="+mn-cs"/>
            </a:rPr>
            <a:t>前年度</a:t>
          </a:r>
          <a:r>
            <a:rPr lang="ja-JP" altLang="en-US" sz="1200" b="0" i="0" baseline="0">
              <a:solidFill>
                <a:schemeClr val="dk1"/>
              </a:solidFill>
              <a:effectLst/>
              <a:latin typeface="ＭＳ Ｐゴシック"/>
              <a:ea typeface="ＭＳ Ｐゴシック"/>
              <a:cs typeface="+mn-cs"/>
            </a:rPr>
            <a:t>比</a:t>
          </a:r>
          <a:r>
            <a:rPr lang="en-US" altLang="ja-JP" sz="1200" b="0" i="0" baseline="0">
              <a:solidFill>
                <a:schemeClr val="dk1"/>
              </a:solidFill>
              <a:effectLst/>
              <a:latin typeface="ＭＳ Ｐゴシック"/>
              <a:ea typeface="ＭＳ Ｐゴシック"/>
              <a:cs typeface="+mn-cs"/>
            </a:rPr>
            <a:t>8.2</a:t>
          </a:r>
          <a:r>
            <a:rPr lang="ja-JP" altLang="en-US" sz="1200" b="0" i="0" baseline="0">
              <a:solidFill>
                <a:schemeClr val="dk1"/>
              </a:solidFill>
              <a:effectLst/>
              <a:latin typeface="ＭＳ Ｐゴシック"/>
              <a:ea typeface="ＭＳ Ｐゴシック"/>
              <a:cs typeface="+mn-cs"/>
            </a:rPr>
            <a:t>％の増</a:t>
          </a:r>
          <a:r>
            <a:rPr lang="ja-JP" altLang="ja-JP" sz="1200" b="0" i="0" baseline="0">
              <a:solidFill>
                <a:schemeClr val="dk1"/>
              </a:solidFill>
              <a:effectLst/>
              <a:latin typeface="ＭＳ Ｐゴシック"/>
              <a:ea typeface="ＭＳ Ｐゴシック"/>
              <a:cs typeface="+mn-cs"/>
            </a:rPr>
            <a:t>、人件費について</a:t>
          </a:r>
          <a:r>
            <a:rPr lang="ja-JP" altLang="en-US" sz="1200" b="0" i="0" baseline="0">
              <a:solidFill>
                <a:schemeClr val="dk1"/>
              </a:solidFill>
              <a:effectLst/>
              <a:latin typeface="ＭＳ Ｐゴシック"/>
              <a:ea typeface="ＭＳ Ｐゴシック"/>
              <a:cs typeface="+mn-cs"/>
            </a:rPr>
            <a:t>は退職金の減などにより</a:t>
          </a:r>
          <a:r>
            <a:rPr lang="ja-JP" altLang="ja-JP" sz="1200" b="0" i="0" baseline="0">
              <a:solidFill>
                <a:schemeClr val="dk1"/>
              </a:solidFill>
              <a:effectLst/>
              <a:latin typeface="ＭＳ Ｐゴシック"/>
              <a:ea typeface="ＭＳ Ｐゴシック"/>
              <a:cs typeface="+mn-cs"/>
            </a:rPr>
            <a:t>前年度比</a:t>
          </a:r>
          <a:r>
            <a:rPr lang="en-US" altLang="ja-JP" sz="1200" b="0" i="0" baseline="0">
              <a:solidFill>
                <a:schemeClr val="dk1"/>
              </a:solidFill>
              <a:effectLst/>
              <a:latin typeface="ＭＳ Ｐゴシック"/>
              <a:ea typeface="ＭＳ Ｐゴシック"/>
              <a:cs typeface="+mn-cs"/>
            </a:rPr>
            <a:t>4.9</a:t>
          </a:r>
          <a:r>
            <a:rPr lang="ja-JP" altLang="ja-JP" sz="1200" b="0" i="0" baseline="0">
              <a:solidFill>
                <a:schemeClr val="dk1"/>
              </a:solidFill>
              <a:effectLst/>
              <a:latin typeface="ＭＳ Ｐゴシック"/>
              <a:ea typeface="ＭＳ Ｐゴシック"/>
              <a:cs typeface="+mn-cs"/>
            </a:rPr>
            <a:t>％の</a:t>
          </a:r>
          <a:r>
            <a:rPr lang="ja-JP" altLang="en-US" sz="1200" b="0" i="0" baseline="0">
              <a:solidFill>
                <a:schemeClr val="dk1"/>
              </a:solidFill>
              <a:effectLst/>
              <a:latin typeface="ＭＳ Ｐゴシック"/>
              <a:ea typeface="ＭＳ Ｐゴシック"/>
              <a:cs typeface="+mn-cs"/>
            </a:rPr>
            <a:t>減</a:t>
          </a:r>
          <a:r>
            <a:rPr lang="ja-JP" altLang="ja-JP" sz="1200" b="0" i="0" baseline="0">
              <a:solidFill>
                <a:schemeClr val="dk1"/>
              </a:solidFill>
              <a:effectLst/>
              <a:latin typeface="ＭＳ Ｐゴシック"/>
              <a:ea typeface="ＭＳ Ｐゴシック"/>
              <a:cs typeface="+mn-cs"/>
            </a:rPr>
            <a:t>となって</a:t>
          </a:r>
          <a:r>
            <a:rPr lang="ja-JP" altLang="en-US" sz="1200" b="0" i="0" baseline="0">
              <a:solidFill>
                <a:schemeClr val="dk1"/>
              </a:solidFill>
              <a:effectLst/>
              <a:latin typeface="ＭＳ Ｐゴシック"/>
              <a:ea typeface="ＭＳ Ｐゴシック"/>
              <a:cs typeface="+mn-cs"/>
            </a:rPr>
            <a:t>おり、</a:t>
          </a:r>
          <a:r>
            <a:rPr lang="ja-JP" altLang="ja-JP" sz="1200" b="0" i="0" baseline="0">
              <a:solidFill>
                <a:schemeClr val="dk1"/>
              </a:solidFill>
              <a:effectLst/>
              <a:latin typeface="ＭＳ Ｐゴシック"/>
              <a:ea typeface="ＭＳ Ｐゴシック"/>
              <a:cs typeface="+mn-cs"/>
            </a:rPr>
            <a:t>合計で前年度比</a:t>
          </a:r>
          <a:r>
            <a:rPr lang="en-US" altLang="ja-JP" sz="1200" b="0" i="0" baseline="0">
              <a:solidFill>
                <a:schemeClr val="dk1"/>
              </a:solidFill>
              <a:effectLst/>
              <a:latin typeface="ＭＳ Ｐゴシック"/>
              <a:ea typeface="ＭＳ Ｐゴシック"/>
              <a:cs typeface="+mn-cs"/>
            </a:rPr>
            <a:t>2.9</a:t>
          </a:r>
          <a:r>
            <a:rPr lang="ja-JP" altLang="ja-JP" sz="1200" b="0" i="0" baseline="0">
              <a:solidFill>
                <a:schemeClr val="dk1"/>
              </a:solidFill>
              <a:effectLst/>
              <a:latin typeface="ＭＳ Ｐゴシック"/>
              <a:ea typeface="ＭＳ Ｐゴシック"/>
              <a:cs typeface="+mn-cs"/>
            </a:rPr>
            <a:t>％の増加となっている。</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60325</xdr:rowOff>
    </xdr:from>
    <xdr:to xmlns:xdr="http://schemas.openxmlformats.org/drawingml/2006/spreadsheetDrawing">
      <xdr:col>23</xdr:col>
      <xdr:colOff>133350</xdr:colOff>
      <xdr:row>82</xdr:row>
      <xdr:rowOff>80645</xdr:rowOff>
    </xdr:to>
    <xdr:cxnSp macro="">
      <xdr:nvCxnSpPr>
        <xdr:cNvPr id="197" name="直線コネクタ 196"/>
        <xdr:cNvCxnSpPr/>
      </xdr:nvCxnSpPr>
      <xdr:spPr>
        <a:xfrm>
          <a:off x="4114800" y="141192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46990</xdr:rowOff>
    </xdr:from>
    <xdr:to xmlns:xdr="http://schemas.openxmlformats.org/drawingml/2006/spreadsheetDrawing">
      <xdr:col>19</xdr:col>
      <xdr:colOff>133350</xdr:colOff>
      <xdr:row>82</xdr:row>
      <xdr:rowOff>60325</xdr:rowOff>
    </xdr:to>
    <xdr:cxnSp macro="">
      <xdr:nvCxnSpPr>
        <xdr:cNvPr id="200" name="直線コネクタ 199"/>
        <xdr:cNvCxnSpPr/>
      </xdr:nvCxnSpPr>
      <xdr:spPr>
        <a:xfrm>
          <a:off x="3225800" y="14105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17780</xdr:rowOff>
    </xdr:from>
    <xdr:to xmlns:xdr="http://schemas.openxmlformats.org/drawingml/2006/spreadsheetDrawing">
      <xdr:col>15</xdr:col>
      <xdr:colOff>82550</xdr:colOff>
      <xdr:row>82</xdr:row>
      <xdr:rowOff>46990</xdr:rowOff>
    </xdr:to>
    <xdr:cxnSp macro="">
      <xdr:nvCxnSpPr>
        <xdr:cNvPr id="203" name="直線コネクタ 202"/>
        <xdr:cNvCxnSpPr/>
      </xdr:nvCxnSpPr>
      <xdr:spPr>
        <a:xfrm>
          <a:off x="2336800" y="140766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17780</xdr:rowOff>
    </xdr:from>
    <xdr:to xmlns:xdr="http://schemas.openxmlformats.org/drawingml/2006/spreadsheetDrawing">
      <xdr:col>11</xdr:col>
      <xdr:colOff>31750</xdr:colOff>
      <xdr:row>82</xdr:row>
      <xdr:rowOff>20320</xdr:rowOff>
    </xdr:to>
    <xdr:cxnSp macro="">
      <xdr:nvCxnSpPr>
        <xdr:cNvPr id="206" name="直線コネクタ 205"/>
        <xdr:cNvCxnSpPr/>
      </xdr:nvCxnSpPr>
      <xdr:spPr>
        <a:xfrm flipV="1">
          <a:off x="1447800" y="14076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29845</xdr:rowOff>
    </xdr:from>
    <xdr:to xmlns:xdr="http://schemas.openxmlformats.org/drawingml/2006/spreadsheetDrawing">
      <xdr:col>23</xdr:col>
      <xdr:colOff>184150</xdr:colOff>
      <xdr:row>82</xdr:row>
      <xdr:rowOff>132080</xdr:rowOff>
    </xdr:to>
    <xdr:sp macro="" textlink="">
      <xdr:nvSpPr>
        <xdr:cNvPr id="216" name="楕円 215"/>
        <xdr:cNvSpPr/>
      </xdr:nvSpPr>
      <xdr:spPr>
        <a:xfrm>
          <a:off x="4902200" y="14088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2540</xdr:rowOff>
    </xdr:from>
    <xdr:ext cx="762000" cy="259080"/>
    <xdr:sp macro="" textlink="">
      <xdr:nvSpPr>
        <xdr:cNvPr id="217" name="人件費・物件費等の状況該当値テキスト"/>
        <xdr:cNvSpPr txBox="1"/>
      </xdr:nvSpPr>
      <xdr:spPr>
        <a:xfrm>
          <a:off x="50419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9525</xdr:rowOff>
    </xdr:from>
    <xdr:to xmlns:xdr="http://schemas.openxmlformats.org/drawingml/2006/spreadsheetDrawing">
      <xdr:col>19</xdr:col>
      <xdr:colOff>184150</xdr:colOff>
      <xdr:row>82</xdr:row>
      <xdr:rowOff>111125</xdr:rowOff>
    </xdr:to>
    <xdr:sp macro="" textlink="">
      <xdr:nvSpPr>
        <xdr:cNvPr id="218" name="楕円 217"/>
        <xdr:cNvSpPr/>
      </xdr:nvSpPr>
      <xdr:spPr>
        <a:xfrm>
          <a:off x="4064000" y="140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95885</xdr:rowOff>
    </xdr:from>
    <xdr:ext cx="736600" cy="259080"/>
    <xdr:sp macro="" textlink="">
      <xdr:nvSpPr>
        <xdr:cNvPr id="219" name="テキスト ボックス 218"/>
        <xdr:cNvSpPr txBox="1"/>
      </xdr:nvSpPr>
      <xdr:spPr>
        <a:xfrm>
          <a:off x="3733800" y="1415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167640</xdr:rowOff>
    </xdr:from>
    <xdr:to xmlns:xdr="http://schemas.openxmlformats.org/drawingml/2006/spreadsheetDrawing">
      <xdr:col>15</xdr:col>
      <xdr:colOff>133350</xdr:colOff>
      <xdr:row>82</xdr:row>
      <xdr:rowOff>97790</xdr:rowOff>
    </xdr:to>
    <xdr:sp macro="" textlink="">
      <xdr:nvSpPr>
        <xdr:cNvPr id="220" name="楕円 219"/>
        <xdr:cNvSpPr/>
      </xdr:nvSpPr>
      <xdr:spPr>
        <a:xfrm>
          <a:off x="3175000" y="140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82550</xdr:rowOff>
    </xdr:from>
    <xdr:ext cx="762000" cy="259080"/>
    <xdr:sp macro="" textlink="">
      <xdr:nvSpPr>
        <xdr:cNvPr id="221" name="テキスト ボックス 220"/>
        <xdr:cNvSpPr txBox="1"/>
      </xdr:nvSpPr>
      <xdr:spPr>
        <a:xfrm>
          <a:off x="2844800" y="1414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137795</xdr:rowOff>
    </xdr:from>
    <xdr:to xmlns:xdr="http://schemas.openxmlformats.org/drawingml/2006/spreadsheetDrawing">
      <xdr:col>11</xdr:col>
      <xdr:colOff>82550</xdr:colOff>
      <xdr:row>82</xdr:row>
      <xdr:rowOff>67945</xdr:rowOff>
    </xdr:to>
    <xdr:sp macro="" textlink="">
      <xdr:nvSpPr>
        <xdr:cNvPr id="222" name="楕円 221"/>
        <xdr:cNvSpPr/>
      </xdr:nvSpPr>
      <xdr:spPr>
        <a:xfrm>
          <a:off x="22860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52705</xdr:rowOff>
    </xdr:from>
    <xdr:ext cx="762000" cy="258445"/>
    <xdr:sp macro="" textlink="">
      <xdr:nvSpPr>
        <xdr:cNvPr id="223" name="テキスト ボックス 222"/>
        <xdr:cNvSpPr txBox="1"/>
      </xdr:nvSpPr>
      <xdr:spPr>
        <a:xfrm>
          <a:off x="1955800" y="1411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140970</xdr:rowOff>
    </xdr:from>
    <xdr:to xmlns:xdr="http://schemas.openxmlformats.org/drawingml/2006/spreadsheetDrawing">
      <xdr:col>7</xdr:col>
      <xdr:colOff>31750</xdr:colOff>
      <xdr:row>82</xdr:row>
      <xdr:rowOff>71120</xdr:rowOff>
    </xdr:to>
    <xdr:sp macro="" textlink="">
      <xdr:nvSpPr>
        <xdr:cNvPr id="224" name="楕円 223"/>
        <xdr:cNvSpPr/>
      </xdr:nvSpPr>
      <xdr:spPr>
        <a:xfrm>
          <a:off x="1397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55880</xdr:rowOff>
    </xdr:from>
    <xdr:ext cx="762000" cy="259080"/>
    <xdr:sp macro="" textlink="">
      <xdr:nvSpPr>
        <xdr:cNvPr id="225" name="テキスト ボックス 224"/>
        <xdr:cNvSpPr txBox="1"/>
      </xdr:nvSpPr>
      <xdr:spPr>
        <a:xfrm>
          <a:off x="1066800" y="1411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ＭＳ Ｐゴシック"/>
              <a:ea typeface="ＭＳ Ｐゴシック"/>
              <a:cs typeface="+mn-cs"/>
            </a:rPr>
            <a:t>国の行政職俸給表に準じた給料表への改定（</a:t>
          </a:r>
          <a:r>
            <a:rPr lang="en-US" altLang="ja-JP" sz="1200">
              <a:solidFill>
                <a:schemeClr val="dk1"/>
              </a:solidFill>
              <a:effectLst/>
              <a:latin typeface="ＭＳ Ｐゴシック"/>
              <a:ea typeface="ＭＳ Ｐゴシック"/>
              <a:cs typeface="+mn-cs"/>
            </a:rPr>
            <a:t>H29.4.1</a:t>
          </a:r>
          <a:r>
            <a:rPr lang="ja-JP" altLang="ja-JP" sz="1200">
              <a:solidFill>
                <a:schemeClr val="dk1"/>
              </a:solidFill>
              <a:effectLst/>
              <a:latin typeface="ＭＳ Ｐゴシック"/>
              <a:ea typeface="ＭＳ Ｐゴシック"/>
              <a:cs typeface="+mn-cs"/>
            </a:rPr>
            <a:t>～</a:t>
          </a:r>
          <a:r>
            <a:rPr lang="en-US" altLang="ja-JP" sz="1200">
              <a:solidFill>
                <a:schemeClr val="dk1"/>
              </a:solidFill>
              <a:effectLst/>
              <a:latin typeface="ＭＳ Ｐゴシック"/>
              <a:ea typeface="ＭＳ Ｐゴシック"/>
              <a:cs typeface="+mn-cs"/>
            </a:rPr>
            <a:t>)</a:t>
          </a:r>
          <a:r>
            <a:rPr lang="ja-JP" altLang="ja-JP" sz="1200">
              <a:solidFill>
                <a:schemeClr val="dk1"/>
              </a:solidFill>
              <a:effectLst/>
              <a:latin typeface="ＭＳ Ｐゴシック"/>
              <a:ea typeface="ＭＳ Ｐゴシック"/>
              <a:cs typeface="+mn-cs"/>
            </a:rPr>
            <a:t>や職務給の適正化（３級止め）（</a:t>
          </a:r>
          <a:r>
            <a:rPr lang="en-US" altLang="ja-JP" sz="1200">
              <a:solidFill>
                <a:schemeClr val="dk1"/>
              </a:solidFill>
              <a:effectLst/>
              <a:latin typeface="ＭＳ Ｐゴシック"/>
              <a:ea typeface="ＭＳ Ｐゴシック"/>
              <a:cs typeface="+mn-cs"/>
            </a:rPr>
            <a:t>H30.4.1</a:t>
          </a:r>
          <a:r>
            <a:rPr lang="ja-JP" altLang="ja-JP" sz="1200">
              <a:solidFill>
                <a:schemeClr val="dk1"/>
              </a:solidFill>
              <a:effectLst/>
              <a:latin typeface="ＭＳ Ｐゴシック"/>
              <a:ea typeface="ＭＳ Ｐゴシック"/>
              <a:cs typeface="+mn-cs"/>
            </a:rPr>
            <a:t>～）を実施しており、給与水準の適正化を図っている。</a:t>
          </a:r>
          <a:endParaRPr lang="ja-JP" altLang="ja-JP" sz="1200">
            <a:effectLst/>
            <a:latin typeface="ＭＳ Ｐゴシック"/>
            <a:ea typeface="ＭＳ Ｐゴシック"/>
          </a:endParaRPr>
        </a:p>
        <a:p>
          <a:pPr eaLnBrk="1" fontAlgn="auto" latinLnBrk="0" hangingPunct="1"/>
          <a:r>
            <a:rPr lang="ja-JP" altLang="ja-JP" sz="1200" b="0" i="0" baseline="0">
              <a:solidFill>
                <a:schemeClr val="dk1"/>
              </a:solidFill>
              <a:effectLst/>
              <a:latin typeface="ＭＳ Ｐゴシック"/>
              <a:ea typeface="ＭＳ Ｐゴシック"/>
              <a:cs typeface="+mn-cs"/>
            </a:rPr>
            <a:t>　今後も引き続き、各種手当の見直しなど、給与水準の適正化に努める。</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18415</xdr:rowOff>
    </xdr:from>
    <xdr:to xmlns:xdr="http://schemas.openxmlformats.org/drawingml/2006/spreadsheetDrawing">
      <xdr:col>81</xdr:col>
      <xdr:colOff>44450</xdr:colOff>
      <xdr:row>85</xdr:row>
      <xdr:rowOff>31750</xdr:rowOff>
    </xdr:to>
    <xdr:cxnSp macro="">
      <xdr:nvCxnSpPr>
        <xdr:cNvPr id="259" name="直線コネクタ 258"/>
        <xdr:cNvCxnSpPr/>
      </xdr:nvCxnSpPr>
      <xdr:spPr>
        <a:xfrm flipV="1">
          <a:off x="16179800" y="145916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18415</xdr:rowOff>
    </xdr:from>
    <xdr:to xmlns:xdr="http://schemas.openxmlformats.org/drawingml/2006/spreadsheetDrawing">
      <xdr:col>77</xdr:col>
      <xdr:colOff>44450</xdr:colOff>
      <xdr:row>85</xdr:row>
      <xdr:rowOff>31750</xdr:rowOff>
    </xdr:to>
    <xdr:cxnSp macro="">
      <xdr:nvCxnSpPr>
        <xdr:cNvPr id="262" name="直線コネクタ 261"/>
        <xdr:cNvCxnSpPr/>
      </xdr:nvCxnSpPr>
      <xdr:spPr>
        <a:xfrm>
          <a:off x="15290800" y="14591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18415</xdr:rowOff>
    </xdr:from>
    <xdr:to xmlns:xdr="http://schemas.openxmlformats.org/drawingml/2006/spreadsheetDrawing">
      <xdr:col>72</xdr:col>
      <xdr:colOff>203200</xdr:colOff>
      <xdr:row>85</xdr:row>
      <xdr:rowOff>125730</xdr:rowOff>
    </xdr:to>
    <xdr:cxnSp macro="">
      <xdr:nvCxnSpPr>
        <xdr:cNvPr id="265" name="直線コネクタ 264"/>
        <xdr:cNvCxnSpPr/>
      </xdr:nvCxnSpPr>
      <xdr:spPr>
        <a:xfrm flipV="1">
          <a:off x="14401800" y="1459166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146685</xdr:rowOff>
    </xdr:from>
    <xdr:to xmlns:xdr="http://schemas.openxmlformats.org/drawingml/2006/spreadsheetDrawing">
      <xdr:col>68</xdr:col>
      <xdr:colOff>152400</xdr:colOff>
      <xdr:row>85</xdr:row>
      <xdr:rowOff>125730</xdr:rowOff>
    </xdr:to>
    <xdr:cxnSp macro="">
      <xdr:nvCxnSpPr>
        <xdr:cNvPr id="268" name="直線コネクタ 267"/>
        <xdr:cNvCxnSpPr/>
      </xdr:nvCxnSpPr>
      <xdr:spPr>
        <a:xfrm>
          <a:off x="13512800" y="1437703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139065</xdr:rowOff>
    </xdr:from>
    <xdr:to xmlns:xdr="http://schemas.openxmlformats.org/drawingml/2006/spreadsheetDrawing">
      <xdr:col>81</xdr:col>
      <xdr:colOff>95250</xdr:colOff>
      <xdr:row>85</xdr:row>
      <xdr:rowOff>69215</xdr:rowOff>
    </xdr:to>
    <xdr:sp macro="" textlink="">
      <xdr:nvSpPr>
        <xdr:cNvPr id="278" name="楕円 277"/>
        <xdr:cNvSpPr/>
      </xdr:nvSpPr>
      <xdr:spPr>
        <a:xfrm>
          <a:off x="169672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155575</xdr:rowOff>
    </xdr:from>
    <xdr:ext cx="762000" cy="258445"/>
    <xdr:sp macro="" textlink="">
      <xdr:nvSpPr>
        <xdr:cNvPr id="279" name="給与水準   （国との比較）該当値テキスト"/>
        <xdr:cNvSpPr txBox="1"/>
      </xdr:nvSpPr>
      <xdr:spPr>
        <a:xfrm>
          <a:off x="17106900" y="1438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92710</xdr:rowOff>
    </xdr:from>
    <xdr:ext cx="736600" cy="259080"/>
    <xdr:sp macro="" textlink="">
      <xdr:nvSpPr>
        <xdr:cNvPr id="281" name="テキスト ボックス 280"/>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139065</xdr:rowOff>
    </xdr:from>
    <xdr:to xmlns:xdr="http://schemas.openxmlformats.org/drawingml/2006/spreadsheetDrawing">
      <xdr:col>73</xdr:col>
      <xdr:colOff>44450</xdr:colOff>
      <xdr:row>85</xdr:row>
      <xdr:rowOff>69215</xdr:rowOff>
    </xdr:to>
    <xdr:sp macro="" textlink="">
      <xdr:nvSpPr>
        <xdr:cNvPr id="282" name="楕円 281"/>
        <xdr:cNvSpPr/>
      </xdr:nvSpPr>
      <xdr:spPr>
        <a:xfrm>
          <a:off x="152400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79375</xdr:rowOff>
    </xdr:from>
    <xdr:ext cx="762000" cy="258445"/>
    <xdr:sp macro="" textlink="">
      <xdr:nvSpPr>
        <xdr:cNvPr id="283" name="テキスト ボックス 282"/>
        <xdr:cNvSpPr txBox="1"/>
      </xdr:nvSpPr>
      <xdr:spPr>
        <a:xfrm>
          <a:off x="14909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74930</xdr:rowOff>
    </xdr:from>
    <xdr:to xmlns:xdr="http://schemas.openxmlformats.org/drawingml/2006/spreadsheetDrawing">
      <xdr:col>68</xdr:col>
      <xdr:colOff>203200</xdr:colOff>
      <xdr:row>86</xdr:row>
      <xdr:rowOff>5080</xdr:rowOff>
    </xdr:to>
    <xdr:sp macro="" textlink="">
      <xdr:nvSpPr>
        <xdr:cNvPr id="284" name="楕円 283"/>
        <xdr:cNvSpPr/>
      </xdr:nvSpPr>
      <xdr:spPr>
        <a:xfrm>
          <a:off x="143510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15240</xdr:rowOff>
    </xdr:from>
    <xdr:ext cx="762000" cy="259080"/>
    <xdr:sp macro="" textlink="">
      <xdr:nvSpPr>
        <xdr:cNvPr id="285" name="テキスト ボックス 284"/>
        <xdr:cNvSpPr txBox="1"/>
      </xdr:nvSpPr>
      <xdr:spPr>
        <a:xfrm>
          <a:off x="14020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95885</xdr:rowOff>
    </xdr:from>
    <xdr:to xmlns:xdr="http://schemas.openxmlformats.org/drawingml/2006/spreadsheetDrawing">
      <xdr:col>64</xdr:col>
      <xdr:colOff>152400</xdr:colOff>
      <xdr:row>84</xdr:row>
      <xdr:rowOff>26035</xdr:rowOff>
    </xdr:to>
    <xdr:sp macro="" textlink="">
      <xdr:nvSpPr>
        <xdr:cNvPr id="286" name="楕円 285"/>
        <xdr:cNvSpPr/>
      </xdr:nvSpPr>
      <xdr:spPr>
        <a:xfrm>
          <a:off x="13462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36195</xdr:rowOff>
    </xdr:from>
    <xdr:ext cx="762000" cy="259080"/>
    <xdr:sp macro="" textlink="">
      <xdr:nvSpPr>
        <xdr:cNvPr id="287" name="テキスト ボックス 286"/>
        <xdr:cNvSpPr txBox="1"/>
      </xdr:nvSpPr>
      <xdr:spPr>
        <a:xfrm>
          <a:off x="13131800" y="1409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類似団体平均を上回っているのは、行政面積が広大で保育所数が多く、それら保育所の施設運営を直営で行っていることが主な要因である。今後は、保育所の統廃合、民間委託や</a:t>
          </a:r>
          <a:r>
            <a:rPr kumimoji="1" lang="ja-JP" altLang="ja-JP" sz="1200">
              <a:solidFill>
                <a:schemeClr val="dk1"/>
              </a:solidFill>
              <a:effectLst/>
              <a:latin typeface="ＭＳ Ｐゴシック"/>
              <a:ea typeface="ＭＳ Ｐゴシック"/>
              <a:cs typeface="+mn-cs"/>
            </a:rPr>
            <a:t>給食業務の在り方、また会計年度任用職員制度による職の整理等の検討と歩調を合わせた取り組みを引き続き検討</a:t>
          </a:r>
          <a:r>
            <a:rPr lang="ja-JP" altLang="ja-JP" sz="1200" b="0" i="0" baseline="0">
              <a:solidFill>
                <a:schemeClr val="dk1"/>
              </a:solidFill>
              <a:effectLst/>
              <a:latin typeface="ＭＳ Ｐゴシック"/>
              <a:ea typeface="ＭＳ Ｐゴシック"/>
              <a:cs typeface="+mn-cs"/>
            </a:rPr>
            <a:t>していくとともに、新たな定員管理計画の策定に努める。</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152400</xdr:rowOff>
    </xdr:from>
    <xdr:to xmlns:xdr="http://schemas.openxmlformats.org/drawingml/2006/spreadsheetDrawing">
      <xdr:col>81</xdr:col>
      <xdr:colOff>44450</xdr:colOff>
      <xdr:row>63</xdr:row>
      <xdr:rowOff>159385</xdr:rowOff>
    </xdr:to>
    <xdr:cxnSp macro="">
      <xdr:nvCxnSpPr>
        <xdr:cNvPr id="324" name="直線コネクタ 323"/>
        <xdr:cNvCxnSpPr/>
      </xdr:nvCxnSpPr>
      <xdr:spPr>
        <a:xfrm>
          <a:off x="16179800" y="109537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152400</xdr:rowOff>
    </xdr:from>
    <xdr:to xmlns:xdr="http://schemas.openxmlformats.org/drawingml/2006/spreadsheetDrawing">
      <xdr:col>77</xdr:col>
      <xdr:colOff>44450</xdr:colOff>
      <xdr:row>63</xdr:row>
      <xdr:rowOff>152400</xdr:rowOff>
    </xdr:to>
    <xdr:cxnSp macro="">
      <xdr:nvCxnSpPr>
        <xdr:cNvPr id="327" name="直線コネクタ 326"/>
        <xdr:cNvCxnSpPr/>
      </xdr:nvCxnSpPr>
      <xdr:spPr>
        <a:xfrm>
          <a:off x="15290800" y="1095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132715</xdr:rowOff>
    </xdr:from>
    <xdr:to xmlns:xdr="http://schemas.openxmlformats.org/drawingml/2006/spreadsheetDrawing">
      <xdr:col>72</xdr:col>
      <xdr:colOff>203200</xdr:colOff>
      <xdr:row>63</xdr:row>
      <xdr:rowOff>152400</xdr:rowOff>
    </xdr:to>
    <xdr:cxnSp macro="">
      <xdr:nvCxnSpPr>
        <xdr:cNvPr id="330" name="直線コネクタ 329"/>
        <xdr:cNvCxnSpPr/>
      </xdr:nvCxnSpPr>
      <xdr:spPr>
        <a:xfrm>
          <a:off x="14401800" y="109340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113030</xdr:rowOff>
    </xdr:from>
    <xdr:to xmlns:xdr="http://schemas.openxmlformats.org/drawingml/2006/spreadsheetDrawing">
      <xdr:col>68</xdr:col>
      <xdr:colOff>152400</xdr:colOff>
      <xdr:row>63</xdr:row>
      <xdr:rowOff>132715</xdr:rowOff>
    </xdr:to>
    <xdr:cxnSp macro="">
      <xdr:nvCxnSpPr>
        <xdr:cNvPr id="333" name="直線コネクタ 332"/>
        <xdr:cNvCxnSpPr/>
      </xdr:nvCxnSpPr>
      <xdr:spPr>
        <a:xfrm>
          <a:off x="13512800" y="109143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109220</xdr:rowOff>
    </xdr:from>
    <xdr:to xmlns:xdr="http://schemas.openxmlformats.org/drawingml/2006/spreadsheetDrawing">
      <xdr:col>81</xdr:col>
      <xdr:colOff>95250</xdr:colOff>
      <xdr:row>64</xdr:row>
      <xdr:rowOff>38735</xdr:rowOff>
    </xdr:to>
    <xdr:sp macro="" textlink="">
      <xdr:nvSpPr>
        <xdr:cNvPr id="343" name="楕円 342"/>
        <xdr:cNvSpPr/>
      </xdr:nvSpPr>
      <xdr:spPr>
        <a:xfrm>
          <a:off x="16967200" y="10910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80645</xdr:rowOff>
    </xdr:from>
    <xdr:ext cx="762000" cy="259080"/>
    <xdr:sp macro="" textlink="">
      <xdr:nvSpPr>
        <xdr:cNvPr id="344" name="定員管理の状況該当値テキスト"/>
        <xdr:cNvSpPr txBox="1"/>
      </xdr:nvSpPr>
      <xdr:spPr>
        <a:xfrm>
          <a:off x="17106900" y="1088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101600</xdr:rowOff>
    </xdr:from>
    <xdr:to xmlns:xdr="http://schemas.openxmlformats.org/drawingml/2006/spreadsheetDrawing">
      <xdr:col>77</xdr:col>
      <xdr:colOff>95250</xdr:colOff>
      <xdr:row>64</xdr:row>
      <xdr:rowOff>31750</xdr:rowOff>
    </xdr:to>
    <xdr:sp macro="" textlink="">
      <xdr:nvSpPr>
        <xdr:cNvPr id="345" name="楕円 344"/>
        <xdr:cNvSpPr/>
      </xdr:nvSpPr>
      <xdr:spPr>
        <a:xfrm>
          <a:off x="161290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16510</xdr:rowOff>
    </xdr:from>
    <xdr:ext cx="736600" cy="259080"/>
    <xdr:sp macro="" textlink="">
      <xdr:nvSpPr>
        <xdr:cNvPr id="346" name="テキスト ボックス 345"/>
        <xdr:cNvSpPr txBox="1"/>
      </xdr:nvSpPr>
      <xdr:spPr>
        <a:xfrm>
          <a:off x="15798800" y="10989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101600</xdr:rowOff>
    </xdr:from>
    <xdr:to xmlns:xdr="http://schemas.openxmlformats.org/drawingml/2006/spreadsheetDrawing">
      <xdr:col>73</xdr:col>
      <xdr:colOff>44450</xdr:colOff>
      <xdr:row>64</xdr:row>
      <xdr:rowOff>31750</xdr:rowOff>
    </xdr:to>
    <xdr:sp macro="" textlink="">
      <xdr:nvSpPr>
        <xdr:cNvPr id="347" name="楕円 346"/>
        <xdr:cNvSpPr/>
      </xdr:nvSpPr>
      <xdr:spPr>
        <a:xfrm>
          <a:off x="152400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16510</xdr:rowOff>
    </xdr:from>
    <xdr:ext cx="762000" cy="259080"/>
    <xdr:sp macro="" textlink="">
      <xdr:nvSpPr>
        <xdr:cNvPr id="348" name="テキスト ボックス 347"/>
        <xdr:cNvSpPr txBox="1"/>
      </xdr:nvSpPr>
      <xdr:spPr>
        <a:xfrm>
          <a:off x="14909800" y="1098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81915</xdr:rowOff>
    </xdr:from>
    <xdr:to xmlns:xdr="http://schemas.openxmlformats.org/drawingml/2006/spreadsheetDrawing">
      <xdr:col>68</xdr:col>
      <xdr:colOff>203200</xdr:colOff>
      <xdr:row>64</xdr:row>
      <xdr:rowOff>12065</xdr:rowOff>
    </xdr:to>
    <xdr:sp macro="" textlink="">
      <xdr:nvSpPr>
        <xdr:cNvPr id="349" name="楕円 348"/>
        <xdr:cNvSpPr/>
      </xdr:nvSpPr>
      <xdr:spPr>
        <a:xfrm>
          <a:off x="143510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168275</xdr:rowOff>
    </xdr:from>
    <xdr:ext cx="762000" cy="258445"/>
    <xdr:sp macro="" textlink="">
      <xdr:nvSpPr>
        <xdr:cNvPr id="350" name="テキスト ボックス 349"/>
        <xdr:cNvSpPr txBox="1"/>
      </xdr:nvSpPr>
      <xdr:spPr>
        <a:xfrm>
          <a:off x="14020800" y="1096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62230</xdr:rowOff>
    </xdr:from>
    <xdr:to xmlns:xdr="http://schemas.openxmlformats.org/drawingml/2006/spreadsheetDrawing">
      <xdr:col>64</xdr:col>
      <xdr:colOff>152400</xdr:colOff>
      <xdr:row>63</xdr:row>
      <xdr:rowOff>163830</xdr:rowOff>
    </xdr:to>
    <xdr:sp macro="" textlink="">
      <xdr:nvSpPr>
        <xdr:cNvPr id="351" name="楕円 350"/>
        <xdr:cNvSpPr/>
      </xdr:nvSpPr>
      <xdr:spPr>
        <a:xfrm>
          <a:off x="134620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148590</xdr:rowOff>
    </xdr:from>
    <xdr:ext cx="762000" cy="259080"/>
    <xdr:sp macro="" textlink="">
      <xdr:nvSpPr>
        <xdr:cNvPr id="352" name="テキスト ボックス 351"/>
        <xdr:cNvSpPr txBox="1"/>
      </xdr:nvSpPr>
      <xdr:spPr>
        <a:xfrm>
          <a:off x="13131800" y="1094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平成</a:t>
          </a:r>
          <a:r>
            <a:rPr lang="en-US" altLang="ja-JP" sz="1200" b="0" i="0" baseline="0">
              <a:solidFill>
                <a:schemeClr val="dk1"/>
              </a:solidFill>
              <a:effectLst/>
              <a:latin typeface="ＭＳ Ｐゴシック"/>
              <a:ea typeface="ＭＳ Ｐゴシック"/>
              <a:cs typeface="+mn-cs"/>
            </a:rPr>
            <a:t>15</a:t>
          </a:r>
          <a:r>
            <a:rPr lang="ja-JP" altLang="ja-JP" sz="1200" b="0" i="0" baseline="0">
              <a:solidFill>
                <a:schemeClr val="dk1"/>
              </a:solidFill>
              <a:effectLst/>
              <a:latin typeface="ＭＳ Ｐゴシック"/>
              <a:ea typeface="ＭＳ Ｐゴシック"/>
              <a:cs typeface="+mn-cs"/>
            </a:rPr>
            <a:t>年度からの普通建設事業の大幅削減による地方債発行額の抑制などにより、改善してきているが、依然として類似団体平均を上回っている。また、平成</a:t>
          </a:r>
          <a:r>
            <a:rPr lang="en-US" altLang="ja-JP" sz="1200" b="0" i="0" baseline="0">
              <a:solidFill>
                <a:schemeClr val="dk1"/>
              </a:solidFill>
              <a:effectLst/>
              <a:latin typeface="ＭＳ Ｐゴシック"/>
              <a:ea typeface="ＭＳ Ｐゴシック"/>
              <a:cs typeface="+mn-cs"/>
            </a:rPr>
            <a:t>19</a:t>
          </a:r>
          <a:r>
            <a:rPr lang="ja-JP" altLang="ja-JP" sz="1200" b="0" i="0" baseline="0">
              <a:solidFill>
                <a:schemeClr val="dk1"/>
              </a:solidFill>
              <a:effectLst/>
              <a:latin typeface="ＭＳ Ｐゴシック"/>
              <a:ea typeface="ＭＳ Ｐゴシック"/>
              <a:cs typeface="+mn-cs"/>
            </a:rPr>
            <a:t>年度からの新庁舎建設、給食センター建設、西土佐総合支所庁舎建設など合併関連の大型施設整備や、南海トラフ地震に備えた防災関連施設の整備もある程度完了し、公債費は減少傾向にある。財政の硬直化を招かないよう、普通建設事業の削減による地方債発行額の抑制、合併特例債や辺地・過疎対策事業債など交付税措置の有利な地方債の活用、繰上償還の実施など、適正化に努めてい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58420</xdr:rowOff>
    </xdr:from>
    <xdr:to xmlns:xdr="http://schemas.openxmlformats.org/drawingml/2006/spreadsheetDrawing">
      <xdr:col>81</xdr:col>
      <xdr:colOff>44450</xdr:colOff>
      <xdr:row>37</xdr:row>
      <xdr:rowOff>60325</xdr:rowOff>
    </xdr:to>
    <xdr:cxnSp macro="">
      <xdr:nvCxnSpPr>
        <xdr:cNvPr id="386" name="直線コネクタ 385"/>
        <xdr:cNvCxnSpPr/>
      </xdr:nvCxnSpPr>
      <xdr:spPr>
        <a:xfrm flipV="1">
          <a:off x="16179800" y="64020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60325</xdr:rowOff>
    </xdr:from>
    <xdr:to xmlns:xdr="http://schemas.openxmlformats.org/drawingml/2006/spreadsheetDrawing">
      <xdr:col>77</xdr:col>
      <xdr:colOff>44450</xdr:colOff>
      <xdr:row>37</xdr:row>
      <xdr:rowOff>60325</xdr:rowOff>
    </xdr:to>
    <xdr:cxnSp macro="">
      <xdr:nvCxnSpPr>
        <xdr:cNvPr id="389" name="直線コネクタ 388"/>
        <xdr:cNvCxnSpPr/>
      </xdr:nvCxnSpPr>
      <xdr:spPr>
        <a:xfrm>
          <a:off x="15290800" y="640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60325</xdr:rowOff>
    </xdr:from>
    <xdr:to xmlns:xdr="http://schemas.openxmlformats.org/drawingml/2006/spreadsheetDrawing">
      <xdr:col>72</xdr:col>
      <xdr:colOff>203200</xdr:colOff>
      <xdr:row>37</xdr:row>
      <xdr:rowOff>62230</xdr:rowOff>
    </xdr:to>
    <xdr:cxnSp macro="">
      <xdr:nvCxnSpPr>
        <xdr:cNvPr id="392" name="直線コネクタ 391"/>
        <xdr:cNvCxnSpPr/>
      </xdr:nvCxnSpPr>
      <xdr:spPr>
        <a:xfrm flipV="1">
          <a:off x="14401800" y="64039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62230</xdr:rowOff>
    </xdr:from>
    <xdr:to xmlns:xdr="http://schemas.openxmlformats.org/drawingml/2006/spreadsheetDrawing">
      <xdr:col>68</xdr:col>
      <xdr:colOff>152400</xdr:colOff>
      <xdr:row>37</xdr:row>
      <xdr:rowOff>80645</xdr:rowOff>
    </xdr:to>
    <xdr:cxnSp macro="">
      <xdr:nvCxnSpPr>
        <xdr:cNvPr id="395" name="直線コネクタ 394"/>
        <xdr:cNvCxnSpPr/>
      </xdr:nvCxnSpPr>
      <xdr:spPr>
        <a:xfrm flipV="1">
          <a:off x="13512800" y="64058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7620</xdr:rowOff>
    </xdr:from>
    <xdr:to xmlns:xdr="http://schemas.openxmlformats.org/drawingml/2006/spreadsheetDrawing">
      <xdr:col>81</xdr:col>
      <xdr:colOff>95250</xdr:colOff>
      <xdr:row>37</xdr:row>
      <xdr:rowOff>109220</xdr:rowOff>
    </xdr:to>
    <xdr:sp macro="" textlink="">
      <xdr:nvSpPr>
        <xdr:cNvPr id="405" name="楕円 404"/>
        <xdr:cNvSpPr/>
      </xdr:nvSpPr>
      <xdr:spPr>
        <a:xfrm>
          <a:off x="16967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151130</xdr:rowOff>
    </xdr:from>
    <xdr:ext cx="762000" cy="259080"/>
    <xdr:sp macro="" textlink="">
      <xdr:nvSpPr>
        <xdr:cNvPr id="406" name="公債費負担の状況該当値テキスト"/>
        <xdr:cNvSpPr txBox="1"/>
      </xdr:nvSpPr>
      <xdr:spPr>
        <a:xfrm>
          <a:off x="17106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9525</xdr:rowOff>
    </xdr:from>
    <xdr:to xmlns:xdr="http://schemas.openxmlformats.org/drawingml/2006/spreadsheetDrawing">
      <xdr:col>77</xdr:col>
      <xdr:colOff>95250</xdr:colOff>
      <xdr:row>37</xdr:row>
      <xdr:rowOff>111125</xdr:rowOff>
    </xdr:to>
    <xdr:sp macro="" textlink="">
      <xdr:nvSpPr>
        <xdr:cNvPr id="407" name="楕円 406"/>
        <xdr:cNvSpPr/>
      </xdr:nvSpPr>
      <xdr:spPr>
        <a:xfrm>
          <a:off x="16129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95885</xdr:rowOff>
    </xdr:from>
    <xdr:ext cx="736600" cy="259080"/>
    <xdr:sp macro="" textlink="">
      <xdr:nvSpPr>
        <xdr:cNvPr id="408" name="テキスト ボックス 407"/>
        <xdr:cNvSpPr txBox="1"/>
      </xdr:nvSpPr>
      <xdr:spPr>
        <a:xfrm>
          <a:off x="15798800" y="6439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9525</xdr:rowOff>
    </xdr:from>
    <xdr:to xmlns:xdr="http://schemas.openxmlformats.org/drawingml/2006/spreadsheetDrawing">
      <xdr:col>73</xdr:col>
      <xdr:colOff>44450</xdr:colOff>
      <xdr:row>37</xdr:row>
      <xdr:rowOff>111125</xdr:rowOff>
    </xdr:to>
    <xdr:sp macro="" textlink="">
      <xdr:nvSpPr>
        <xdr:cNvPr id="409" name="楕円 408"/>
        <xdr:cNvSpPr/>
      </xdr:nvSpPr>
      <xdr:spPr>
        <a:xfrm>
          <a:off x="15240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95885</xdr:rowOff>
    </xdr:from>
    <xdr:ext cx="762000" cy="259080"/>
    <xdr:sp macro="" textlink="">
      <xdr:nvSpPr>
        <xdr:cNvPr id="410" name="テキスト ボックス 409"/>
        <xdr:cNvSpPr txBox="1"/>
      </xdr:nvSpPr>
      <xdr:spPr>
        <a:xfrm>
          <a:off x="14909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11430</xdr:rowOff>
    </xdr:from>
    <xdr:to xmlns:xdr="http://schemas.openxmlformats.org/drawingml/2006/spreadsheetDrawing">
      <xdr:col>68</xdr:col>
      <xdr:colOff>203200</xdr:colOff>
      <xdr:row>37</xdr:row>
      <xdr:rowOff>113030</xdr:rowOff>
    </xdr:to>
    <xdr:sp macro="" textlink="">
      <xdr:nvSpPr>
        <xdr:cNvPr id="411" name="楕円 410"/>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97790</xdr:rowOff>
    </xdr:from>
    <xdr:ext cx="762000" cy="258445"/>
    <xdr:sp macro="" textlink="">
      <xdr:nvSpPr>
        <xdr:cNvPr id="412" name="テキスト ボックス 411"/>
        <xdr:cNvSpPr txBox="1"/>
      </xdr:nvSpPr>
      <xdr:spPr>
        <a:xfrm>
          <a:off x="140208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29845</xdr:rowOff>
    </xdr:from>
    <xdr:to xmlns:xdr="http://schemas.openxmlformats.org/drawingml/2006/spreadsheetDrawing">
      <xdr:col>64</xdr:col>
      <xdr:colOff>152400</xdr:colOff>
      <xdr:row>37</xdr:row>
      <xdr:rowOff>132080</xdr:rowOff>
    </xdr:to>
    <xdr:sp macro="" textlink="">
      <xdr:nvSpPr>
        <xdr:cNvPr id="413" name="楕円 412"/>
        <xdr:cNvSpPr/>
      </xdr:nvSpPr>
      <xdr:spPr>
        <a:xfrm>
          <a:off x="134620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116205</xdr:rowOff>
    </xdr:from>
    <xdr:ext cx="762000" cy="259080"/>
    <xdr:sp macro="" textlink="">
      <xdr:nvSpPr>
        <xdr:cNvPr id="414" name="テキスト ボックス 413"/>
        <xdr:cNvSpPr txBox="1"/>
      </xdr:nvSpPr>
      <xdr:spPr>
        <a:xfrm>
          <a:off x="13131800" y="6459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a:ea typeface="ＭＳ Ｐゴシック"/>
              <a:cs typeface="+mn-cs"/>
            </a:rPr>
            <a:t>類似団体平均を上回っているのは、平成</a:t>
          </a:r>
          <a:r>
            <a:rPr lang="en-US" altLang="ja-JP" sz="1200" b="0" i="0" baseline="0">
              <a:solidFill>
                <a:schemeClr val="dk1"/>
              </a:solidFill>
              <a:effectLst/>
              <a:latin typeface="ＭＳ Ｐゴシック"/>
              <a:ea typeface="ＭＳ Ｐゴシック"/>
              <a:cs typeface="+mn-cs"/>
            </a:rPr>
            <a:t>12</a:t>
          </a:r>
          <a:r>
            <a:rPr lang="ja-JP" altLang="ja-JP" sz="1200" b="0" i="0" baseline="0">
              <a:solidFill>
                <a:schemeClr val="dk1"/>
              </a:solidFill>
              <a:effectLst/>
              <a:latin typeface="ＭＳ Ｐゴシック"/>
              <a:ea typeface="ＭＳ Ｐゴシック"/>
              <a:cs typeface="+mn-cs"/>
            </a:rPr>
            <a:t>～</a:t>
          </a:r>
          <a:r>
            <a:rPr lang="en-US" altLang="ja-JP" sz="1200" b="0" i="0" baseline="0">
              <a:solidFill>
                <a:schemeClr val="dk1"/>
              </a:solidFill>
              <a:effectLst/>
              <a:latin typeface="ＭＳ Ｐゴシック"/>
              <a:ea typeface="ＭＳ Ｐゴシック"/>
              <a:cs typeface="+mn-cs"/>
            </a:rPr>
            <a:t>14</a:t>
          </a:r>
          <a:r>
            <a:rPr lang="ja-JP" altLang="ja-JP" sz="1200" b="0" i="0" baseline="0">
              <a:solidFill>
                <a:schemeClr val="dk1"/>
              </a:solidFill>
              <a:effectLst/>
              <a:latin typeface="ＭＳ Ｐゴシック"/>
              <a:ea typeface="ＭＳ Ｐゴシック"/>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lang="ja-JP" altLang="en-US" sz="1200" b="0" i="0" baseline="0">
              <a:solidFill>
                <a:schemeClr val="dk1"/>
              </a:solidFill>
              <a:effectLst/>
              <a:latin typeface="ＭＳ Ｐゴシック"/>
              <a:ea typeface="ＭＳ Ｐゴシック"/>
              <a:cs typeface="+mn-cs"/>
            </a:rPr>
            <a:t>臨時財政対策債の減</a:t>
          </a:r>
          <a:r>
            <a:rPr lang="ja-JP" altLang="ja-JP" sz="1200" b="0" i="0" baseline="0">
              <a:solidFill>
                <a:schemeClr val="dk1"/>
              </a:solidFill>
              <a:effectLst/>
              <a:latin typeface="ＭＳ Ｐゴシック"/>
              <a:ea typeface="ＭＳ Ｐゴシック"/>
              <a:cs typeface="+mn-cs"/>
            </a:rPr>
            <a:t>などにより、借入額が償還額を下回り、地方債残高は</a:t>
          </a:r>
          <a:r>
            <a:rPr lang="en-US" altLang="ja-JP" sz="1200" b="0" i="0" baseline="0">
              <a:solidFill>
                <a:schemeClr val="dk1"/>
              </a:solidFill>
              <a:effectLst/>
              <a:latin typeface="ＭＳ Ｐゴシック"/>
              <a:ea typeface="ＭＳ Ｐゴシック"/>
              <a:cs typeface="+mn-cs"/>
            </a:rPr>
            <a:t>603,766</a:t>
          </a:r>
          <a:r>
            <a:rPr lang="ja-JP" altLang="ja-JP" sz="1200" b="0" i="0" baseline="0">
              <a:solidFill>
                <a:schemeClr val="dk1"/>
              </a:solidFill>
              <a:effectLst/>
              <a:latin typeface="ＭＳ Ｐゴシック"/>
              <a:ea typeface="ＭＳ Ｐゴシック"/>
              <a:cs typeface="+mn-cs"/>
            </a:rPr>
            <a:t>千円減少して</a:t>
          </a:r>
          <a:r>
            <a:rPr lang="ja-JP" altLang="en-US" sz="1200" b="0" i="0" baseline="0">
              <a:solidFill>
                <a:schemeClr val="dk1"/>
              </a:solidFill>
              <a:effectLst/>
              <a:latin typeface="ＭＳ Ｐゴシック"/>
              <a:ea typeface="ＭＳ Ｐゴシック"/>
              <a:cs typeface="+mn-cs"/>
            </a:rPr>
            <a:t>、比率は</a:t>
          </a:r>
          <a:r>
            <a:rPr lang="en-US" altLang="ja-JP" sz="1200" b="0" i="0" baseline="0">
              <a:solidFill>
                <a:schemeClr val="dk1"/>
              </a:solidFill>
              <a:effectLst/>
              <a:latin typeface="ＭＳ Ｐゴシック"/>
              <a:ea typeface="ＭＳ Ｐゴシック"/>
              <a:cs typeface="+mn-cs"/>
            </a:rPr>
            <a:t>8.1</a:t>
          </a:r>
          <a:r>
            <a:rPr lang="ja-JP" altLang="en-US" sz="1200" b="0" i="0" baseline="0">
              <a:solidFill>
                <a:schemeClr val="dk1"/>
              </a:solidFill>
              <a:effectLst/>
              <a:latin typeface="ＭＳ Ｐゴシック"/>
              <a:ea typeface="ＭＳ Ｐゴシック"/>
              <a:cs typeface="+mn-cs"/>
            </a:rPr>
            <a:t>ポイント減少した</a:t>
          </a:r>
          <a:r>
            <a:rPr lang="ja-JP" altLang="ja-JP" sz="1200" b="0" i="0" baseline="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83820</xdr:rowOff>
    </xdr:from>
    <xdr:to xmlns:xdr="http://schemas.openxmlformats.org/drawingml/2006/spreadsheetDrawing">
      <xdr:col>81</xdr:col>
      <xdr:colOff>44450</xdr:colOff>
      <xdr:row>16</xdr:row>
      <xdr:rowOff>116205</xdr:rowOff>
    </xdr:to>
    <xdr:cxnSp macro="">
      <xdr:nvCxnSpPr>
        <xdr:cNvPr id="448" name="直線コネクタ 447"/>
        <xdr:cNvCxnSpPr/>
      </xdr:nvCxnSpPr>
      <xdr:spPr>
        <a:xfrm flipV="1">
          <a:off x="16179800" y="28270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8445"/>
    <xdr:sp macro="" textlink="">
      <xdr:nvSpPr>
        <xdr:cNvPr id="449" name="将来負担の状況平均値テキスト"/>
        <xdr:cNvSpPr txBox="1"/>
      </xdr:nvSpPr>
      <xdr:spPr>
        <a:xfrm>
          <a:off x="17106900" y="2362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116205</xdr:rowOff>
    </xdr:from>
    <xdr:to xmlns:xdr="http://schemas.openxmlformats.org/drawingml/2006/spreadsheetDrawing">
      <xdr:col>77</xdr:col>
      <xdr:colOff>44450</xdr:colOff>
      <xdr:row>16</xdr:row>
      <xdr:rowOff>139700</xdr:rowOff>
    </xdr:to>
    <xdr:cxnSp macro="">
      <xdr:nvCxnSpPr>
        <xdr:cNvPr id="451" name="直線コネクタ 450"/>
        <xdr:cNvCxnSpPr/>
      </xdr:nvCxnSpPr>
      <xdr:spPr>
        <a:xfrm flipV="1">
          <a:off x="15290800" y="28594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3" name="テキスト ボックス 452"/>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139700</xdr:rowOff>
    </xdr:from>
    <xdr:to xmlns:xdr="http://schemas.openxmlformats.org/drawingml/2006/spreadsheetDrawing">
      <xdr:col>72</xdr:col>
      <xdr:colOff>203200</xdr:colOff>
      <xdr:row>16</xdr:row>
      <xdr:rowOff>154940</xdr:rowOff>
    </xdr:to>
    <xdr:cxnSp macro="">
      <xdr:nvCxnSpPr>
        <xdr:cNvPr id="454" name="直線コネクタ 453"/>
        <xdr:cNvCxnSpPr/>
      </xdr:nvCxnSpPr>
      <xdr:spPr>
        <a:xfrm flipV="1">
          <a:off x="14401800" y="2882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154940</xdr:rowOff>
    </xdr:from>
    <xdr:to xmlns:xdr="http://schemas.openxmlformats.org/drawingml/2006/spreadsheetDrawing">
      <xdr:col>68</xdr:col>
      <xdr:colOff>152400</xdr:colOff>
      <xdr:row>16</xdr:row>
      <xdr:rowOff>167005</xdr:rowOff>
    </xdr:to>
    <xdr:cxnSp macro="">
      <xdr:nvCxnSpPr>
        <xdr:cNvPr id="457" name="直線コネクタ 456"/>
        <xdr:cNvCxnSpPr/>
      </xdr:nvCxnSpPr>
      <xdr:spPr>
        <a:xfrm flipV="1">
          <a:off x="13512800" y="2898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33020</xdr:rowOff>
    </xdr:from>
    <xdr:to xmlns:xdr="http://schemas.openxmlformats.org/drawingml/2006/spreadsheetDrawing">
      <xdr:col>81</xdr:col>
      <xdr:colOff>95250</xdr:colOff>
      <xdr:row>16</xdr:row>
      <xdr:rowOff>134620</xdr:rowOff>
    </xdr:to>
    <xdr:sp macro="" textlink="">
      <xdr:nvSpPr>
        <xdr:cNvPr id="467" name="楕円 466"/>
        <xdr:cNvSpPr/>
      </xdr:nvSpPr>
      <xdr:spPr>
        <a:xfrm>
          <a:off x="16967200" y="27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5080</xdr:rowOff>
    </xdr:from>
    <xdr:ext cx="762000" cy="259080"/>
    <xdr:sp macro="" textlink="">
      <xdr:nvSpPr>
        <xdr:cNvPr id="468" name="将来負担の状況該当値テキスト"/>
        <xdr:cNvSpPr txBox="1"/>
      </xdr:nvSpPr>
      <xdr:spPr>
        <a:xfrm>
          <a:off x="17106900" y="274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65405</xdr:rowOff>
    </xdr:from>
    <xdr:to xmlns:xdr="http://schemas.openxmlformats.org/drawingml/2006/spreadsheetDrawing">
      <xdr:col>77</xdr:col>
      <xdr:colOff>95250</xdr:colOff>
      <xdr:row>16</xdr:row>
      <xdr:rowOff>167005</xdr:rowOff>
    </xdr:to>
    <xdr:sp macro="" textlink="">
      <xdr:nvSpPr>
        <xdr:cNvPr id="469" name="楕円 468"/>
        <xdr:cNvSpPr/>
      </xdr:nvSpPr>
      <xdr:spPr>
        <a:xfrm>
          <a:off x="16129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151765</xdr:rowOff>
    </xdr:from>
    <xdr:ext cx="736600" cy="259080"/>
    <xdr:sp macro="" textlink="">
      <xdr:nvSpPr>
        <xdr:cNvPr id="470" name="テキスト ボックス 469"/>
        <xdr:cNvSpPr txBox="1"/>
      </xdr:nvSpPr>
      <xdr:spPr>
        <a:xfrm>
          <a:off x="15798800" y="2894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88900</xdr:rowOff>
    </xdr:from>
    <xdr:to xmlns:xdr="http://schemas.openxmlformats.org/drawingml/2006/spreadsheetDrawing">
      <xdr:col>73</xdr:col>
      <xdr:colOff>44450</xdr:colOff>
      <xdr:row>17</xdr:row>
      <xdr:rowOff>19050</xdr:rowOff>
    </xdr:to>
    <xdr:sp macro="" textlink="">
      <xdr:nvSpPr>
        <xdr:cNvPr id="471" name="楕円 470"/>
        <xdr:cNvSpPr/>
      </xdr:nvSpPr>
      <xdr:spPr>
        <a:xfrm>
          <a:off x="15240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3810</xdr:rowOff>
    </xdr:from>
    <xdr:ext cx="762000" cy="259080"/>
    <xdr:sp macro="" textlink="">
      <xdr:nvSpPr>
        <xdr:cNvPr id="472" name="テキスト ボックス 471"/>
        <xdr:cNvSpPr txBox="1"/>
      </xdr:nvSpPr>
      <xdr:spPr>
        <a:xfrm>
          <a:off x="14909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103505</xdr:rowOff>
    </xdr:from>
    <xdr:to xmlns:xdr="http://schemas.openxmlformats.org/drawingml/2006/spreadsheetDrawing">
      <xdr:col>68</xdr:col>
      <xdr:colOff>203200</xdr:colOff>
      <xdr:row>17</xdr:row>
      <xdr:rowOff>33655</xdr:rowOff>
    </xdr:to>
    <xdr:sp macro="" textlink="">
      <xdr:nvSpPr>
        <xdr:cNvPr id="473" name="楕円 472"/>
        <xdr:cNvSpPr/>
      </xdr:nvSpPr>
      <xdr:spPr>
        <a:xfrm>
          <a:off x="14351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18415</xdr:rowOff>
    </xdr:from>
    <xdr:ext cx="762000" cy="258445"/>
    <xdr:sp macro="" textlink="">
      <xdr:nvSpPr>
        <xdr:cNvPr id="474" name="テキスト ボックス 473"/>
        <xdr:cNvSpPr txBox="1"/>
      </xdr:nvSpPr>
      <xdr:spPr>
        <a:xfrm>
          <a:off x="14020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116205</xdr:rowOff>
    </xdr:from>
    <xdr:to xmlns:xdr="http://schemas.openxmlformats.org/drawingml/2006/spreadsheetDrawing">
      <xdr:col>64</xdr:col>
      <xdr:colOff>152400</xdr:colOff>
      <xdr:row>17</xdr:row>
      <xdr:rowOff>46355</xdr:rowOff>
    </xdr:to>
    <xdr:sp macro="" textlink="">
      <xdr:nvSpPr>
        <xdr:cNvPr id="475" name="楕円 474"/>
        <xdr:cNvSpPr/>
      </xdr:nvSpPr>
      <xdr:spPr>
        <a:xfrm>
          <a:off x="13462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31115</xdr:rowOff>
    </xdr:from>
    <xdr:ext cx="762000" cy="258445"/>
    <xdr:sp macro="" textlink="">
      <xdr:nvSpPr>
        <xdr:cNvPr id="476" name="テキスト ボックス 475"/>
        <xdr:cNvSpPr txBox="1"/>
      </xdr:nvSpPr>
      <xdr:spPr>
        <a:xfrm>
          <a:off x="13131800" y="2945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a:ea typeface="ＭＳ Ｐゴシック"/>
              <a:cs typeface="+mn-cs"/>
            </a:rPr>
            <a:t>本年度は、退職手当の</a:t>
          </a:r>
          <a:r>
            <a:rPr lang="ja-JP" altLang="en-US" sz="1200" b="0" i="0" baseline="0">
              <a:solidFill>
                <a:schemeClr val="dk1"/>
              </a:solidFill>
              <a:effectLst/>
              <a:latin typeface="ＭＳ Ｐゴシック"/>
              <a:ea typeface="ＭＳ Ｐゴシック"/>
              <a:cs typeface="+mn-cs"/>
            </a:rPr>
            <a:t>減少</a:t>
          </a:r>
          <a:r>
            <a:rPr lang="ja-JP" altLang="ja-JP" sz="1200" b="0" i="0" baseline="0">
              <a:solidFill>
                <a:schemeClr val="dk1"/>
              </a:solidFill>
              <a:effectLst/>
              <a:latin typeface="ＭＳ Ｐゴシック"/>
              <a:ea typeface="ＭＳ Ｐゴシック"/>
              <a:cs typeface="+mn-cs"/>
            </a:rPr>
            <a:t>などにより経常経費充当一般財源は</a:t>
          </a:r>
          <a:r>
            <a:rPr lang="en-US" altLang="ja-JP" sz="1200" b="0" i="0" baseline="0">
              <a:solidFill>
                <a:schemeClr val="dk1"/>
              </a:solidFill>
              <a:effectLst/>
              <a:latin typeface="ＭＳ Ｐゴシック"/>
              <a:ea typeface="ＭＳ Ｐゴシック"/>
              <a:cs typeface="+mn-cs"/>
            </a:rPr>
            <a:t>179,619</a:t>
          </a:r>
          <a:r>
            <a:rPr lang="ja-JP" altLang="ja-JP" sz="1200" b="0" i="0" baseline="0">
              <a:solidFill>
                <a:schemeClr val="dk1"/>
              </a:solidFill>
              <a:effectLst/>
              <a:latin typeface="ＭＳ Ｐゴシック"/>
              <a:ea typeface="ＭＳ Ｐゴシック"/>
              <a:cs typeface="+mn-cs"/>
            </a:rPr>
            <a:t>千円、</a:t>
          </a:r>
          <a:r>
            <a:rPr lang="en-US" altLang="ja-JP" sz="1200" b="0" i="0" baseline="0">
              <a:solidFill>
                <a:schemeClr val="dk1"/>
              </a:solidFill>
              <a:effectLst/>
              <a:latin typeface="ＭＳ Ｐゴシック"/>
              <a:ea typeface="ＭＳ Ｐゴシック"/>
              <a:cs typeface="+mn-cs"/>
            </a:rPr>
            <a:t>6.0</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減少</a:t>
          </a:r>
          <a:r>
            <a:rPr lang="ja-JP" altLang="ja-JP" sz="1200" b="0" i="0" baseline="0">
              <a:solidFill>
                <a:schemeClr val="dk1"/>
              </a:solidFill>
              <a:effectLst/>
              <a:latin typeface="ＭＳ Ｐゴシック"/>
              <a:ea typeface="ＭＳ Ｐゴシック"/>
              <a:cs typeface="+mn-cs"/>
            </a:rPr>
            <a:t>し、歳入経常一般財源が前年度より</a:t>
          </a:r>
          <a:r>
            <a:rPr lang="en-US" altLang="ja-JP" sz="1200" b="0" i="0" baseline="0">
              <a:solidFill>
                <a:schemeClr val="dk1"/>
              </a:solidFill>
              <a:effectLst/>
              <a:latin typeface="ＭＳ Ｐゴシック"/>
              <a:ea typeface="ＭＳ Ｐゴシック"/>
              <a:cs typeface="+mn-cs"/>
            </a:rPr>
            <a:t>2.6</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したことにより、対前年度比</a:t>
          </a:r>
          <a:r>
            <a:rPr lang="en-US" altLang="ja-JP" sz="1200" b="0" i="0" baseline="0">
              <a:solidFill>
                <a:schemeClr val="dk1"/>
              </a:solidFill>
              <a:effectLst/>
              <a:latin typeface="ＭＳ Ｐゴシック"/>
              <a:ea typeface="ＭＳ Ｐゴシック"/>
              <a:cs typeface="+mn-cs"/>
            </a:rPr>
            <a:t>1.8</a:t>
          </a:r>
          <a:r>
            <a:rPr lang="ja-JP" altLang="ja-JP" sz="1200" b="0" i="0" baseline="0">
              <a:solidFill>
                <a:schemeClr val="dk1"/>
              </a:solidFill>
              <a:effectLst/>
              <a:latin typeface="ＭＳ Ｐゴシック"/>
              <a:ea typeface="ＭＳ Ｐゴシック"/>
              <a:cs typeface="+mn-cs"/>
            </a:rPr>
            <a:t>ポイントの</a:t>
          </a:r>
          <a:r>
            <a:rPr lang="ja-JP" altLang="en-US" sz="1200" b="0" i="0" baseline="0">
              <a:solidFill>
                <a:schemeClr val="dk1"/>
              </a:solidFill>
              <a:effectLst/>
              <a:latin typeface="ＭＳ Ｐゴシック"/>
              <a:ea typeface="ＭＳ Ｐゴシック"/>
              <a:cs typeface="+mn-cs"/>
            </a:rPr>
            <a:t>減少</a:t>
          </a:r>
          <a:r>
            <a:rPr lang="ja-JP" altLang="ja-JP" sz="1200" b="0" i="0" baseline="0">
              <a:solidFill>
                <a:schemeClr val="dk1"/>
              </a:solidFill>
              <a:effectLst/>
              <a:latin typeface="ＭＳ Ｐゴシック"/>
              <a:ea typeface="ＭＳ Ｐゴシック"/>
              <a:cs typeface="+mn-cs"/>
            </a:rPr>
            <a:t>となっている。類似団体平均と比較して</a:t>
          </a:r>
          <a:r>
            <a:rPr lang="en-US" altLang="ja-JP" sz="1200" b="0" i="0" baseline="0">
              <a:solidFill>
                <a:schemeClr val="dk1"/>
              </a:solidFill>
              <a:effectLst/>
              <a:latin typeface="ＭＳ Ｐゴシック"/>
              <a:ea typeface="ＭＳ Ｐゴシック"/>
              <a:cs typeface="+mn-cs"/>
            </a:rPr>
            <a:t>0.7</a:t>
          </a:r>
          <a:r>
            <a:rPr lang="ja-JP" altLang="ja-JP" sz="1200" b="0" i="0" baseline="0">
              <a:solidFill>
                <a:schemeClr val="dk1"/>
              </a:solidFill>
              <a:effectLst/>
              <a:latin typeface="ＭＳ Ｐゴシック"/>
              <a:ea typeface="ＭＳ Ｐゴシック"/>
              <a:cs typeface="+mn-cs"/>
            </a:rPr>
            <a:t>ポイント</a:t>
          </a:r>
          <a:r>
            <a:rPr lang="ja-JP" altLang="en-US" sz="1200" b="0" i="0" baseline="0">
              <a:solidFill>
                <a:schemeClr val="dk1"/>
              </a:solidFill>
              <a:effectLst/>
              <a:latin typeface="ＭＳ Ｐゴシック"/>
              <a:ea typeface="ＭＳ Ｐゴシック"/>
              <a:cs typeface="+mn-cs"/>
            </a:rPr>
            <a:t>下</a:t>
          </a:r>
          <a:r>
            <a:rPr lang="ja-JP" altLang="ja-JP" sz="1200" b="0" i="0" baseline="0">
              <a:solidFill>
                <a:schemeClr val="dk1"/>
              </a:solidFill>
              <a:effectLst/>
              <a:latin typeface="ＭＳ Ｐゴシック"/>
              <a:ea typeface="ＭＳ Ｐゴシック"/>
              <a:cs typeface="+mn-cs"/>
            </a:rPr>
            <a:t>回</a:t>
          </a:r>
          <a:r>
            <a:rPr lang="ja-JP" altLang="en-US" sz="1200" b="0" i="0" baseline="0">
              <a:solidFill>
                <a:schemeClr val="dk1"/>
              </a:solidFill>
              <a:effectLst/>
              <a:latin typeface="ＭＳ Ｐゴシック"/>
              <a:ea typeface="ＭＳ Ｐゴシック"/>
              <a:cs typeface="+mn-cs"/>
            </a:rPr>
            <a:t>ったが、</a:t>
          </a:r>
          <a:r>
            <a:rPr lang="ja-JP" altLang="ja-JP" sz="1200" b="0" i="0" baseline="0">
              <a:solidFill>
                <a:schemeClr val="dk1"/>
              </a:solidFill>
              <a:effectLst/>
              <a:latin typeface="ＭＳ Ｐゴシック"/>
              <a:ea typeface="ＭＳ Ｐゴシック"/>
              <a:cs typeface="+mn-cs"/>
            </a:rPr>
            <a:t>類似団体と比較して、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134620</xdr:rowOff>
    </xdr:from>
    <xdr:to xmlns:xdr="http://schemas.openxmlformats.org/drawingml/2006/spreadsheetDrawing">
      <xdr:col>24</xdr:col>
      <xdr:colOff>25400</xdr:colOff>
      <xdr:row>37</xdr:row>
      <xdr:rowOff>100330</xdr:rowOff>
    </xdr:to>
    <xdr:cxnSp macro="">
      <xdr:nvCxnSpPr>
        <xdr:cNvPr id="66" name="直線コネクタ 65"/>
        <xdr:cNvCxnSpPr/>
      </xdr:nvCxnSpPr>
      <xdr:spPr>
        <a:xfrm flipV="1">
          <a:off x="3987800" y="630682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8445"/>
    <xdr:sp macro="" textlink="">
      <xdr:nvSpPr>
        <xdr:cNvPr id="67" name="人件費平均値テキスト"/>
        <xdr:cNvSpPr txBox="1"/>
      </xdr:nvSpPr>
      <xdr:spPr>
        <a:xfrm>
          <a:off x="4914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54610</xdr:rowOff>
    </xdr:from>
    <xdr:to xmlns:xdr="http://schemas.openxmlformats.org/drawingml/2006/spreadsheetDrawing">
      <xdr:col>19</xdr:col>
      <xdr:colOff>187325</xdr:colOff>
      <xdr:row>37</xdr:row>
      <xdr:rowOff>100330</xdr:rowOff>
    </xdr:to>
    <xdr:cxnSp macro="">
      <xdr:nvCxnSpPr>
        <xdr:cNvPr id="69" name="直線コネクタ 68"/>
        <xdr:cNvCxnSpPr/>
      </xdr:nvCxnSpPr>
      <xdr:spPr>
        <a:xfrm>
          <a:off x="3098800" y="63982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104140</xdr:rowOff>
    </xdr:from>
    <xdr:to xmlns:xdr="http://schemas.openxmlformats.org/drawingml/2006/spreadsheetDrawing">
      <xdr:col>15</xdr:col>
      <xdr:colOff>98425</xdr:colOff>
      <xdr:row>37</xdr:row>
      <xdr:rowOff>54610</xdr:rowOff>
    </xdr:to>
    <xdr:cxnSp macro="">
      <xdr:nvCxnSpPr>
        <xdr:cNvPr id="72" name="直線コネクタ 71"/>
        <xdr:cNvCxnSpPr/>
      </xdr:nvCxnSpPr>
      <xdr:spPr>
        <a:xfrm>
          <a:off x="2209800" y="62763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88900</xdr:rowOff>
    </xdr:from>
    <xdr:to xmlns:xdr="http://schemas.openxmlformats.org/drawingml/2006/spreadsheetDrawing">
      <xdr:col>11</xdr:col>
      <xdr:colOff>9525</xdr:colOff>
      <xdr:row>36</xdr:row>
      <xdr:rowOff>104140</xdr:rowOff>
    </xdr:to>
    <xdr:cxnSp macro="">
      <xdr:nvCxnSpPr>
        <xdr:cNvPr id="75" name="直線コネクタ 74"/>
        <xdr:cNvCxnSpPr/>
      </xdr:nvCxnSpPr>
      <xdr:spPr>
        <a:xfrm>
          <a:off x="1320800" y="62611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61365" cy="259080"/>
    <xdr:sp macro="" textlink="">
      <xdr:nvSpPr>
        <xdr:cNvPr id="77" name="テキスト ボックス 76"/>
        <xdr:cNvSpPr txBox="1"/>
      </xdr:nvSpPr>
      <xdr:spPr>
        <a:xfrm>
          <a:off x="1828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61365" cy="258445"/>
    <xdr:sp macro="" textlink="">
      <xdr:nvSpPr>
        <xdr:cNvPr id="79" name="テキスト ボックス 78"/>
        <xdr:cNvSpPr txBox="1"/>
      </xdr:nvSpPr>
      <xdr:spPr>
        <a:xfrm>
          <a:off x="939800" y="635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83820</xdr:rowOff>
    </xdr:from>
    <xdr:to xmlns:xdr="http://schemas.openxmlformats.org/drawingml/2006/spreadsheetDrawing">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100330</xdr:rowOff>
    </xdr:from>
    <xdr:ext cx="762000" cy="258445"/>
    <xdr:sp macro="" textlink="">
      <xdr:nvSpPr>
        <xdr:cNvPr id="86" name="人件費該当値テキスト"/>
        <xdr:cNvSpPr txBox="1"/>
      </xdr:nvSpPr>
      <xdr:spPr>
        <a:xfrm>
          <a:off x="4914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49530</xdr:rowOff>
    </xdr:from>
    <xdr:to xmlns:xdr="http://schemas.openxmlformats.org/drawingml/2006/spreadsheetDrawing">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135890</xdr:rowOff>
    </xdr:from>
    <xdr:ext cx="735965" cy="259080"/>
    <xdr:sp macro="" textlink="">
      <xdr:nvSpPr>
        <xdr:cNvPr id="88" name="テキスト ボックス 87"/>
        <xdr:cNvSpPr txBox="1"/>
      </xdr:nvSpPr>
      <xdr:spPr>
        <a:xfrm>
          <a:off x="3606800" y="6479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3810</xdr:rowOff>
    </xdr:from>
    <xdr:to xmlns:xdr="http://schemas.openxmlformats.org/drawingml/2006/spreadsheetDrawing">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90170</xdr:rowOff>
    </xdr:from>
    <xdr:ext cx="762000" cy="259080"/>
    <xdr:sp macro="" textlink="">
      <xdr:nvSpPr>
        <xdr:cNvPr id="90" name="テキスト ボックス 89"/>
        <xdr:cNvSpPr txBox="1"/>
      </xdr:nvSpPr>
      <xdr:spPr>
        <a:xfrm>
          <a:off x="2717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53340</xdr:rowOff>
    </xdr:from>
    <xdr:to xmlns:xdr="http://schemas.openxmlformats.org/drawingml/2006/spreadsheetDrawing">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165100</xdr:rowOff>
    </xdr:from>
    <xdr:ext cx="761365" cy="259080"/>
    <xdr:sp macro="" textlink="">
      <xdr:nvSpPr>
        <xdr:cNvPr id="92" name="テキスト ボックス 91"/>
        <xdr:cNvSpPr txBox="1"/>
      </xdr:nvSpPr>
      <xdr:spPr>
        <a:xfrm>
          <a:off x="1828800" y="5994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38100</xdr:rowOff>
    </xdr:from>
    <xdr:to xmlns:xdr="http://schemas.openxmlformats.org/drawingml/2006/spreadsheetDrawing">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149860</xdr:rowOff>
    </xdr:from>
    <xdr:ext cx="761365" cy="259080"/>
    <xdr:sp macro="" textlink="">
      <xdr:nvSpPr>
        <xdr:cNvPr id="94" name="テキスト ボックス 93"/>
        <xdr:cNvSpPr txBox="1"/>
      </xdr:nvSpPr>
      <xdr:spPr>
        <a:xfrm>
          <a:off x="939800" y="597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類似団体平均を大きく下回るのは、直営での施設管理業務が多いことが要因と考えられる。本年度は、物件費に係る経常一般財源は、</a:t>
          </a:r>
          <a:r>
            <a:rPr lang="ja-JP" altLang="en-US" sz="1200" b="0" i="0" baseline="0">
              <a:solidFill>
                <a:schemeClr val="dk1"/>
              </a:solidFill>
              <a:effectLst/>
              <a:latin typeface="ＭＳ Ｐゴシック"/>
              <a:ea typeface="ＭＳ Ｐゴシック"/>
              <a:cs typeface="+mn-cs"/>
            </a:rPr>
            <a:t>消防団業務</a:t>
          </a:r>
          <a:r>
            <a:rPr lang="ja-JP" altLang="ja-JP" sz="1200" b="0" i="0" baseline="0">
              <a:solidFill>
                <a:schemeClr val="dk1"/>
              </a:solidFill>
              <a:effectLst/>
              <a:latin typeface="ＭＳ Ｐゴシック"/>
              <a:ea typeface="ＭＳ Ｐゴシック"/>
              <a:cs typeface="+mn-cs"/>
            </a:rPr>
            <a:t>の増などにより増加（対前年度比</a:t>
          </a:r>
          <a:r>
            <a:rPr lang="en-US" altLang="ja-JP" sz="1200" b="0" i="0" baseline="0">
              <a:solidFill>
                <a:schemeClr val="dk1"/>
              </a:solidFill>
              <a:effectLst/>
              <a:latin typeface="ＭＳ Ｐゴシック"/>
              <a:ea typeface="ＭＳ Ｐゴシック"/>
              <a:cs typeface="+mn-cs"/>
            </a:rPr>
            <a:t>1.0</a:t>
          </a:r>
          <a:r>
            <a:rPr lang="ja-JP" altLang="ja-JP" sz="1200" b="0" i="0" baseline="0">
              <a:solidFill>
                <a:schemeClr val="dk1"/>
              </a:solidFill>
              <a:effectLst/>
              <a:latin typeface="ＭＳ Ｐゴシック"/>
              <a:ea typeface="ＭＳ Ｐゴシック"/>
              <a:cs typeface="+mn-cs"/>
            </a:rPr>
            <a:t>％増）している</a:t>
          </a:r>
          <a:r>
            <a:rPr lang="ja-JP" altLang="en-US" sz="1200" b="0" i="0" baseline="0">
              <a:solidFill>
                <a:schemeClr val="dk1"/>
              </a:solidFill>
              <a:effectLst/>
              <a:latin typeface="ＭＳ Ｐゴシック"/>
              <a:ea typeface="ＭＳ Ｐゴシック"/>
              <a:cs typeface="+mn-cs"/>
            </a:rPr>
            <a:t>が</a:t>
          </a:r>
          <a:r>
            <a:rPr lang="ja-JP" altLang="ja-JP" sz="1200" b="0" i="0" baseline="0">
              <a:solidFill>
                <a:schemeClr val="dk1"/>
              </a:solidFill>
              <a:effectLst/>
              <a:latin typeface="ＭＳ Ｐゴシック"/>
              <a:ea typeface="ＭＳ Ｐゴシック"/>
              <a:cs typeface="+mn-cs"/>
            </a:rPr>
            <a:t>、比率算定の分母となる歳入経常一般財源が</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（対前年度比</a:t>
          </a:r>
          <a:r>
            <a:rPr lang="en-US" altLang="ja-JP" sz="1200" b="0" i="0" baseline="0">
              <a:solidFill>
                <a:schemeClr val="dk1"/>
              </a:solidFill>
              <a:effectLst/>
              <a:latin typeface="ＭＳ Ｐゴシック"/>
              <a:ea typeface="ＭＳ Ｐゴシック"/>
              <a:cs typeface="+mn-cs"/>
            </a:rPr>
            <a:t>2.6</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増</a:t>
          </a:r>
          <a:r>
            <a:rPr lang="ja-JP" altLang="ja-JP" sz="1200" b="0" i="0" baseline="0">
              <a:solidFill>
                <a:schemeClr val="dk1"/>
              </a:solidFill>
              <a:effectLst/>
              <a:latin typeface="ＭＳ Ｐゴシック"/>
              <a:ea typeface="ＭＳ Ｐゴシック"/>
              <a:cs typeface="+mn-cs"/>
            </a:rPr>
            <a:t>）しており、前年度比</a:t>
          </a:r>
          <a:r>
            <a:rPr lang="ja-JP" altLang="en-US" sz="1200" b="0" i="0" baseline="0">
              <a:solidFill>
                <a:schemeClr val="dk1"/>
              </a:solidFill>
              <a:effectLst/>
              <a:latin typeface="ＭＳ Ｐゴシック"/>
              <a:ea typeface="ＭＳ Ｐゴシック"/>
              <a:cs typeface="+mn-cs"/>
            </a:rPr>
            <a:t>から増減なしとなって</a:t>
          </a:r>
          <a:r>
            <a:rPr lang="ja-JP" altLang="ja-JP" sz="1200" b="0" i="0" baseline="0">
              <a:solidFill>
                <a:schemeClr val="dk1"/>
              </a:solidFill>
              <a:effectLst/>
              <a:latin typeface="ＭＳ Ｐゴシック"/>
              <a:ea typeface="ＭＳ Ｐゴシック"/>
              <a:cs typeface="+mn-cs"/>
            </a:rPr>
            <a:t>いる。今後も、行政改革に引続き取り組み、歳出の削減に努める</a:t>
          </a:r>
          <a:r>
            <a:rPr lang="ja-JP" altLang="ja-JP" sz="1100" b="0" i="0" baseline="0">
              <a:solidFill>
                <a:schemeClr val="dk1"/>
              </a:solidFill>
              <a:effectLst/>
              <a:latin typeface="+mn-lt"/>
              <a:ea typeface="+mn-ea"/>
              <a:cs typeface="+mn-cs"/>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162560</xdr:rowOff>
    </xdr:from>
    <xdr:to xmlns:xdr="http://schemas.openxmlformats.org/drawingml/2006/spreadsheetDrawing">
      <xdr:col>82</xdr:col>
      <xdr:colOff>107950</xdr:colOff>
      <xdr:row>15</xdr:row>
      <xdr:rowOff>162560</xdr:rowOff>
    </xdr:to>
    <xdr:cxnSp macro="">
      <xdr:nvCxnSpPr>
        <xdr:cNvPr id="129" name="直線コネクタ 128"/>
        <xdr:cNvCxnSpPr/>
      </xdr:nvCxnSpPr>
      <xdr:spPr>
        <a:xfrm>
          <a:off x="15671800" y="2734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140335</xdr:rowOff>
    </xdr:from>
    <xdr:to xmlns:xdr="http://schemas.openxmlformats.org/drawingml/2006/spreadsheetDrawing">
      <xdr:col>78</xdr:col>
      <xdr:colOff>69850</xdr:colOff>
      <xdr:row>15</xdr:row>
      <xdr:rowOff>162560</xdr:rowOff>
    </xdr:to>
    <xdr:cxnSp macro="">
      <xdr:nvCxnSpPr>
        <xdr:cNvPr id="132" name="直線コネクタ 131"/>
        <xdr:cNvCxnSpPr/>
      </xdr:nvCxnSpPr>
      <xdr:spPr>
        <a:xfrm>
          <a:off x="14782800" y="27120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97790</xdr:rowOff>
    </xdr:from>
    <xdr:to xmlns:xdr="http://schemas.openxmlformats.org/drawingml/2006/spreadsheetDrawing">
      <xdr:col>73</xdr:col>
      <xdr:colOff>180975</xdr:colOff>
      <xdr:row>15</xdr:row>
      <xdr:rowOff>140335</xdr:rowOff>
    </xdr:to>
    <xdr:cxnSp macro="">
      <xdr:nvCxnSpPr>
        <xdr:cNvPr id="135" name="直線コネクタ 134"/>
        <xdr:cNvCxnSpPr/>
      </xdr:nvCxnSpPr>
      <xdr:spPr>
        <a:xfrm>
          <a:off x="13893800" y="26695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10160</xdr:rowOff>
    </xdr:from>
    <xdr:to xmlns:xdr="http://schemas.openxmlformats.org/drawingml/2006/spreadsheetDrawing">
      <xdr:col>69</xdr:col>
      <xdr:colOff>92075</xdr:colOff>
      <xdr:row>15</xdr:row>
      <xdr:rowOff>97790</xdr:rowOff>
    </xdr:to>
    <xdr:cxnSp macro="">
      <xdr:nvCxnSpPr>
        <xdr:cNvPr id="138" name="直線コネクタ 137"/>
        <xdr:cNvCxnSpPr/>
      </xdr:nvCxnSpPr>
      <xdr:spPr>
        <a:xfrm>
          <a:off x="13004800" y="25819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111760</xdr:rowOff>
    </xdr:from>
    <xdr:to xmlns:xdr="http://schemas.openxmlformats.org/drawingml/2006/spreadsheetDrawing">
      <xdr:col>82</xdr:col>
      <xdr:colOff>158750</xdr:colOff>
      <xdr:row>16</xdr:row>
      <xdr:rowOff>41910</xdr:rowOff>
    </xdr:to>
    <xdr:sp macro="" textlink="">
      <xdr:nvSpPr>
        <xdr:cNvPr id="148" name="楕円 147"/>
        <xdr:cNvSpPr/>
      </xdr:nvSpPr>
      <xdr:spPr>
        <a:xfrm>
          <a:off x="164592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128270</xdr:rowOff>
    </xdr:from>
    <xdr:ext cx="762000" cy="259080"/>
    <xdr:sp macro="" textlink="">
      <xdr:nvSpPr>
        <xdr:cNvPr id="149" name="物件費該当値テキスト"/>
        <xdr:cNvSpPr txBox="1"/>
      </xdr:nvSpPr>
      <xdr:spPr>
        <a:xfrm>
          <a:off x="165989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111760</xdr:rowOff>
    </xdr:from>
    <xdr:to xmlns:xdr="http://schemas.openxmlformats.org/drawingml/2006/spreadsheetDrawing">
      <xdr:col>78</xdr:col>
      <xdr:colOff>120650</xdr:colOff>
      <xdr:row>16</xdr:row>
      <xdr:rowOff>41910</xdr:rowOff>
    </xdr:to>
    <xdr:sp macro="" textlink="">
      <xdr:nvSpPr>
        <xdr:cNvPr id="150" name="楕円 149"/>
        <xdr:cNvSpPr/>
      </xdr:nvSpPr>
      <xdr:spPr>
        <a:xfrm>
          <a:off x="15621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52070</xdr:rowOff>
    </xdr:from>
    <xdr:ext cx="736600" cy="258445"/>
    <xdr:sp macro="" textlink="">
      <xdr:nvSpPr>
        <xdr:cNvPr id="151" name="テキスト ボックス 150"/>
        <xdr:cNvSpPr txBox="1"/>
      </xdr:nvSpPr>
      <xdr:spPr>
        <a:xfrm>
          <a:off x="15290800" y="2452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89535</xdr:rowOff>
    </xdr:from>
    <xdr:to xmlns:xdr="http://schemas.openxmlformats.org/drawingml/2006/spreadsheetDrawing">
      <xdr:col>74</xdr:col>
      <xdr:colOff>31750</xdr:colOff>
      <xdr:row>16</xdr:row>
      <xdr:rowOff>19685</xdr:rowOff>
    </xdr:to>
    <xdr:sp macro="" textlink="">
      <xdr:nvSpPr>
        <xdr:cNvPr id="152" name="楕円 151"/>
        <xdr:cNvSpPr/>
      </xdr:nvSpPr>
      <xdr:spPr>
        <a:xfrm>
          <a:off x="14732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29845</xdr:rowOff>
    </xdr:from>
    <xdr:ext cx="762000" cy="258445"/>
    <xdr:sp macro="" textlink="">
      <xdr:nvSpPr>
        <xdr:cNvPr id="153" name="テキスト ボックス 152"/>
        <xdr:cNvSpPr txBox="1"/>
      </xdr:nvSpPr>
      <xdr:spPr>
        <a:xfrm>
          <a:off x="14401800" y="243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46355</xdr:rowOff>
    </xdr:from>
    <xdr:to xmlns:xdr="http://schemas.openxmlformats.org/drawingml/2006/spreadsheetDrawing">
      <xdr:col>69</xdr:col>
      <xdr:colOff>142875</xdr:colOff>
      <xdr:row>15</xdr:row>
      <xdr:rowOff>147955</xdr:rowOff>
    </xdr:to>
    <xdr:sp macro="" textlink="">
      <xdr:nvSpPr>
        <xdr:cNvPr id="154" name="楕円 153"/>
        <xdr:cNvSpPr/>
      </xdr:nvSpPr>
      <xdr:spPr>
        <a:xfrm>
          <a:off x="13843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158115</xdr:rowOff>
    </xdr:from>
    <xdr:ext cx="761365" cy="258445"/>
    <xdr:sp macro="" textlink="">
      <xdr:nvSpPr>
        <xdr:cNvPr id="155" name="テキスト ボックス 154"/>
        <xdr:cNvSpPr txBox="1"/>
      </xdr:nvSpPr>
      <xdr:spPr>
        <a:xfrm>
          <a:off x="13512800" y="2386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130810</xdr:rowOff>
    </xdr:from>
    <xdr:to xmlns:xdr="http://schemas.openxmlformats.org/drawingml/2006/spreadsheetDrawing">
      <xdr:col>65</xdr:col>
      <xdr:colOff>53975</xdr:colOff>
      <xdr:row>15</xdr:row>
      <xdr:rowOff>60960</xdr:rowOff>
    </xdr:to>
    <xdr:sp macro="" textlink="">
      <xdr:nvSpPr>
        <xdr:cNvPr id="156" name="楕円 155"/>
        <xdr:cNvSpPr/>
      </xdr:nvSpPr>
      <xdr:spPr>
        <a:xfrm>
          <a:off x="129540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71120</xdr:rowOff>
    </xdr:from>
    <xdr:ext cx="762000" cy="259080"/>
    <xdr:sp macro="" textlink="">
      <xdr:nvSpPr>
        <xdr:cNvPr id="157" name="テキスト ボックス 156"/>
        <xdr:cNvSpPr txBox="1"/>
      </xdr:nvSpPr>
      <xdr:spPr>
        <a:xfrm>
          <a:off x="12623800" y="229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扶助費に係る経常収支比率は類似団体平均を</a:t>
          </a:r>
          <a:r>
            <a:rPr lang="en-US" altLang="ja-JP" sz="1200" b="0" i="0" baseline="0">
              <a:solidFill>
                <a:schemeClr val="dk1"/>
              </a:solidFill>
              <a:effectLst/>
              <a:latin typeface="ＭＳ Ｐゴシック"/>
              <a:ea typeface="ＭＳ Ｐゴシック"/>
              <a:cs typeface="+mn-cs"/>
            </a:rPr>
            <a:t>0.6</a:t>
          </a:r>
          <a:r>
            <a:rPr lang="ja-JP" altLang="ja-JP" sz="1200" b="0" i="0" baseline="0">
              <a:solidFill>
                <a:schemeClr val="dk1"/>
              </a:solidFill>
              <a:effectLst/>
              <a:latin typeface="ＭＳ Ｐゴシック"/>
              <a:ea typeface="ＭＳ Ｐゴシック"/>
              <a:cs typeface="+mn-cs"/>
            </a:rPr>
            <a:t>ポイント上回っている。また、前年度と比較すると、経常経費充当一般財源は</a:t>
          </a:r>
          <a:r>
            <a:rPr lang="en-US" altLang="ja-JP" sz="1200" b="0" i="0" baseline="0">
              <a:solidFill>
                <a:schemeClr val="dk1"/>
              </a:solidFill>
              <a:effectLst/>
              <a:latin typeface="ＭＳ Ｐゴシック"/>
              <a:ea typeface="ＭＳ Ｐゴシック"/>
              <a:cs typeface="+mn-cs"/>
            </a:rPr>
            <a:t>53,682</a:t>
          </a:r>
          <a:r>
            <a:rPr lang="ja-JP" altLang="ja-JP" sz="1200" b="0" i="0" baseline="0">
              <a:solidFill>
                <a:schemeClr val="dk1"/>
              </a:solidFill>
              <a:effectLst/>
              <a:latin typeface="ＭＳ Ｐゴシック"/>
              <a:ea typeface="ＭＳ Ｐゴシック"/>
              <a:cs typeface="+mn-cs"/>
            </a:rPr>
            <a:t>千円、</a:t>
          </a:r>
          <a:r>
            <a:rPr lang="en-US" altLang="ja-JP" sz="1200" b="0" i="0" baseline="0">
              <a:solidFill>
                <a:schemeClr val="dk1"/>
              </a:solidFill>
              <a:effectLst/>
              <a:latin typeface="ＭＳ Ｐゴシック"/>
              <a:ea typeface="ＭＳ Ｐゴシック"/>
              <a:cs typeface="+mn-cs"/>
            </a:rPr>
            <a:t>4.7</a:t>
          </a:r>
          <a:r>
            <a:rPr lang="ja-JP" altLang="ja-JP" sz="1200" b="0" i="0" baseline="0">
              <a:solidFill>
                <a:schemeClr val="dk1"/>
              </a:solidFill>
              <a:effectLst/>
              <a:latin typeface="ＭＳ Ｐゴシック"/>
              <a:ea typeface="ＭＳ Ｐゴシック"/>
              <a:cs typeface="+mn-cs"/>
            </a:rPr>
            <a:t>％増加しており、また歳入経常一般財源が前年度より</a:t>
          </a:r>
          <a:r>
            <a:rPr lang="en-US" altLang="ja-JP" sz="1200" b="0" i="0" baseline="0">
              <a:solidFill>
                <a:schemeClr val="dk1"/>
              </a:solidFill>
              <a:effectLst/>
              <a:latin typeface="ＭＳ Ｐゴシック"/>
              <a:ea typeface="ＭＳ Ｐゴシック"/>
              <a:cs typeface="+mn-cs"/>
            </a:rPr>
            <a:t>2.6</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したことにより、対前年度比</a:t>
          </a:r>
          <a:r>
            <a:rPr lang="en-US" altLang="ja-JP" sz="1200" b="0" i="0" baseline="0">
              <a:solidFill>
                <a:schemeClr val="dk1"/>
              </a:solidFill>
              <a:effectLst/>
              <a:latin typeface="ＭＳ Ｐゴシック"/>
              <a:ea typeface="ＭＳ Ｐゴシック"/>
              <a:cs typeface="+mn-cs"/>
            </a:rPr>
            <a:t>0.3</a:t>
          </a:r>
          <a:r>
            <a:rPr lang="ja-JP" altLang="ja-JP" sz="1200" b="0" i="0" baseline="0">
              <a:solidFill>
                <a:schemeClr val="dk1"/>
              </a:solidFill>
              <a:effectLst/>
              <a:latin typeface="ＭＳ Ｐゴシック"/>
              <a:ea typeface="ＭＳ Ｐゴシック"/>
              <a:cs typeface="+mn-cs"/>
            </a:rPr>
            <a:t>ポイントの増加となっている。その要因としては、障害者自立支援費の増加などによるものである。今後も高齢化の進展による高齢者人口の増加ど、扶助費の増加が見込まれるため、資格審査等の適正化に努め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165100</xdr:rowOff>
    </xdr:from>
    <xdr:to xmlns:xdr="http://schemas.openxmlformats.org/drawingml/2006/spreadsheetDrawing">
      <xdr:col>24</xdr:col>
      <xdr:colOff>25400</xdr:colOff>
      <xdr:row>57</xdr:row>
      <xdr:rowOff>26035</xdr:rowOff>
    </xdr:to>
    <xdr:cxnSp macro="">
      <xdr:nvCxnSpPr>
        <xdr:cNvPr id="192" name="直線コネクタ 191"/>
        <xdr:cNvCxnSpPr/>
      </xdr:nvCxnSpPr>
      <xdr:spPr>
        <a:xfrm>
          <a:off x="3987800" y="9766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99695</xdr:rowOff>
    </xdr:from>
    <xdr:to xmlns:xdr="http://schemas.openxmlformats.org/drawingml/2006/spreadsheetDrawing">
      <xdr:col>19</xdr:col>
      <xdr:colOff>187325</xdr:colOff>
      <xdr:row>56</xdr:row>
      <xdr:rowOff>165100</xdr:rowOff>
    </xdr:to>
    <xdr:cxnSp macro="">
      <xdr:nvCxnSpPr>
        <xdr:cNvPr id="195" name="直線コネクタ 194"/>
        <xdr:cNvCxnSpPr/>
      </xdr:nvCxnSpPr>
      <xdr:spPr>
        <a:xfrm>
          <a:off x="3098800" y="97008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78105</xdr:rowOff>
    </xdr:from>
    <xdr:to xmlns:xdr="http://schemas.openxmlformats.org/drawingml/2006/spreadsheetDrawing">
      <xdr:col>15</xdr:col>
      <xdr:colOff>98425</xdr:colOff>
      <xdr:row>56</xdr:row>
      <xdr:rowOff>99695</xdr:rowOff>
    </xdr:to>
    <xdr:cxnSp macro="">
      <xdr:nvCxnSpPr>
        <xdr:cNvPr id="198" name="直線コネクタ 197"/>
        <xdr:cNvCxnSpPr/>
      </xdr:nvCxnSpPr>
      <xdr:spPr>
        <a:xfrm>
          <a:off x="2209800" y="96793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56515</xdr:rowOff>
    </xdr:from>
    <xdr:to xmlns:xdr="http://schemas.openxmlformats.org/drawingml/2006/spreadsheetDrawing">
      <xdr:col>11</xdr:col>
      <xdr:colOff>9525</xdr:colOff>
      <xdr:row>56</xdr:row>
      <xdr:rowOff>78105</xdr:rowOff>
    </xdr:to>
    <xdr:cxnSp macro="">
      <xdr:nvCxnSpPr>
        <xdr:cNvPr id="201" name="直線コネクタ 200"/>
        <xdr:cNvCxnSpPr/>
      </xdr:nvCxnSpPr>
      <xdr:spPr>
        <a:xfrm>
          <a:off x="1320800" y="9657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146685</xdr:rowOff>
    </xdr:from>
    <xdr:to xmlns:xdr="http://schemas.openxmlformats.org/drawingml/2006/spreadsheetDrawing">
      <xdr:col>24</xdr:col>
      <xdr:colOff>76200</xdr:colOff>
      <xdr:row>57</xdr:row>
      <xdr:rowOff>76835</xdr:rowOff>
    </xdr:to>
    <xdr:sp macro="" textlink="">
      <xdr:nvSpPr>
        <xdr:cNvPr id="211" name="楕円 210"/>
        <xdr:cNvSpPr/>
      </xdr:nvSpPr>
      <xdr:spPr>
        <a:xfrm>
          <a:off x="47752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118745</xdr:rowOff>
    </xdr:from>
    <xdr:ext cx="762000" cy="259080"/>
    <xdr:sp macro="" textlink="">
      <xdr:nvSpPr>
        <xdr:cNvPr id="212" name="扶助費該当値テキスト"/>
        <xdr:cNvSpPr txBox="1"/>
      </xdr:nvSpPr>
      <xdr:spPr>
        <a:xfrm>
          <a:off x="4914900" y="971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5965" cy="258445"/>
    <xdr:sp macro="" textlink="">
      <xdr:nvSpPr>
        <xdr:cNvPr id="214" name="テキスト ボックス 213"/>
        <xdr:cNvSpPr txBox="1"/>
      </xdr:nvSpPr>
      <xdr:spPr>
        <a:xfrm>
          <a:off x="3606800" y="9801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215" name="楕円 214"/>
        <xdr:cNvSpPr/>
      </xdr:nvSpPr>
      <xdr:spPr>
        <a:xfrm>
          <a:off x="3048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135255</xdr:rowOff>
    </xdr:from>
    <xdr:ext cx="762000" cy="258445"/>
    <xdr:sp macro="" textlink="">
      <xdr:nvSpPr>
        <xdr:cNvPr id="216" name="テキスト ボックス 215"/>
        <xdr:cNvSpPr txBox="1"/>
      </xdr:nvSpPr>
      <xdr:spPr>
        <a:xfrm>
          <a:off x="2717800" y="9736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27305</xdr:rowOff>
    </xdr:from>
    <xdr:to xmlns:xdr="http://schemas.openxmlformats.org/drawingml/2006/spreadsheetDrawing">
      <xdr:col>11</xdr:col>
      <xdr:colOff>60325</xdr:colOff>
      <xdr:row>56</xdr:row>
      <xdr:rowOff>128905</xdr:rowOff>
    </xdr:to>
    <xdr:sp macro="" textlink="">
      <xdr:nvSpPr>
        <xdr:cNvPr id="217" name="楕円 216"/>
        <xdr:cNvSpPr/>
      </xdr:nvSpPr>
      <xdr:spPr>
        <a:xfrm>
          <a:off x="2159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113665</xdr:rowOff>
    </xdr:from>
    <xdr:ext cx="761365" cy="258445"/>
    <xdr:sp macro="" textlink="">
      <xdr:nvSpPr>
        <xdr:cNvPr id="218" name="テキスト ボックス 217"/>
        <xdr:cNvSpPr txBox="1"/>
      </xdr:nvSpPr>
      <xdr:spPr>
        <a:xfrm>
          <a:off x="1828800" y="971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6350</xdr:rowOff>
    </xdr:from>
    <xdr:to xmlns:xdr="http://schemas.openxmlformats.org/drawingml/2006/spreadsheetDrawing">
      <xdr:col>6</xdr:col>
      <xdr:colOff>171450</xdr:colOff>
      <xdr:row>56</xdr:row>
      <xdr:rowOff>107315</xdr:rowOff>
    </xdr:to>
    <xdr:sp macro="" textlink="">
      <xdr:nvSpPr>
        <xdr:cNvPr id="219" name="楕円 218"/>
        <xdr:cNvSpPr/>
      </xdr:nvSpPr>
      <xdr:spPr>
        <a:xfrm>
          <a:off x="1270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92075</xdr:rowOff>
    </xdr:from>
    <xdr:ext cx="761365" cy="259080"/>
    <xdr:sp macro="" textlink="">
      <xdr:nvSpPr>
        <xdr:cNvPr id="220" name="テキスト ボックス 219"/>
        <xdr:cNvSpPr txBox="1"/>
      </xdr:nvSpPr>
      <xdr:spPr>
        <a:xfrm>
          <a:off x="939800" y="9693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200" b="0" i="0" baseline="0">
              <a:solidFill>
                <a:schemeClr val="dk1"/>
              </a:solidFill>
              <a:effectLst/>
              <a:latin typeface="ＭＳ Ｐゴシック"/>
              <a:ea typeface="ＭＳ Ｐゴシック"/>
              <a:cs typeface="+mn-cs"/>
            </a:rPr>
            <a:t>　その他に係る経常収支比率は本年度類似団体平均を上回っている。施設の老朽化による維持補修費や特別会計への繰出金は増加傾向にあり、今後も、施設の計画的な修繕による長寿命化や、特別会計の経営健全化による繰出金の削減などに努める。</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115570</xdr:rowOff>
    </xdr:from>
    <xdr:to xmlns:xdr="http://schemas.openxmlformats.org/drawingml/2006/spreadsheetDrawing">
      <xdr:col>82</xdr:col>
      <xdr:colOff>107950</xdr:colOff>
      <xdr:row>58</xdr:row>
      <xdr:rowOff>5080</xdr:rowOff>
    </xdr:to>
    <xdr:cxnSp macro="">
      <xdr:nvCxnSpPr>
        <xdr:cNvPr id="253" name="直線コネクタ 252"/>
        <xdr:cNvCxnSpPr/>
      </xdr:nvCxnSpPr>
      <xdr:spPr>
        <a:xfrm flipV="1">
          <a:off x="15671800" y="98882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115570</xdr:rowOff>
    </xdr:from>
    <xdr:to xmlns:xdr="http://schemas.openxmlformats.org/drawingml/2006/spreadsheetDrawing">
      <xdr:col>78</xdr:col>
      <xdr:colOff>69850</xdr:colOff>
      <xdr:row>58</xdr:row>
      <xdr:rowOff>5080</xdr:rowOff>
    </xdr:to>
    <xdr:cxnSp macro="">
      <xdr:nvCxnSpPr>
        <xdr:cNvPr id="256" name="直線コネクタ 255"/>
        <xdr:cNvCxnSpPr/>
      </xdr:nvCxnSpPr>
      <xdr:spPr>
        <a:xfrm>
          <a:off x="14782800" y="98882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69850</xdr:rowOff>
    </xdr:from>
    <xdr:to xmlns:xdr="http://schemas.openxmlformats.org/drawingml/2006/spreadsheetDrawing">
      <xdr:col>73</xdr:col>
      <xdr:colOff>180975</xdr:colOff>
      <xdr:row>57</xdr:row>
      <xdr:rowOff>115570</xdr:rowOff>
    </xdr:to>
    <xdr:cxnSp macro="">
      <xdr:nvCxnSpPr>
        <xdr:cNvPr id="259" name="直線コネクタ 258"/>
        <xdr:cNvCxnSpPr/>
      </xdr:nvCxnSpPr>
      <xdr:spPr>
        <a:xfrm>
          <a:off x="13893800" y="9842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61" name="テキスト ボックス 260"/>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8890</xdr:rowOff>
    </xdr:from>
    <xdr:to xmlns:xdr="http://schemas.openxmlformats.org/drawingml/2006/spreadsheetDrawing">
      <xdr:col>69</xdr:col>
      <xdr:colOff>92075</xdr:colOff>
      <xdr:row>57</xdr:row>
      <xdr:rowOff>69850</xdr:rowOff>
    </xdr:to>
    <xdr:cxnSp macro="">
      <xdr:nvCxnSpPr>
        <xdr:cNvPr id="262" name="直線コネクタ 261"/>
        <xdr:cNvCxnSpPr/>
      </xdr:nvCxnSpPr>
      <xdr:spPr>
        <a:xfrm>
          <a:off x="13004800" y="9781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61365" cy="259080"/>
    <xdr:sp macro="" textlink="">
      <xdr:nvSpPr>
        <xdr:cNvPr id="264" name="テキスト ボックス 263"/>
        <xdr:cNvSpPr txBox="1"/>
      </xdr:nvSpPr>
      <xdr:spPr>
        <a:xfrm>
          <a:off x="13512800" y="990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66" name="テキスト ボックス 265"/>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64770</xdr:rowOff>
    </xdr:from>
    <xdr:to xmlns:xdr="http://schemas.openxmlformats.org/drawingml/2006/spreadsheetDrawing">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36830</xdr:rowOff>
    </xdr:from>
    <xdr:ext cx="762000" cy="259080"/>
    <xdr:sp macro="" textlink="">
      <xdr:nvSpPr>
        <xdr:cNvPr id="273" name="その他該当値テキスト"/>
        <xdr:cNvSpPr txBox="1"/>
      </xdr:nvSpPr>
      <xdr:spPr>
        <a:xfrm>
          <a:off x="165989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125730</xdr:rowOff>
    </xdr:from>
    <xdr:to xmlns:xdr="http://schemas.openxmlformats.org/drawingml/2006/spreadsheetDrawing">
      <xdr:col>78</xdr:col>
      <xdr:colOff>120650</xdr:colOff>
      <xdr:row>58</xdr:row>
      <xdr:rowOff>55880</xdr:rowOff>
    </xdr:to>
    <xdr:sp macro="" textlink="">
      <xdr:nvSpPr>
        <xdr:cNvPr id="274" name="楕円 273"/>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40640</xdr:rowOff>
    </xdr:from>
    <xdr:ext cx="736600" cy="258445"/>
    <xdr:sp macro="" textlink="">
      <xdr:nvSpPr>
        <xdr:cNvPr id="275" name="テキスト ボックス 274"/>
        <xdr:cNvSpPr txBox="1"/>
      </xdr:nvSpPr>
      <xdr:spPr>
        <a:xfrm>
          <a:off x="15290800" y="9984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64770</xdr:rowOff>
    </xdr:from>
    <xdr:to xmlns:xdr="http://schemas.openxmlformats.org/drawingml/2006/spreadsheetDrawing">
      <xdr:col>74</xdr:col>
      <xdr:colOff>31750</xdr:colOff>
      <xdr:row>57</xdr:row>
      <xdr:rowOff>166370</xdr:rowOff>
    </xdr:to>
    <xdr:sp macro="" textlink="">
      <xdr:nvSpPr>
        <xdr:cNvPr id="276" name="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151130</xdr:rowOff>
    </xdr:from>
    <xdr:ext cx="762000" cy="259080"/>
    <xdr:sp macro="" textlink="">
      <xdr:nvSpPr>
        <xdr:cNvPr id="277" name="テキスト ボックス 276"/>
        <xdr:cNvSpPr txBox="1"/>
      </xdr:nvSpPr>
      <xdr:spPr>
        <a:xfrm>
          <a:off x="14401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130810</xdr:rowOff>
    </xdr:from>
    <xdr:ext cx="761365" cy="259080"/>
    <xdr:sp macro="" textlink="">
      <xdr:nvSpPr>
        <xdr:cNvPr id="279" name="テキスト ボックス 278"/>
        <xdr:cNvSpPr txBox="1"/>
      </xdr:nvSpPr>
      <xdr:spPr>
        <a:xfrm>
          <a:off x="13512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129540</xdr:rowOff>
    </xdr:from>
    <xdr:to xmlns:xdr="http://schemas.openxmlformats.org/drawingml/2006/spreadsheetDrawing">
      <xdr:col>65</xdr:col>
      <xdr:colOff>53975</xdr:colOff>
      <xdr:row>57</xdr:row>
      <xdr:rowOff>59690</xdr:rowOff>
    </xdr:to>
    <xdr:sp macro="" textlink="">
      <xdr:nvSpPr>
        <xdr:cNvPr id="280" name="楕円 279"/>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69850</xdr:rowOff>
    </xdr:from>
    <xdr:ext cx="762000" cy="259080"/>
    <xdr:sp macro="" textlink="">
      <xdr:nvSpPr>
        <xdr:cNvPr id="281" name="テキスト ボックス 280"/>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a:ea typeface="ＭＳ Ｐゴシック"/>
              <a:cs typeface="+mn-cs"/>
            </a:rPr>
            <a:t>本年度は、一部事務組合への負担金が</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（対前年比</a:t>
          </a:r>
          <a:r>
            <a:rPr lang="en-US" altLang="ja-JP" sz="1200" b="0" i="0" baseline="0">
              <a:solidFill>
                <a:schemeClr val="dk1"/>
              </a:solidFill>
              <a:effectLst/>
              <a:latin typeface="ＭＳ Ｐゴシック"/>
              <a:ea typeface="ＭＳ Ｐゴシック"/>
              <a:cs typeface="+mn-cs"/>
            </a:rPr>
            <a:t>2.4</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増</a:t>
          </a:r>
          <a:r>
            <a:rPr lang="ja-JP" altLang="ja-JP" sz="1200" b="0" i="0" baseline="0">
              <a:solidFill>
                <a:schemeClr val="dk1"/>
              </a:solidFill>
              <a:effectLst/>
              <a:latin typeface="ＭＳ Ｐゴシック"/>
              <a:ea typeface="ＭＳ Ｐゴシック"/>
              <a:cs typeface="+mn-cs"/>
            </a:rPr>
            <a:t>）となり、全体では対前年度比</a:t>
          </a:r>
          <a:r>
            <a:rPr lang="en-US" altLang="ja-JP" sz="1200" b="0" i="0" baseline="0">
              <a:solidFill>
                <a:schemeClr val="dk1"/>
              </a:solidFill>
              <a:effectLst/>
              <a:latin typeface="ＭＳ Ｐゴシック"/>
              <a:ea typeface="ＭＳ Ｐゴシック"/>
              <a:cs typeface="+mn-cs"/>
            </a:rPr>
            <a:t>3.2</a:t>
          </a:r>
          <a:r>
            <a:rPr lang="ja-JP" altLang="ja-JP" sz="1200" b="0" i="0" baseline="0">
              <a:solidFill>
                <a:schemeClr val="dk1"/>
              </a:solidFill>
              <a:effectLst/>
              <a:latin typeface="ＭＳ Ｐゴシック"/>
              <a:ea typeface="ＭＳ Ｐゴシック"/>
              <a:cs typeface="+mn-cs"/>
            </a:rPr>
            <a:t>％の</a:t>
          </a:r>
          <a:r>
            <a:rPr lang="ja-JP" altLang="en-US" sz="1200" b="0" i="0" baseline="0">
              <a:solidFill>
                <a:schemeClr val="dk1"/>
              </a:solidFill>
              <a:effectLst/>
              <a:latin typeface="ＭＳ Ｐゴシック"/>
              <a:ea typeface="ＭＳ Ｐゴシック"/>
              <a:cs typeface="+mn-cs"/>
            </a:rPr>
            <a:t>増</a:t>
          </a:r>
          <a:r>
            <a:rPr lang="ja-JP" altLang="ja-JP" sz="1200" b="0" i="0" baseline="0">
              <a:solidFill>
                <a:schemeClr val="dk1"/>
              </a:solidFill>
              <a:effectLst/>
              <a:latin typeface="ＭＳ Ｐゴシック"/>
              <a:ea typeface="ＭＳ Ｐゴシック"/>
              <a:cs typeface="+mn-cs"/>
            </a:rPr>
            <a:t>となっているが、歳入経常一般財源も対前年度比</a:t>
          </a:r>
          <a:r>
            <a:rPr lang="en-US" altLang="ja-JP" sz="1200" b="0" i="0" baseline="0">
              <a:solidFill>
                <a:schemeClr val="dk1"/>
              </a:solidFill>
              <a:effectLst/>
              <a:latin typeface="ＭＳ Ｐゴシック"/>
              <a:ea typeface="ＭＳ Ｐゴシック"/>
              <a:cs typeface="+mn-cs"/>
            </a:rPr>
            <a:t>2.6</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しており、前年度比で</a:t>
          </a:r>
          <a:r>
            <a:rPr lang="en-US" altLang="ja-JP" sz="1200" b="0" i="0" baseline="0">
              <a:solidFill>
                <a:schemeClr val="dk1"/>
              </a:solidFill>
              <a:effectLst/>
              <a:latin typeface="ＭＳ Ｐゴシック"/>
              <a:ea typeface="ＭＳ Ｐゴシック"/>
              <a:cs typeface="+mn-cs"/>
            </a:rPr>
            <a:t>0.1</a:t>
          </a:r>
          <a:r>
            <a:rPr lang="ja-JP" altLang="ja-JP" sz="1200" b="0" i="0" baseline="0">
              <a:solidFill>
                <a:schemeClr val="dk1"/>
              </a:solidFill>
              <a:effectLst/>
              <a:latin typeface="ＭＳ Ｐゴシック"/>
              <a:ea typeface="ＭＳ Ｐゴシック"/>
              <a:cs typeface="+mn-cs"/>
            </a:rPr>
            <a:t>ポイント</a:t>
          </a:r>
          <a:r>
            <a:rPr lang="ja-JP" altLang="en-US" sz="1200" b="0" i="0" baseline="0">
              <a:solidFill>
                <a:schemeClr val="dk1"/>
              </a:solidFill>
              <a:effectLst/>
              <a:latin typeface="ＭＳ Ｐゴシック"/>
              <a:ea typeface="ＭＳ Ｐゴシック"/>
              <a:cs typeface="+mn-cs"/>
            </a:rPr>
            <a:t>増加</a:t>
          </a:r>
          <a:r>
            <a:rPr lang="ja-JP" altLang="ja-JP" sz="1200" b="0" i="0" baseline="0">
              <a:solidFill>
                <a:schemeClr val="dk1"/>
              </a:solidFill>
              <a:effectLst/>
              <a:latin typeface="ＭＳ Ｐゴシック"/>
              <a:ea typeface="ＭＳ Ｐゴシック"/>
              <a:cs typeface="+mn-cs"/>
            </a:rPr>
            <a:t>している。今後も、ごみ減量化の促進、一部事務組合運営の合理化に努めるとともに、各種補助金の見直しや廃止を検討する。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67310</xdr:rowOff>
    </xdr:from>
    <xdr:to xmlns:xdr="http://schemas.openxmlformats.org/drawingml/2006/spreadsheetDrawing">
      <xdr:col>82</xdr:col>
      <xdr:colOff>107950</xdr:colOff>
      <xdr:row>36</xdr:row>
      <xdr:rowOff>72390</xdr:rowOff>
    </xdr:to>
    <xdr:cxnSp macro="">
      <xdr:nvCxnSpPr>
        <xdr:cNvPr id="311" name="直線コネクタ 310"/>
        <xdr:cNvCxnSpPr/>
      </xdr:nvCxnSpPr>
      <xdr:spPr>
        <a:xfrm>
          <a:off x="15671800" y="62395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67310</xdr:rowOff>
    </xdr:from>
    <xdr:to xmlns:xdr="http://schemas.openxmlformats.org/drawingml/2006/spreadsheetDrawing">
      <xdr:col>78</xdr:col>
      <xdr:colOff>69850</xdr:colOff>
      <xdr:row>36</xdr:row>
      <xdr:rowOff>127000</xdr:rowOff>
    </xdr:to>
    <xdr:cxnSp macro="">
      <xdr:nvCxnSpPr>
        <xdr:cNvPr id="314" name="直線コネクタ 313"/>
        <xdr:cNvCxnSpPr/>
      </xdr:nvCxnSpPr>
      <xdr:spPr>
        <a:xfrm flipV="1">
          <a:off x="14782800" y="62395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127000</xdr:rowOff>
    </xdr:from>
    <xdr:to xmlns:xdr="http://schemas.openxmlformats.org/drawingml/2006/spreadsheetDrawing">
      <xdr:col>73</xdr:col>
      <xdr:colOff>180975</xdr:colOff>
      <xdr:row>36</xdr:row>
      <xdr:rowOff>168275</xdr:rowOff>
    </xdr:to>
    <xdr:cxnSp macro="">
      <xdr:nvCxnSpPr>
        <xdr:cNvPr id="317" name="直線コネクタ 316"/>
        <xdr:cNvCxnSpPr/>
      </xdr:nvCxnSpPr>
      <xdr:spPr>
        <a:xfrm flipV="1">
          <a:off x="13893800" y="6299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19" name="テキスト ボックス 318"/>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140970</xdr:rowOff>
    </xdr:from>
    <xdr:to xmlns:xdr="http://schemas.openxmlformats.org/drawingml/2006/spreadsheetDrawing">
      <xdr:col>69</xdr:col>
      <xdr:colOff>92075</xdr:colOff>
      <xdr:row>36</xdr:row>
      <xdr:rowOff>168275</xdr:rowOff>
    </xdr:to>
    <xdr:cxnSp macro="">
      <xdr:nvCxnSpPr>
        <xdr:cNvPr id="320" name="直線コネクタ 319"/>
        <xdr:cNvCxnSpPr/>
      </xdr:nvCxnSpPr>
      <xdr:spPr>
        <a:xfrm>
          <a:off x="13004800" y="6313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61365" cy="258445"/>
    <xdr:sp macro="" textlink="">
      <xdr:nvSpPr>
        <xdr:cNvPr id="322" name="テキスト ボックス 321"/>
        <xdr:cNvSpPr txBox="1"/>
      </xdr:nvSpPr>
      <xdr:spPr>
        <a:xfrm>
          <a:off x="13512800" y="5930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24" name="テキスト ボックス 323"/>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30" name="楕円 329"/>
        <xdr:cNvSpPr/>
      </xdr:nvSpPr>
      <xdr:spPr>
        <a:xfrm>
          <a:off x="164592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38100</xdr:rowOff>
    </xdr:from>
    <xdr:ext cx="762000" cy="259080"/>
    <xdr:sp macro="" textlink="">
      <xdr:nvSpPr>
        <xdr:cNvPr id="331" name="補助費等該当値テキスト"/>
        <xdr:cNvSpPr txBox="1"/>
      </xdr:nvSpPr>
      <xdr:spPr>
        <a:xfrm>
          <a:off x="16598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16510</xdr:rowOff>
    </xdr:from>
    <xdr:to xmlns:xdr="http://schemas.openxmlformats.org/drawingml/2006/spreadsheetDrawing">
      <xdr:col>78</xdr:col>
      <xdr:colOff>120650</xdr:colOff>
      <xdr:row>36</xdr:row>
      <xdr:rowOff>118110</xdr:rowOff>
    </xdr:to>
    <xdr:sp macro="" textlink="">
      <xdr:nvSpPr>
        <xdr:cNvPr id="332" name="楕円 331"/>
        <xdr:cNvSpPr/>
      </xdr:nvSpPr>
      <xdr:spPr>
        <a:xfrm>
          <a:off x="15621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128270</xdr:rowOff>
    </xdr:from>
    <xdr:ext cx="736600" cy="259080"/>
    <xdr:sp macro="" textlink="">
      <xdr:nvSpPr>
        <xdr:cNvPr id="333" name="テキスト ボックス 332"/>
        <xdr:cNvSpPr txBox="1"/>
      </xdr:nvSpPr>
      <xdr:spPr>
        <a:xfrm>
          <a:off x="15290800" y="595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76200</xdr:rowOff>
    </xdr:from>
    <xdr:to xmlns:xdr="http://schemas.openxmlformats.org/drawingml/2006/spreadsheetDrawing">
      <xdr:col>74</xdr:col>
      <xdr:colOff>31750</xdr:colOff>
      <xdr:row>37</xdr:row>
      <xdr:rowOff>6350</xdr:rowOff>
    </xdr:to>
    <xdr:sp macro="" textlink="">
      <xdr:nvSpPr>
        <xdr:cNvPr id="334" name="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162560</xdr:rowOff>
    </xdr:from>
    <xdr:ext cx="762000" cy="259080"/>
    <xdr:sp macro="" textlink="">
      <xdr:nvSpPr>
        <xdr:cNvPr id="335" name="テキスト ボックス 334"/>
        <xdr:cNvSpPr txBox="1"/>
      </xdr:nvSpPr>
      <xdr:spPr>
        <a:xfrm>
          <a:off x="14401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117475</xdr:rowOff>
    </xdr:from>
    <xdr:to xmlns:xdr="http://schemas.openxmlformats.org/drawingml/2006/spreadsheetDrawing">
      <xdr:col>69</xdr:col>
      <xdr:colOff>142875</xdr:colOff>
      <xdr:row>37</xdr:row>
      <xdr:rowOff>47625</xdr:rowOff>
    </xdr:to>
    <xdr:sp macro="" textlink="">
      <xdr:nvSpPr>
        <xdr:cNvPr id="336" name="楕円 335"/>
        <xdr:cNvSpPr/>
      </xdr:nvSpPr>
      <xdr:spPr>
        <a:xfrm>
          <a:off x="13843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32385</xdr:rowOff>
    </xdr:from>
    <xdr:ext cx="761365" cy="258445"/>
    <xdr:sp macro="" textlink="">
      <xdr:nvSpPr>
        <xdr:cNvPr id="337" name="テキスト ボックス 336"/>
        <xdr:cNvSpPr txBox="1"/>
      </xdr:nvSpPr>
      <xdr:spPr>
        <a:xfrm>
          <a:off x="13512800" y="6376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38" name="楕円 337"/>
        <xdr:cNvSpPr/>
      </xdr:nvSpPr>
      <xdr:spPr>
        <a:xfrm>
          <a:off x="12954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2000" cy="259080"/>
    <xdr:sp macro="" textlink="">
      <xdr:nvSpPr>
        <xdr:cNvPr id="339" name="テキスト ボックス 338"/>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類似団体平均を上回っているのは、平成</a:t>
          </a:r>
          <a:r>
            <a:rPr kumimoji="1" lang="en-US" altLang="ja-JP" sz="1300">
              <a:latin typeface="ＭＳ Ｐゴシック"/>
              <a:ea typeface="ＭＳ Ｐゴシック"/>
            </a:rPr>
            <a:t>12</a:t>
          </a:r>
          <a:r>
            <a:rPr kumimoji="1" lang="ja-JP" altLang="en-US" sz="1300">
              <a:latin typeface="ＭＳ Ｐゴシック"/>
              <a:ea typeface="ＭＳ Ｐゴシック"/>
            </a:rPr>
            <a:t>～</a:t>
          </a:r>
          <a:r>
            <a:rPr kumimoji="1" lang="en-US" altLang="ja-JP" sz="1300">
              <a:latin typeface="ＭＳ Ｐゴシック"/>
              <a:ea typeface="ＭＳ Ｐゴシック"/>
            </a:rPr>
            <a:t>14</a:t>
          </a:r>
          <a:r>
            <a:rPr kumimoji="1" lang="ja-JP" altLang="en-US" sz="1300">
              <a:latin typeface="ＭＳ Ｐゴシック"/>
              <a:ea typeface="ＭＳ Ｐゴシック"/>
            </a:rPr>
            <a:t>年度の大型施設整備や南海トラフ地震に備えた防災関連施設の整備、合併特例債の活用などが主な理由である。平成</a:t>
          </a:r>
          <a:r>
            <a:rPr kumimoji="1" lang="en-US" altLang="ja-JP" sz="1300">
              <a:latin typeface="ＭＳ Ｐゴシック"/>
              <a:ea typeface="ＭＳ Ｐゴシック"/>
            </a:rPr>
            <a:t>15</a:t>
          </a:r>
          <a:r>
            <a:rPr kumimoji="1" lang="ja-JP" altLang="en-US" sz="1300">
              <a:latin typeface="ＭＳ Ｐゴシック"/>
              <a:ea typeface="ＭＳ Ｐゴシック"/>
            </a:rPr>
            <a:t>年度から普通建設事業の大幅な削減による地方債発行の抑制に努めている。新庁舎建設や西土佐総合支所庁舎建設など合併関連の大型施設整備はある程度完了し、公債費は減少傾向にある。今後も、普通建設事業の削減による地方債発行額の抑制、交付税措置の有利な地方債の活用など、適正化に努める。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31750</xdr:rowOff>
    </xdr:from>
    <xdr:to xmlns:xdr="http://schemas.openxmlformats.org/drawingml/2006/spreadsheetDrawing">
      <xdr:col>24</xdr:col>
      <xdr:colOff>25400</xdr:colOff>
      <xdr:row>75</xdr:row>
      <xdr:rowOff>45085</xdr:rowOff>
    </xdr:to>
    <xdr:cxnSp macro="">
      <xdr:nvCxnSpPr>
        <xdr:cNvPr id="371" name="直線コネクタ 370"/>
        <xdr:cNvCxnSpPr/>
      </xdr:nvCxnSpPr>
      <xdr:spPr>
        <a:xfrm flipV="1">
          <a:off x="3987800" y="128905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45085</xdr:rowOff>
    </xdr:from>
    <xdr:to xmlns:xdr="http://schemas.openxmlformats.org/drawingml/2006/spreadsheetDrawing">
      <xdr:col>19</xdr:col>
      <xdr:colOff>187325</xdr:colOff>
      <xdr:row>75</xdr:row>
      <xdr:rowOff>46990</xdr:rowOff>
    </xdr:to>
    <xdr:cxnSp macro="">
      <xdr:nvCxnSpPr>
        <xdr:cNvPr id="374" name="直線コネクタ 373"/>
        <xdr:cNvCxnSpPr/>
      </xdr:nvCxnSpPr>
      <xdr:spPr>
        <a:xfrm flipV="1">
          <a:off x="3098800" y="12903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965" cy="258445"/>
    <xdr:sp macro="" textlink="">
      <xdr:nvSpPr>
        <xdr:cNvPr id="376" name="テキスト ボックス 375"/>
        <xdr:cNvSpPr txBox="1"/>
      </xdr:nvSpPr>
      <xdr:spPr>
        <a:xfrm>
          <a:off x="3606800" y="12593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39370</xdr:rowOff>
    </xdr:from>
    <xdr:to xmlns:xdr="http://schemas.openxmlformats.org/drawingml/2006/spreadsheetDrawing">
      <xdr:col>15</xdr:col>
      <xdr:colOff>98425</xdr:colOff>
      <xdr:row>75</xdr:row>
      <xdr:rowOff>46990</xdr:rowOff>
    </xdr:to>
    <xdr:cxnSp macro="">
      <xdr:nvCxnSpPr>
        <xdr:cNvPr id="377" name="直線コネクタ 376"/>
        <xdr:cNvCxnSpPr/>
      </xdr:nvCxnSpPr>
      <xdr:spPr>
        <a:xfrm>
          <a:off x="2209800" y="12898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31750</xdr:rowOff>
    </xdr:from>
    <xdr:to xmlns:xdr="http://schemas.openxmlformats.org/drawingml/2006/spreadsheetDrawing">
      <xdr:col>11</xdr:col>
      <xdr:colOff>9525</xdr:colOff>
      <xdr:row>75</xdr:row>
      <xdr:rowOff>39370</xdr:rowOff>
    </xdr:to>
    <xdr:cxnSp macro="">
      <xdr:nvCxnSpPr>
        <xdr:cNvPr id="380" name="直線コネクタ 379"/>
        <xdr:cNvCxnSpPr/>
      </xdr:nvCxnSpPr>
      <xdr:spPr>
        <a:xfrm>
          <a:off x="1320800" y="12890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82" name="テキスト ボックス 381"/>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4" name="テキスト ボックス 383"/>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152400</xdr:rowOff>
    </xdr:from>
    <xdr:to xmlns:xdr="http://schemas.openxmlformats.org/drawingml/2006/spreadsheetDrawing">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124460</xdr:rowOff>
    </xdr:from>
    <xdr:ext cx="762000" cy="259080"/>
    <xdr:sp macro="" textlink="">
      <xdr:nvSpPr>
        <xdr:cNvPr id="391" name="公債費該当値テキスト"/>
        <xdr:cNvSpPr txBox="1"/>
      </xdr:nvSpPr>
      <xdr:spPr>
        <a:xfrm>
          <a:off x="4914900" y="1281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166370</xdr:rowOff>
    </xdr:from>
    <xdr:to xmlns:xdr="http://schemas.openxmlformats.org/drawingml/2006/spreadsheetDrawing">
      <xdr:col>20</xdr:col>
      <xdr:colOff>38100</xdr:colOff>
      <xdr:row>75</xdr:row>
      <xdr:rowOff>95885</xdr:rowOff>
    </xdr:to>
    <xdr:sp macro="" textlink="">
      <xdr:nvSpPr>
        <xdr:cNvPr id="392" name="楕円 391"/>
        <xdr:cNvSpPr/>
      </xdr:nvSpPr>
      <xdr:spPr>
        <a:xfrm>
          <a:off x="39370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80645</xdr:rowOff>
    </xdr:from>
    <xdr:ext cx="735965" cy="259080"/>
    <xdr:sp macro="" textlink="">
      <xdr:nvSpPr>
        <xdr:cNvPr id="393" name="テキスト ボックス 392"/>
        <xdr:cNvSpPr txBox="1"/>
      </xdr:nvSpPr>
      <xdr:spPr>
        <a:xfrm>
          <a:off x="3606800" y="12939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167640</xdr:rowOff>
    </xdr:from>
    <xdr:to xmlns:xdr="http://schemas.openxmlformats.org/drawingml/2006/spreadsheetDrawing">
      <xdr:col>15</xdr:col>
      <xdr:colOff>149225</xdr:colOff>
      <xdr:row>75</xdr:row>
      <xdr:rowOff>97790</xdr:rowOff>
    </xdr:to>
    <xdr:sp macro="" textlink="">
      <xdr:nvSpPr>
        <xdr:cNvPr id="394" name="楕円 393"/>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82550</xdr:rowOff>
    </xdr:from>
    <xdr:ext cx="762000" cy="259080"/>
    <xdr:sp macro="" textlink="">
      <xdr:nvSpPr>
        <xdr:cNvPr id="395" name="テキスト ボックス 394"/>
        <xdr:cNvSpPr txBox="1"/>
      </xdr:nvSpPr>
      <xdr:spPr>
        <a:xfrm>
          <a:off x="2717800" y="1294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160020</xdr:rowOff>
    </xdr:from>
    <xdr:to xmlns:xdr="http://schemas.openxmlformats.org/drawingml/2006/spreadsheetDrawing">
      <xdr:col>11</xdr:col>
      <xdr:colOff>60325</xdr:colOff>
      <xdr:row>75</xdr:row>
      <xdr:rowOff>90170</xdr:rowOff>
    </xdr:to>
    <xdr:sp macro="" textlink="">
      <xdr:nvSpPr>
        <xdr:cNvPr id="396" name="楕円 395"/>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74930</xdr:rowOff>
    </xdr:from>
    <xdr:ext cx="761365" cy="258445"/>
    <xdr:sp macro="" textlink="">
      <xdr:nvSpPr>
        <xdr:cNvPr id="397" name="テキスト ボックス 396"/>
        <xdr:cNvSpPr txBox="1"/>
      </xdr:nvSpPr>
      <xdr:spPr>
        <a:xfrm>
          <a:off x="1828800" y="12933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152400</xdr:rowOff>
    </xdr:from>
    <xdr:to xmlns:xdr="http://schemas.openxmlformats.org/drawingml/2006/spreadsheetDrawing">
      <xdr:col>6</xdr:col>
      <xdr:colOff>171450</xdr:colOff>
      <xdr:row>75</xdr:row>
      <xdr:rowOff>82550</xdr:rowOff>
    </xdr:to>
    <xdr:sp macro="" textlink="">
      <xdr:nvSpPr>
        <xdr:cNvPr id="398" name="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67310</xdr:rowOff>
    </xdr:from>
    <xdr:ext cx="761365" cy="259080"/>
    <xdr:sp macro="" textlink="">
      <xdr:nvSpPr>
        <xdr:cNvPr id="399" name="テキスト ボックス 398"/>
        <xdr:cNvSpPr txBox="1"/>
      </xdr:nvSpPr>
      <xdr:spPr>
        <a:xfrm>
          <a:off x="939800" y="12926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200" b="0" i="0" baseline="0">
              <a:solidFill>
                <a:schemeClr val="dk1"/>
              </a:solidFill>
              <a:effectLst/>
              <a:latin typeface="ＭＳ Ｐゴシック"/>
              <a:ea typeface="ＭＳ Ｐゴシック"/>
              <a:cs typeface="+mn-cs"/>
            </a:rPr>
            <a:t>　本年度は類似団体平均を</a:t>
          </a:r>
          <a:r>
            <a:rPr lang="ja-JP" altLang="en-US" sz="1200" b="0" i="0" baseline="0">
              <a:solidFill>
                <a:schemeClr val="dk1"/>
              </a:solidFill>
              <a:effectLst/>
              <a:latin typeface="ＭＳ Ｐゴシック"/>
              <a:ea typeface="ＭＳ Ｐゴシック"/>
              <a:cs typeface="+mn-cs"/>
            </a:rPr>
            <a:t>下</a:t>
          </a:r>
          <a:r>
            <a:rPr lang="ja-JP" altLang="ja-JP" sz="1200" b="0" i="0" baseline="0">
              <a:solidFill>
                <a:schemeClr val="dk1"/>
              </a:solidFill>
              <a:effectLst/>
              <a:latin typeface="ＭＳ Ｐゴシック"/>
              <a:ea typeface="ＭＳ Ｐゴシック"/>
              <a:cs typeface="+mn-cs"/>
            </a:rPr>
            <a:t>回っている。公債費以外の経費のうち扶助費･</a:t>
          </a:r>
          <a:r>
            <a:rPr lang="ja-JP" altLang="en-US" sz="1200" b="0" i="0" baseline="0">
              <a:solidFill>
                <a:schemeClr val="dk1"/>
              </a:solidFill>
              <a:effectLst/>
              <a:latin typeface="ＭＳ Ｐゴシック"/>
              <a:ea typeface="ＭＳ Ｐゴシック"/>
              <a:cs typeface="+mn-cs"/>
            </a:rPr>
            <a:t>その他</a:t>
          </a:r>
          <a:r>
            <a:rPr lang="ja-JP" altLang="ja-JP" sz="1200" b="0" i="0" baseline="0">
              <a:solidFill>
                <a:schemeClr val="dk1"/>
              </a:solidFill>
              <a:effectLst/>
              <a:latin typeface="ＭＳ Ｐゴシック"/>
              <a:ea typeface="ＭＳ Ｐゴシック"/>
              <a:cs typeface="+mn-cs"/>
            </a:rPr>
            <a:t>については、類似団体平均を上回っているため、各分析欄に記した取り組みを推進して、一層の削減に努める。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95250</xdr:rowOff>
    </xdr:from>
    <xdr:to xmlns:xdr="http://schemas.openxmlformats.org/drawingml/2006/spreadsheetDrawing">
      <xdr:col>82</xdr:col>
      <xdr:colOff>107950</xdr:colOff>
      <xdr:row>77</xdr:row>
      <xdr:rowOff>24130</xdr:rowOff>
    </xdr:to>
    <xdr:cxnSp macro="">
      <xdr:nvCxnSpPr>
        <xdr:cNvPr id="430" name="直線コネクタ 429"/>
        <xdr:cNvCxnSpPr/>
      </xdr:nvCxnSpPr>
      <xdr:spPr>
        <a:xfrm flipV="1">
          <a:off x="15671800" y="1312545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154940</xdr:rowOff>
    </xdr:from>
    <xdr:to xmlns:xdr="http://schemas.openxmlformats.org/drawingml/2006/spreadsheetDrawing">
      <xdr:col>78</xdr:col>
      <xdr:colOff>69850</xdr:colOff>
      <xdr:row>77</xdr:row>
      <xdr:rowOff>24130</xdr:rowOff>
    </xdr:to>
    <xdr:cxnSp macro="">
      <xdr:nvCxnSpPr>
        <xdr:cNvPr id="433" name="直線コネクタ 432"/>
        <xdr:cNvCxnSpPr/>
      </xdr:nvCxnSpPr>
      <xdr:spPr>
        <a:xfrm>
          <a:off x="14782800" y="131851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8445"/>
    <xdr:sp macro="" textlink="">
      <xdr:nvSpPr>
        <xdr:cNvPr id="435" name="テキスト ボックス 434"/>
        <xdr:cNvSpPr txBox="1"/>
      </xdr:nvSpPr>
      <xdr:spPr>
        <a:xfrm>
          <a:off x="15290800" y="12934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67310</xdr:rowOff>
    </xdr:from>
    <xdr:to xmlns:xdr="http://schemas.openxmlformats.org/drawingml/2006/spreadsheetDrawing">
      <xdr:col>73</xdr:col>
      <xdr:colOff>180975</xdr:colOff>
      <xdr:row>76</xdr:row>
      <xdr:rowOff>154940</xdr:rowOff>
    </xdr:to>
    <xdr:cxnSp macro="">
      <xdr:nvCxnSpPr>
        <xdr:cNvPr id="436" name="直線コネクタ 435"/>
        <xdr:cNvCxnSpPr/>
      </xdr:nvCxnSpPr>
      <xdr:spPr>
        <a:xfrm>
          <a:off x="13893800" y="130975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8445"/>
    <xdr:sp macro="" textlink="">
      <xdr:nvSpPr>
        <xdr:cNvPr id="438" name="テキスト ボックス 437"/>
        <xdr:cNvSpPr txBox="1"/>
      </xdr:nvSpPr>
      <xdr:spPr>
        <a:xfrm>
          <a:off x="14401800" y="12889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120650</xdr:rowOff>
    </xdr:from>
    <xdr:to xmlns:xdr="http://schemas.openxmlformats.org/drawingml/2006/spreadsheetDrawing">
      <xdr:col>69</xdr:col>
      <xdr:colOff>92075</xdr:colOff>
      <xdr:row>76</xdr:row>
      <xdr:rowOff>67310</xdr:rowOff>
    </xdr:to>
    <xdr:cxnSp macro="">
      <xdr:nvCxnSpPr>
        <xdr:cNvPr id="439" name="直線コネクタ 438"/>
        <xdr:cNvCxnSpPr/>
      </xdr:nvCxnSpPr>
      <xdr:spPr>
        <a:xfrm>
          <a:off x="13004800" y="1297940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1365" cy="259080"/>
    <xdr:sp macro="" textlink="">
      <xdr:nvSpPr>
        <xdr:cNvPr id="441" name="テキスト ボックス 440"/>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43" name="テキスト ボックス 442"/>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44450</xdr:rowOff>
    </xdr:from>
    <xdr:to xmlns:xdr="http://schemas.openxmlformats.org/drawingml/2006/spreadsheetDrawing">
      <xdr:col>82</xdr:col>
      <xdr:colOff>158750</xdr:colOff>
      <xdr:row>76</xdr:row>
      <xdr:rowOff>146050</xdr:rowOff>
    </xdr:to>
    <xdr:sp macro="" textlink="">
      <xdr:nvSpPr>
        <xdr:cNvPr id="449" name="楕円 448"/>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60960</xdr:rowOff>
    </xdr:from>
    <xdr:ext cx="762000" cy="259080"/>
    <xdr:sp macro="" textlink="">
      <xdr:nvSpPr>
        <xdr:cNvPr id="450" name="公債費以外該当値テキスト"/>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144780</xdr:rowOff>
    </xdr:from>
    <xdr:to xmlns:xdr="http://schemas.openxmlformats.org/drawingml/2006/spreadsheetDrawing">
      <xdr:col>78</xdr:col>
      <xdr:colOff>120650</xdr:colOff>
      <xdr:row>77</xdr:row>
      <xdr:rowOff>74930</xdr:rowOff>
    </xdr:to>
    <xdr:sp macro="" textlink="">
      <xdr:nvSpPr>
        <xdr:cNvPr id="451" name="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59690</xdr:rowOff>
    </xdr:from>
    <xdr:ext cx="736600" cy="259080"/>
    <xdr:sp macro="" textlink="">
      <xdr:nvSpPr>
        <xdr:cNvPr id="452" name="テキスト ボックス 451"/>
        <xdr:cNvSpPr txBox="1"/>
      </xdr:nvSpPr>
      <xdr:spPr>
        <a:xfrm>
          <a:off x="15290800" y="1326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103505</xdr:rowOff>
    </xdr:from>
    <xdr:to xmlns:xdr="http://schemas.openxmlformats.org/drawingml/2006/spreadsheetDrawing">
      <xdr:col>74</xdr:col>
      <xdr:colOff>31750</xdr:colOff>
      <xdr:row>77</xdr:row>
      <xdr:rowOff>33655</xdr:rowOff>
    </xdr:to>
    <xdr:sp macro="" textlink="">
      <xdr:nvSpPr>
        <xdr:cNvPr id="453" name="楕円 452"/>
        <xdr:cNvSpPr/>
      </xdr:nvSpPr>
      <xdr:spPr>
        <a:xfrm>
          <a:off x="147320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18415</xdr:rowOff>
    </xdr:from>
    <xdr:ext cx="762000" cy="258445"/>
    <xdr:sp macro="" textlink="">
      <xdr:nvSpPr>
        <xdr:cNvPr id="454" name="テキスト ボックス 453"/>
        <xdr:cNvSpPr txBox="1"/>
      </xdr:nvSpPr>
      <xdr:spPr>
        <a:xfrm>
          <a:off x="14401800" y="1322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16510</xdr:rowOff>
    </xdr:from>
    <xdr:to xmlns:xdr="http://schemas.openxmlformats.org/drawingml/2006/spreadsheetDrawing">
      <xdr:col>69</xdr:col>
      <xdr:colOff>142875</xdr:colOff>
      <xdr:row>76</xdr:row>
      <xdr:rowOff>118110</xdr:rowOff>
    </xdr:to>
    <xdr:sp macro="" textlink="">
      <xdr:nvSpPr>
        <xdr:cNvPr id="455" name="楕円 454"/>
        <xdr:cNvSpPr/>
      </xdr:nvSpPr>
      <xdr:spPr>
        <a:xfrm>
          <a:off x="13843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128270</xdr:rowOff>
    </xdr:from>
    <xdr:ext cx="761365" cy="259080"/>
    <xdr:sp macro="" textlink="">
      <xdr:nvSpPr>
        <xdr:cNvPr id="456" name="テキスト ボックス 455"/>
        <xdr:cNvSpPr txBox="1"/>
      </xdr:nvSpPr>
      <xdr:spPr>
        <a:xfrm>
          <a:off x="13512800" y="12815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69215</xdr:rowOff>
    </xdr:from>
    <xdr:to xmlns:xdr="http://schemas.openxmlformats.org/drawingml/2006/spreadsheetDrawing">
      <xdr:col>65</xdr:col>
      <xdr:colOff>53975</xdr:colOff>
      <xdr:row>75</xdr:row>
      <xdr:rowOff>170815</xdr:rowOff>
    </xdr:to>
    <xdr:sp macro="" textlink="">
      <xdr:nvSpPr>
        <xdr:cNvPr id="457" name="楕円 456"/>
        <xdr:cNvSpPr/>
      </xdr:nvSpPr>
      <xdr:spPr>
        <a:xfrm>
          <a:off x="12954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9525</xdr:rowOff>
    </xdr:from>
    <xdr:ext cx="762000" cy="258445"/>
    <xdr:sp macro="" textlink="">
      <xdr:nvSpPr>
        <xdr:cNvPr id="458" name="テキスト ボックス 457"/>
        <xdr:cNvSpPr txBox="1"/>
      </xdr:nvSpPr>
      <xdr:spPr>
        <a:xfrm>
          <a:off x="12623800" y="1269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113665</xdr:rowOff>
    </xdr:from>
    <xdr:to xmlns:xdr="http://schemas.openxmlformats.org/drawingml/2006/spreadsheetDrawing">
      <xdr:col>29</xdr:col>
      <xdr:colOff>127000</xdr:colOff>
      <xdr:row>15</xdr:row>
      <xdr:rowOff>132080</xdr:rowOff>
    </xdr:to>
    <xdr:cxnSp macro="">
      <xdr:nvCxnSpPr>
        <xdr:cNvPr id="50" name="直線コネクタ 49"/>
        <xdr:cNvCxnSpPr/>
      </xdr:nvCxnSpPr>
      <xdr:spPr>
        <a:xfrm flipV="1">
          <a:off x="5003800" y="273304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132080</xdr:rowOff>
    </xdr:from>
    <xdr:to xmlns:xdr="http://schemas.openxmlformats.org/drawingml/2006/spreadsheetDrawing">
      <xdr:col>26</xdr:col>
      <xdr:colOff>50800</xdr:colOff>
      <xdr:row>15</xdr:row>
      <xdr:rowOff>153670</xdr:rowOff>
    </xdr:to>
    <xdr:cxnSp macro="">
      <xdr:nvCxnSpPr>
        <xdr:cNvPr id="53" name="直線コネクタ 52"/>
        <xdr:cNvCxnSpPr/>
      </xdr:nvCxnSpPr>
      <xdr:spPr>
        <a:xfrm flipV="1">
          <a:off x="4305300" y="275145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153670</xdr:rowOff>
    </xdr:from>
    <xdr:to xmlns:xdr="http://schemas.openxmlformats.org/drawingml/2006/spreadsheetDrawing">
      <xdr:col>22</xdr:col>
      <xdr:colOff>114300</xdr:colOff>
      <xdr:row>16</xdr:row>
      <xdr:rowOff>76200</xdr:rowOff>
    </xdr:to>
    <xdr:cxnSp macro="">
      <xdr:nvCxnSpPr>
        <xdr:cNvPr id="56" name="直線コネクタ 55"/>
        <xdr:cNvCxnSpPr/>
      </xdr:nvCxnSpPr>
      <xdr:spPr>
        <a:xfrm flipV="1">
          <a:off x="3606800" y="2773045"/>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14605</xdr:rowOff>
    </xdr:from>
    <xdr:to xmlns:xdr="http://schemas.openxmlformats.org/drawingml/2006/spreadsheetDrawing">
      <xdr:col>18</xdr:col>
      <xdr:colOff>177800</xdr:colOff>
      <xdr:row>16</xdr:row>
      <xdr:rowOff>76200</xdr:rowOff>
    </xdr:to>
    <xdr:cxnSp macro="">
      <xdr:nvCxnSpPr>
        <xdr:cNvPr id="59" name="直線コネクタ 58"/>
        <xdr:cNvCxnSpPr/>
      </xdr:nvCxnSpPr>
      <xdr:spPr>
        <a:xfrm>
          <a:off x="2908300" y="280543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63500</xdr:rowOff>
    </xdr:from>
    <xdr:to xmlns:xdr="http://schemas.openxmlformats.org/drawingml/2006/spreadsheetDrawing">
      <xdr:col>29</xdr:col>
      <xdr:colOff>177800</xdr:colOff>
      <xdr:row>15</xdr:row>
      <xdr:rowOff>164465</xdr:rowOff>
    </xdr:to>
    <xdr:sp macro="" textlink="">
      <xdr:nvSpPr>
        <xdr:cNvPr id="69" name="楕円 68"/>
        <xdr:cNvSpPr/>
      </xdr:nvSpPr>
      <xdr:spPr>
        <a:xfrm>
          <a:off x="5600700" y="26828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80010</xdr:rowOff>
    </xdr:from>
    <xdr:ext cx="761365" cy="259080"/>
    <xdr:sp macro="" textlink="">
      <xdr:nvSpPr>
        <xdr:cNvPr id="70" name="人口1人当たり決算額の推移該当値テキスト130"/>
        <xdr:cNvSpPr txBox="1"/>
      </xdr:nvSpPr>
      <xdr:spPr>
        <a:xfrm>
          <a:off x="5740400" y="2527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81280</xdr:rowOff>
    </xdr:from>
    <xdr:to xmlns:xdr="http://schemas.openxmlformats.org/drawingml/2006/spreadsheetDrawing">
      <xdr:col>26</xdr:col>
      <xdr:colOff>101600</xdr:colOff>
      <xdr:row>16</xdr:row>
      <xdr:rowOff>11430</xdr:rowOff>
    </xdr:to>
    <xdr:sp macro="" textlink="">
      <xdr:nvSpPr>
        <xdr:cNvPr id="71" name="楕円 70"/>
        <xdr:cNvSpPr/>
      </xdr:nvSpPr>
      <xdr:spPr>
        <a:xfrm>
          <a:off x="4953000" y="270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21590</xdr:rowOff>
    </xdr:from>
    <xdr:ext cx="736600" cy="259080"/>
    <xdr:sp macro="" textlink="">
      <xdr:nvSpPr>
        <xdr:cNvPr id="72" name="テキスト ボックス 71"/>
        <xdr:cNvSpPr txBox="1"/>
      </xdr:nvSpPr>
      <xdr:spPr>
        <a:xfrm>
          <a:off x="4622800" y="2469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102870</xdr:rowOff>
    </xdr:from>
    <xdr:to xmlns:xdr="http://schemas.openxmlformats.org/drawingml/2006/spreadsheetDrawing">
      <xdr:col>22</xdr:col>
      <xdr:colOff>165100</xdr:colOff>
      <xdr:row>16</xdr:row>
      <xdr:rowOff>33020</xdr:rowOff>
    </xdr:to>
    <xdr:sp macro="" textlink="">
      <xdr:nvSpPr>
        <xdr:cNvPr id="73" name="楕円 72"/>
        <xdr:cNvSpPr/>
      </xdr:nvSpPr>
      <xdr:spPr>
        <a:xfrm>
          <a:off x="4254500" y="272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43180</xdr:rowOff>
    </xdr:from>
    <xdr:ext cx="762000" cy="258445"/>
    <xdr:sp macro="" textlink="">
      <xdr:nvSpPr>
        <xdr:cNvPr id="74" name="テキスト ボックス 73"/>
        <xdr:cNvSpPr txBox="1"/>
      </xdr:nvSpPr>
      <xdr:spPr>
        <a:xfrm>
          <a:off x="3924300" y="249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25400</xdr:rowOff>
    </xdr:from>
    <xdr:to xmlns:xdr="http://schemas.openxmlformats.org/drawingml/2006/spreadsheetDrawing">
      <xdr:col>19</xdr:col>
      <xdr:colOff>38100</xdr:colOff>
      <xdr:row>16</xdr:row>
      <xdr:rowOff>127000</xdr:rowOff>
    </xdr:to>
    <xdr:sp macro="" textlink="">
      <xdr:nvSpPr>
        <xdr:cNvPr id="75" name="楕円 74"/>
        <xdr:cNvSpPr/>
      </xdr:nvSpPr>
      <xdr:spPr>
        <a:xfrm>
          <a:off x="3556000" y="281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137160</xdr:rowOff>
    </xdr:from>
    <xdr:ext cx="762000" cy="259080"/>
    <xdr:sp macro="" textlink="">
      <xdr:nvSpPr>
        <xdr:cNvPr id="76" name="テキスト ボックス 75"/>
        <xdr:cNvSpPr txBox="1"/>
      </xdr:nvSpPr>
      <xdr:spPr>
        <a:xfrm>
          <a:off x="32258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135255</xdr:rowOff>
    </xdr:from>
    <xdr:to xmlns:xdr="http://schemas.openxmlformats.org/drawingml/2006/spreadsheetDrawing">
      <xdr:col>15</xdr:col>
      <xdr:colOff>101600</xdr:colOff>
      <xdr:row>16</xdr:row>
      <xdr:rowOff>65405</xdr:rowOff>
    </xdr:to>
    <xdr:sp macro="" textlink="">
      <xdr:nvSpPr>
        <xdr:cNvPr id="77" name="楕円 76"/>
        <xdr:cNvSpPr/>
      </xdr:nvSpPr>
      <xdr:spPr>
        <a:xfrm>
          <a:off x="2857500" y="275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75565</xdr:rowOff>
    </xdr:from>
    <xdr:ext cx="762000" cy="258445"/>
    <xdr:sp macro="" textlink="">
      <xdr:nvSpPr>
        <xdr:cNvPr id="78" name="テキスト ボックス 77"/>
        <xdr:cNvSpPr txBox="1"/>
      </xdr:nvSpPr>
      <xdr:spPr>
        <a:xfrm>
          <a:off x="2527300" y="252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316230</xdr:rowOff>
    </xdr:from>
    <xdr:to xmlns:xdr="http://schemas.openxmlformats.org/drawingml/2006/spreadsheetDrawing">
      <xdr:col>29</xdr:col>
      <xdr:colOff>127000</xdr:colOff>
      <xdr:row>37</xdr:row>
      <xdr:rowOff>317500</xdr:rowOff>
    </xdr:to>
    <xdr:cxnSp macro="">
      <xdr:nvCxnSpPr>
        <xdr:cNvPr id="112" name="直線コネクタ 111"/>
        <xdr:cNvCxnSpPr/>
      </xdr:nvCxnSpPr>
      <xdr:spPr>
        <a:xfrm flipV="1">
          <a:off x="5003800" y="744093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300990</xdr:rowOff>
    </xdr:from>
    <xdr:ext cx="761365" cy="259080"/>
    <xdr:sp macro="" textlink="">
      <xdr:nvSpPr>
        <xdr:cNvPr id="113" name="人口1人当たり決算額の推移平均値テキスト445"/>
        <xdr:cNvSpPr txBox="1"/>
      </xdr:nvSpPr>
      <xdr:spPr>
        <a:xfrm>
          <a:off x="5740400" y="74256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307975</xdr:rowOff>
    </xdr:from>
    <xdr:to xmlns:xdr="http://schemas.openxmlformats.org/drawingml/2006/spreadsheetDrawing">
      <xdr:col>26</xdr:col>
      <xdr:colOff>50800</xdr:colOff>
      <xdr:row>37</xdr:row>
      <xdr:rowOff>317500</xdr:rowOff>
    </xdr:to>
    <xdr:cxnSp macro="">
      <xdr:nvCxnSpPr>
        <xdr:cNvPr id="115" name="直線コネクタ 114"/>
        <xdr:cNvCxnSpPr/>
      </xdr:nvCxnSpPr>
      <xdr:spPr>
        <a:xfrm>
          <a:off x="4305300" y="743267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307975</xdr:rowOff>
    </xdr:from>
    <xdr:to xmlns:xdr="http://schemas.openxmlformats.org/drawingml/2006/spreadsheetDrawing">
      <xdr:col>22</xdr:col>
      <xdr:colOff>114300</xdr:colOff>
      <xdr:row>37</xdr:row>
      <xdr:rowOff>316230</xdr:rowOff>
    </xdr:to>
    <xdr:cxnSp macro="">
      <xdr:nvCxnSpPr>
        <xdr:cNvPr id="118" name="直線コネクタ 117"/>
        <xdr:cNvCxnSpPr/>
      </xdr:nvCxnSpPr>
      <xdr:spPr>
        <a:xfrm flipV="1">
          <a:off x="3606800" y="743267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316230</xdr:rowOff>
    </xdr:from>
    <xdr:to xmlns:xdr="http://schemas.openxmlformats.org/drawingml/2006/spreadsheetDrawing">
      <xdr:col>18</xdr:col>
      <xdr:colOff>177800</xdr:colOff>
      <xdr:row>37</xdr:row>
      <xdr:rowOff>316230</xdr:rowOff>
    </xdr:to>
    <xdr:cxnSp macro="">
      <xdr:nvCxnSpPr>
        <xdr:cNvPr id="121" name="直線コネクタ 120"/>
        <xdr:cNvCxnSpPr/>
      </xdr:nvCxnSpPr>
      <xdr:spPr>
        <a:xfrm>
          <a:off x="2908300" y="744093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264795</xdr:rowOff>
    </xdr:from>
    <xdr:to xmlns:xdr="http://schemas.openxmlformats.org/drawingml/2006/spreadsheetDrawing">
      <xdr:col>29</xdr:col>
      <xdr:colOff>177800</xdr:colOff>
      <xdr:row>38</xdr:row>
      <xdr:rowOff>24130</xdr:rowOff>
    </xdr:to>
    <xdr:sp macro="" textlink="">
      <xdr:nvSpPr>
        <xdr:cNvPr id="131" name="楕円 130"/>
        <xdr:cNvSpPr/>
      </xdr:nvSpPr>
      <xdr:spPr>
        <a:xfrm>
          <a:off x="5600700" y="73894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110490</xdr:rowOff>
    </xdr:from>
    <xdr:ext cx="761365" cy="258445"/>
    <xdr:sp macro="" textlink="">
      <xdr:nvSpPr>
        <xdr:cNvPr id="132" name="人口1人当たり決算額の推移該当値テキスト445"/>
        <xdr:cNvSpPr txBox="1"/>
      </xdr:nvSpPr>
      <xdr:spPr>
        <a:xfrm>
          <a:off x="5740400" y="7235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266065</xdr:rowOff>
    </xdr:from>
    <xdr:to xmlns:xdr="http://schemas.openxmlformats.org/drawingml/2006/spreadsheetDrawing">
      <xdr:col>26</xdr:col>
      <xdr:colOff>101600</xdr:colOff>
      <xdr:row>38</xdr:row>
      <xdr:rowOff>24765</xdr:rowOff>
    </xdr:to>
    <xdr:sp macro="" textlink="">
      <xdr:nvSpPr>
        <xdr:cNvPr id="133" name="楕円 132"/>
        <xdr:cNvSpPr/>
      </xdr:nvSpPr>
      <xdr:spPr>
        <a:xfrm>
          <a:off x="4953000" y="739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34925</xdr:rowOff>
    </xdr:from>
    <xdr:ext cx="736600" cy="259715"/>
    <xdr:sp macro="" textlink="">
      <xdr:nvSpPr>
        <xdr:cNvPr id="134" name="テキスト ボックス 133"/>
        <xdr:cNvSpPr txBox="1"/>
      </xdr:nvSpPr>
      <xdr:spPr>
        <a:xfrm>
          <a:off x="4622800" y="71596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256540</xdr:rowOff>
    </xdr:from>
    <xdr:to xmlns:xdr="http://schemas.openxmlformats.org/drawingml/2006/spreadsheetDrawing">
      <xdr:col>22</xdr:col>
      <xdr:colOff>165100</xdr:colOff>
      <xdr:row>38</xdr:row>
      <xdr:rowOff>15875</xdr:rowOff>
    </xdr:to>
    <xdr:sp macro="" textlink="">
      <xdr:nvSpPr>
        <xdr:cNvPr id="135" name="楕円 134"/>
        <xdr:cNvSpPr/>
      </xdr:nvSpPr>
      <xdr:spPr>
        <a:xfrm>
          <a:off x="4254500" y="7381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25400</xdr:rowOff>
    </xdr:from>
    <xdr:ext cx="762000" cy="259715"/>
    <xdr:sp macro="" textlink="">
      <xdr:nvSpPr>
        <xdr:cNvPr id="136" name="テキスト ボックス 135"/>
        <xdr:cNvSpPr txBox="1"/>
      </xdr:nvSpPr>
      <xdr:spPr>
        <a:xfrm>
          <a:off x="3924300" y="715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264795</xdr:rowOff>
    </xdr:from>
    <xdr:to xmlns:xdr="http://schemas.openxmlformats.org/drawingml/2006/spreadsheetDrawing">
      <xdr:col>19</xdr:col>
      <xdr:colOff>38100</xdr:colOff>
      <xdr:row>38</xdr:row>
      <xdr:rowOff>24130</xdr:rowOff>
    </xdr:to>
    <xdr:sp macro="" textlink="">
      <xdr:nvSpPr>
        <xdr:cNvPr id="137" name="楕円 136"/>
        <xdr:cNvSpPr/>
      </xdr:nvSpPr>
      <xdr:spPr>
        <a:xfrm>
          <a:off x="3556000" y="73894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34925</xdr:rowOff>
    </xdr:from>
    <xdr:ext cx="762000" cy="259715"/>
    <xdr:sp macro="" textlink="">
      <xdr:nvSpPr>
        <xdr:cNvPr id="138" name="テキスト ボックス 137"/>
        <xdr:cNvSpPr txBox="1"/>
      </xdr:nvSpPr>
      <xdr:spPr>
        <a:xfrm>
          <a:off x="32258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264795</xdr:rowOff>
    </xdr:from>
    <xdr:to xmlns:xdr="http://schemas.openxmlformats.org/drawingml/2006/spreadsheetDrawing">
      <xdr:col>15</xdr:col>
      <xdr:colOff>101600</xdr:colOff>
      <xdr:row>38</xdr:row>
      <xdr:rowOff>23495</xdr:rowOff>
    </xdr:to>
    <xdr:sp macro="" textlink="">
      <xdr:nvSpPr>
        <xdr:cNvPr id="139" name="楕円 138"/>
        <xdr:cNvSpPr/>
      </xdr:nvSpPr>
      <xdr:spPr>
        <a:xfrm>
          <a:off x="28575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33655</xdr:rowOff>
    </xdr:from>
    <xdr:ext cx="762000" cy="258445"/>
    <xdr:sp macro="" textlink="">
      <xdr:nvSpPr>
        <xdr:cNvPr id="140" name="テキスト ボックス 139"/>
        <xdr:cNvSpPr txBox="1"/>
      </xdr:nvSpPr>
      <xdr:spPr>
        <a:xfrm>
          <a:off x="2527300" y="715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30,470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150495</xdr:rowOff>
    </xdr:from>
    <xdr:to xmlns:xdr="http://schemas.openxmlformats.org/drawingml/2006/spreadsheetDrawing">
      <xdr:col>24</xdr:col>
      <xdr:colOff>63500</xdr:colOff>
      <xdr:row>35</xdr:row>
      <xdr:rowOff>24765</xdr:rowOff>
    </xdr:to>
    <xdr:cxnSp macro="">
      <xdr:nvCxnSpPr>
        <xdr:cNvPr id="63" name="直線コネクタ 62"/>
        <xdr:cNvCxnSpPr/>
      </xdr:nvCxnSpPr>
      <xdr:spPr>
        <a:xfrm>
          <a:off x="3797300" y="59797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150495</xdr:rowOff>
    </xdr:from>
    <xdr:to xmlns:xdr="http://schemas.openxmlformats.org/drawingml/2006/spreadsheetDrawing">
      <xdr:col>19</xdr:col>
      <xdr:colOff>177800</xdr:colOff>
      <xdr:row>35</xdr:row>
      <xdr:rowOff>12700</xdr:rowOff>
    </xdr:to>
    <xdr:cxnSp macro="">
      <xdr:nvCxnSpPr>
        <xdr:cNvPr id="66" name="直線コネクタ 65"/>
        <xdr:cNvCxnSpPr/>
      </xdr:nvCxnSpPr>
      <xdr:spPr>
        <a:xfrm flipV="1">
          <a:off x="2908300" y="59797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12700</xdr:rowOff>
    </xdr:from>
    <xdr:to xmlns:xdr="http://schemas.openxmlformats.org/drawingml/2006/spreadsheetDrawing">
      <xdr:col>15</xdr:col>
      <xdr:colOff>50800</xdr:colOff>
      <xdr:row>35</xdr:row>
      <xdr:rowOff>74930</xdr:rowOff>
    </xdr:to>
    <xdr:cxnSp macro="">
      <xdr:nvCxnSpPr>
        <xdr:cNvPr id="69" name="直線コネクタ 68"/>
        <xdr:cNvCxnSpPr/>
      </xdr:nvCxnSpPr>
      <xdr:spPr>
        <a:xfrm flipV="1">
          <a:off x="2019300" y="60134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26670</xdr:rowOff>
    </xdr:from>
    <xdr:to xmlns:xdr="http://schemas.openxmlformats.org/drawingml/2006/spreadsheetDrawing">
      <xdr:col>10</xdr:col>
      <xdr:colOff>114300</xdr:colOff>
      <xdr:row>35</xdr:row>
      <xdr:rowOff>74930</xdr:rowOff>
    </xdr:to>
    <xdr:cxnSp macro="">
      <xdr:nvCxnSpPr>
        <xdr:cNvPr id="72" name="直線コネクタ 71"/>
        <xdr:cNvCxnSpPr/>
      </xdr:nvCxnSpPr>
      <xdr:spPr>
        <a:xfrm>
          <a:off x="1130300" y="60274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145415</xdr:rowOff>
    </xdr:from>
    <xdr:to xmlns:xdr="http://schemas.openxmlformats.org/drawingml/2006/spreadsheetDrawing">
      <xdr:col>24</xdr:col>
      <xdr:colOff>114300</xdr:colOff>
      <xdr:row>35</xdr:row>
      <xdr:rowOff>75565</xdr:rowOff>
    </xdr:to>
    <xdr:sp macro="" textlink="">
      <xdr:nvSpPr>
        <xdr:cNvPr id="82" name="楕円 81"/>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168275</xdr:rowOff>
    </xdr:from>
    <xdr:ext cx="534670" cy="258445"/>
    <xdr:sp macro="" textlink="">
      <xdr:nvSpPr>
        <xdr:cNvPr id="83" name="人件費該当値テキスト"/>
        <xdr:cNvSpPr txBox="1"/>
      </xdr:nvSpPr>
      <xdr:spPr>
        <a:xfrm>
          <a:off x="4686300" y="582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99695</xdr:rowOff>
    </xdr:from>
    <xdr:to xmlns:xdr="http://schemas.openxmlformats.org/drawingml/2006/spreadsheetDrawing">
      <xdr:col>20</xdr:col>
      <xdr:colOff>38100</xdr:colOff>
      <xdr:row>35</xdr:row>
      <xdr:rowOff>29845</xdr:rowOff>
    </xdr:to>
    <xdr:sp macro="" textlink="">
      <xdr:nvSpPr>
        <xdr:cNvPr id="84" name="楕円 83"/>
        <xdr:cNvSpPr/>
      </xdr:nvSpPr>
      <xdr:spPr>
        <a:xfrm>
          <a:off x="3746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46355</xdr:rowOff>
    </xdr:from>
    <xdr:ext cx="598170" cy="259080"/>
    <xdr:sp macro="" textlink="">
      <xdr:nvSpPr>
        <xdr:cNvPr id="85" name="テキスト ボックス 84"/>
        <xdr:cNvSpPr txBox="1"/>
      </xdr:nvSpPr>
      <xdr:spPr>
        <a:xfrm>
          <a:off x="3497580" y="5704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133350</xdr:rowOff>
    </xdr:from>
    <xdr:to xmlns:xdr="http://schemas.openxmlformats.org/drawingml/2006/spreadsheetDrawing">
      <xdr:col>15</xdr:col>
      <xdr:colOff>101600</xdr:colOff>
      <xdr:row>35</xdr:row>
      <xdr:rowOff>63500</xdr:rowOff>
    </xdr:to>
    <xdr:sp macro="" textlink="">
      <xdr:nvSpPr>
        <xdr:cNvPr id="86" name="楕円 85"/>
        <xdr:cNvSpPr/>
      </xdr:nvSpPr>
      <xdr:spPr>
        <a:xfrm>
          <a:off x="2857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80010</xdr:rowOff>
    </xdr:from>
    <xdr:ext cx="598170" cy="259080"/>
    <xdr:sp macro="" textlink="">
      <xdr:nvSpPr>
        <xdr:cNvPr id="87" name="テキスト ボックス 86"/>
        <xdr:cNvSpPr txBox="1"/>
      </xdr:nvSpPr>
      <xdr:spPr>
        <a:xfrm>
          <a:off x="2608580" y="5737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24130</xdr:rowOff>
    </xdr:from>
    <xdr:to xmlns:xdr="http://schemas.openxmlformats.org/drawingml/2006/spreadsheetDrawing">
      <xdr:col>10</xdr:col>
      <xdr:colOff>165100</xdr:colOff>
      <xdr:row>35</xdr:row>
      <xdr:rowOff>125730</xdr:rowOff>
    </xdr:to>
    <xdr:sp macro="" textlink="">
      <xdr:nvSpPr>
        <xdr:cNvPr id="88" name="楕円 87"/>
        <xdr:cNvSpPr/>
      </xdr:nvSpPr>
      <xdr:spPr>
        <a:xfrm>
          <a:off x="196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142240</xdr:rowOff>
    </xdr:from>
    <xdr:ext cx="534035" cy="259080"/>
    <xdr:sp macro="" textlink="">
      <xdr:nvSpPr>
        <xdr:cNvPr id="89" name="テキスト ボックス 88"/>
        <xdr:cNvSpPr txBox="1"/>
      </xdr:nvSpPr>
      <xdr:spPr>
        <a:xfrm>
          <a:off x="17519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147320</xdr:rowOff>
    </xdr:from>
    <xdr:to xmlns:xdr="http://schemas.openxmlformats.org/drawingml/2006/spreadsheetDrawing">
      <xdr:col>6</xdr:col>
      <xdr:colOff>38100</xdr:colOff>
      <xdr:row>35</xdr:row>
      <xdr:rowOff>77470</xdr:rowOff>
    </xdr:to>
    <xdr:sp macro="" textlink="">
      <xdr:nvSpPr>
        <xdr:cNvPr id="90" name="楕円 89"/>
        <xdr:cNvSpPr/>
      </xdr:nvSpPr>
      <xdr:spPr>
        <a:xfrm>
          <a:off x="1079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93980</xdr:rowOff>
    </xdr:from>
    <xdr:ext cx="534035" cy="259080"/>
    <xdr:sp macro="" textlink="">
      <xdr:nvSpPr>
        <xdr:cNvPr id="91" name="テキスト ボックス 90"/>
        <xdr:cNvSpPr txBox="1"/>
      </xdr:nvSpPr>
      <xdr:spPr>
        <a:xfrm>
          <a:off x="862965" y="5751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88900</xdr:rowOff>
    </xdr:from>
    <xdr:to xmlns:xdr="http://schemas.openxmlformats.org/drawingml/2006/spreadsheetDrawing">
      <xdr:col>24</xdr:col>
      <xdr:colOff>63500</xdr:colOff>
      <xdr:row>56</xdr:row>
      <xdr:rowOff>122555</xdr:rowOff>
    </xdr:to>
    <xdr:cxnSp macro="">
      <xdr:nvCxnSpPr>
        <xdr:cNvPr id="118" name="直線コネクタ 117"/>
        <xdr:cNvCxnSpPr/>
      </xdr:nvCxnSpPr>
      <xdr:spPr>
        <a:xfrm flipV="1">
          <a:off x="3797300" y="969010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55245</xdr:rowOff>
    </xdr:from>
    <xdr:ext cx="534670" cy="258445"/>
    <xdr:sp macro="" textlink="">
      <xdr:nvSpPr>
        <xdr:cNvPr id="119" name="物件費平均値テキスト"/>
        <xdr:cNvSpPr txBox="1"/>
      </xdr:nvSpPr>
      <xdr:spPr>
        <a:xfrm>
          <a:off x="4686300" y="9484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122555</xdr:rowOff>
    </xdr:from>
    <xdr:to xmlns:xdr="http://schemas.openxmlformats.org/drawingml/2006/spreadsheetDrawing">
      <xdr:col>19</xdr:col>
      <xdr:colOff>177800</xdr:colOff>
      <xdr:row>56</xdr:row>
      <xdr:rowOff>127000</xdr:rowOff>
    </xdr:to>
    <xdr:cxnSp macro="">
      <xdr:nvCxnSpPr>
        <xdr:cNvPr id="121" name="直線コネクタ 120"/>
        <xdr:cNvCxnSpPr/>
      </xdr:nvCxnSpPr>
      <xdr:spPr>
        <a:xfrm flipV="1">
          <a:off x="2908300" y="9723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8255</xdr:rowOff>
    </xdr:from>
    <xdr:ext cx="534035" cy="258445"/>
    <xdr:sp macro="" textlink="">
      <xdr:nvSpPr>
        <xdr:cNvPr id="123" name="テキスト ボックス 122"/>
        <xdr:cNvSpPr txBox="1"/>
      </xdr:nvSpPr>
      <xdr:spPr>
        <a:xfrm>
          <a:off x="3529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127000</xdr:rowOff>
    </xdr:from>
    <xdr:to xmlns:xdr="http://schemas.openxmlformats.org/drawingml/2006/spreadsheetDrawing">
      <xdr:col>15</xdr:col>
      <xdr:colOff>50800</xdr:colOff>
      <xdr:row>56</xdr:row>
      <xdr:rowOff>140970</xdr:rowOff>
    </xdr:to>
    <xdr:cxnSp macro="">
      <xdr:nvCxnSpPr>
        <xdr:cNvPr id="124" name="直線コネクタ 123"/>
        <xdr:cNvCxnSpPr/>
      </xdr:nvCxnSpPr>
      <xdr:spPr>
        <a:xfrm flipV="1">
          <a:off x="2019300" y="9728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140970</xdr:rowOff>
    </xdr:from>
    <xdr:to xmlns:xdr="http://schemas.openxmlformats.org/drawingml/2006/spreadsheetDrawing">
      <xdr:col>10</xdr:col>
      <xdr:colOff>114300</xdr:colOff>
      <xdr:row>56</xdr:row>
      <xdr:rowOff>146685</xdr:rowOff>
    </xdr:to>
    <xdr:cxnSp macro="">
      <xdr:nvCxnSpPr>
        <xdr:cNvPr id="127" name="直線コネクタ 126"/>
        <xdr:cNvCxnSpPr/>
      </xdr:nvCxnSpPr>
      <xdr:spPr>
        <a:xfrm flipV="1">
          <a:off x="1130300" y="97421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4035" cy="259080"/>
    <xdr:sp macro="" textlink="">
      <xdr:nvSpPr>
        <xdr:cNvPr id="129" name="テキスト ボックス 128"/>
        <xdr:cNvSpPr txBox="1"/>
      </xdr:nvSpPr>
      <xdr:spPr>
        <a:xfrm>
          <a:off x="175196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33020</xdr:rowOff>
    </xdr:from>
    <xdr:ext cx="534035" cy="259080"/>
    <xdr:sp macro="" textlink="">
      <xdr:nvSpPr>
        <xdr:cNvPr id="131" name="テキスト ボックス 130"/>
        <xdr:cNvSpPr txBox="1"/>
      </xdr:nvSpPr>
      <xdr:spPr>
        <a:xfrm>
          <a:off x="862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38100</xdr:rowOff>
    </xdr:from>
    <xdr:to xmlns:xdr="http://schemas.openxmlformats.org/drawingml/2006/spreadsheetDrawing">
      <xdr:col>24</xdr:col>
      <xdr:colOff>114300</xdr:colOff>
      <xdr:row>56</xdr:row>
      <xdr:rowOff>139700</xdr:rowOff>
    </xdr:to>
    <xdr:sp macro="" textlink="">
      <xdr:nvSpPr>
        <xdr:cNvPr id="137" name="楕円 136"/>
        <xdr:cNvSpPr/>
      </xdr:nvSpPr>
      <xdr:spPr>
        <a:xfrm>
          <a:off x="45847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17780</xdr:rowOff>
    </xdr:from>
    <xdr:ext cx="534670" cy="258445"/>
    <xdr:sp macro="" textlink="">
      <xdr:nvSpPr>
        <xdr:cNvPr id="138" name="物件費該当値テキスト"/>
        <xdr:cNvSpPr txBox="1"/>
      </xdr:nvSpPr>
      <xdr:spPr>
        <a:xfrm>
          <a:off x="4686300" y="9618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71755</xdr:rowOff>
    </xdr:from>
    <xdr:to xmlns:xdr="http://schemas.openxmlformats.org/drawingml/2006/spreadsheetDrawing">
      <xdr:col>20</xdr:col>
      <xdr:colOff>38100</xdr:colOff>
      <xdr:row>57</xdr:row>
      <xdr:rowOff>1905</xdr:rowOff>
    </xdr:to>
    <xdr:sp macro="" textlink="">
      <xdr:nvSpPr>
        <xdr:cNvPr id="139" name="楕円 138"/>
        <xdr:cNvSpPr/>
      </xdr:nvSpPr>
      <xdr:spPr>
        <a:xfrm>
          <a:off x="3746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164465</xdr:rowOff>
    </xdr:from>
    <xdr:ext cx="534035" cy="259080"/>
    <xdr:sp macro="" textlink="">
      <xdr:nvSpPr>
        <xdr:cNvPr id="140" name="テキスト ボックス 139"/>
        <xdr:cNvSpPr txBox="1"/>
      </xdr:nvSpPr>
      <xdr:spPr>
        <a:xfrm>
          <a:off x="3529965" y="9765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76200</xdr:rowOff>
    </xdr:from>
    <xdr:to xmlns:xdr="http://schemas.openxmlformats.org/drawingml/2006/spreadsheetDrawing">
      <xdr:col>15</xdr:col>
      <xdr:colOff>101600</xdr:colOff>
      <xdr:row>57</xdr:row>
      <xdr:rowOff>6350</xdr:rowOff>
    </xdr:to>
    <xdr:sp macro="" textlink="">
      <xdr:nvSpPr>
        <xdr:cNvPr id="141" name="楕円 140"/>
        <xdr:cNvSpPr/>
      </xdr:nvSpPr>
      <xdr:spPr>
        <a:xfrm>
          <a:off x="2857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22860</xdr:rowOff>
    </xdr:from>
    <xdr:ext cx="534035" cy="259080"/>
    <xdr:sp macro="" textlink="">
      <xdr:nvSpPr>
        <xdr:cNvPr id="142" name="テキスト ボックス 141"/>
        <xdr:cNvSpPr txBox="1"/>
      </xdr:nvSpPr>
      <xdr:spPr>
        <a:xfrm>
          <a:off x="2640965" y="945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90170</xdr:rowOff>
    </xdr:from>
    <xdr:to xmlns:xdr="http://schemas.openxmlformats.org/drawingml/2006/spreadsheetDrawing">
      <xdr:col>10</xdr:col>
      <xdr:colOff>165100</xdr:colOff>
      <xdr:row>57</xdr:row>
      <xdr:rowOff>20320</xdr:rowOff>
    </xdr:to>
    <xdr:sp macro="" textlink="">
      <xdr:nvSpPr>
        <xdr:cNvPr id="143" name="楕円 142"/>
        <xdr:cNvSpPr/>
      </xdr:nvSpPr>
      <xdr:spPr>
        <a:xfrm>
          <a:off x="1968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11430</xdr:rowOff>
    </xdr:from>
    <xdr:ext cx="534035" cy="259080"/>
    <xdr:sp macro="" textlink="">
      <xdr:nvSpPr>
        <xdr:cNvPr id="144" name="テキスト ボックス 143"/>
        <xdr:cNvSpPr txBox="1"/>
      </xdr:nvSpPr>
      <xdr:spPr>
        <a:xfrm>
          <a:off x="175196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95885</xdr:rowOff>
    </xdr:from>
    <xdr:to xmlns:xdr="http://schemas.openxmlformats.org/drawingml/2006/spreadsheetDrawing">
      <xdr:col>6</xdr:col>
      <xdr:colOff>38100</xdr:colOff>
      <xdr:row>57</xdr:row>
      <xdr:rowOff>26035</xdr:rowOff>
    </xdr:to>
    <xdr:sp macro="" textlink="">
      <xdr:nvSpPr>
        <xdr:cNvPr id="145" name="楕円 144"/>
        <xdr:cNvSpPr/>
      </xdr:nvSpPr>
      <xdr:spPr>
        <a:xfrm>
          <a:off x="1079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42545</xdr:rowOff>
    </xdr:from>
    <xdr:ext cx="534035" cy="258445"/>
    <xdr:sp macro="" textlink="">
      <xdr:nvSpPr>
        <xdr:cNvPr id="146" name="テキスト ボックス 145"/>
        <xdr:cNvSpPr txBox="1"/>
      </xdr:nvSpPr>
      <xdr:spPr>
        <a:xfrm>
          <a:off x="862965" y="947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126365</xdr:rowOff>
    </xdr:from>
    <xdr:to xmlns:xdr="http://schemas.openxmlformats.org/drawingml/2006/spreadsheetDrawing">
      <xdr:col>24</xdr:col>
      <xdr:colOff>63500</xdr:colOff>
      <xdr:row>77</xdr:row>
      <xdr:rowOff>132080</xdr:rowOff>
    </xdr:to>
    <xdr:cxnSp macro="">
      <xdr:nvCxnSpPr>
        <xdr:cNvPr id="173" name="直線コネクタ 172"/>
        <xdr:cNvCxnSpPr/>
      </xdr:nvCxnSpPr>
      <xdr:spPr>
        <a:xfrm>
          <a:off x="3797300" y="133280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74" name="維持補修費平均値テキスト"/>
        <xdr:cNvSpPr txBox="1"/>
      </xdr:nvSpPr>
      <xdr:spPr>
        <a:xfrm>
          <a:off x="4686300" y="13288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126365</xdr:rowOff>
    </xdr:from>
    <xdr:to xmlns:xdr="http://schemas.openxmlformats.org/drawingml/2006/spreadsheetDrawing">
      <xdr:col>19</xdr:col>
      <xdr:colOff>177800</xdr:colOff>
      <xdr:row>77</xdr:row>
      <xdr:rowOff>148590</xdr:rowOff>
    </xdr:to>
    <xdr:cxnSp macro="">
      <xdr:nvCxnSpPr>
        <xdr:cNvPr id="176" name="直線コネクタ 175"/>
        <xdr:cNvCxnSpPr/>
      </xdr:nvCxnSpPr>
      <xdr:spPr>
        <a:xfrm flipV="1">
          <a:off x="2908300" y="133280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6350</xdr:rowOff>
    </xdr:from>
    <xdr:ext cx="469265" cy="258445"/>
    <xdr:sp macro="" textlink="">
      <xdr:nvSpPr>
        <xdr:cNvPr id="178" name="テキスト ボックス 177"/>
        <xdr:cNvSpPr txBox="1"/>
      </xdr:nvSpPr>
      <xdr:spPr>
        <a:xfrm>
          <a:off x="3562350" y="1337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134620</xdr:rowOff>
    </xdr:from>
    <xdr:to xmlns:xdr="http://schemas.openxmlformats.org/drawingml/2006/spreadsheetDrawing">
      <xdr:col>15</xdr:col>
      <xdr:colOff>50800</xdr:colOff>
      <xdr:row>77</xdr:row>
      <xdr:rowOff>148590</xdr:rowOff>
    </xdr:to>
    <xdr:cxnSp macro="">
      <xdr:nvCxnSpPr>
        <xdr:cNvPr id="179" name="直線コネクタ 178"/>
        <xdr:cNvCxnSpPr/>
      </xdr:nvCxnSpPr>
      <xdr:spPr>
        <a:xfrm>
          <a:off x="2019300" y="133362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134620</xdr:rowOff>
    </xdr:from>
    <xdr:to xmlns:xdr="http://schemas.openxmlformats.org/drawingml/2006/spreadsheetDrawing">
      <xdr:col>10</xdr:col>
      <xdr:colOff>114300</xdr:colOff>
      <xdr:row>77</xdr:row>
      <xdr:rowOff>156845</xdr:rowOff>
    </xdr:to>
    <xdr:cxnSp macro="">
      <xdr:nvCxnSpPr>
        <xdr:cNvPr id="182" name="直線コネクタ 181"/>
        <xdr:cNvCxnSpPr/>
      </xdr:nvCxnSpPr>
      <xdr:spPr>
        <a:xfrm flipV="1">
          <a:off x="1130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9265" cy="258445"/>
    <xdr:sp macro="" textlink="">
      <xdr:nvSpPr>
        <xdr:cNvPr id="184" name="テキスト ボックス 183"/>
        <xdr:cNvSpPr txBox="1"/>
      </xdr:nvSpPr>
      <xdr:spPr>
        <a:xfrm>
          <a:off x="1784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43180</xdr:rowOff>
    </xdr:from>
    <xdr:ext cx="469265" cy="258445"/>
    <xdr:sp macro="" textlink="">
      <xdr:nvSpPr>
        <xdr:cNvPr id="186" name="テキスト ボックス 185"/>
        <xdr:cNvSpPr txBox="1"/>
      </xdr:nvSpPr>
      <xdr:spPr>
        <a:xfrm>
          <a:off x="895350" y="1341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81280</xdr:rowOff>
    </xdr:from>
    <xdr:to xmlns:xdr="http://schemas.openxmlformats.org/drawingml/2006/spreadsheetDrawing">
      <xdr:col>24</xdr:col>
      <xdr:colOff>114300</xdr:colOff>
      <xdr:row>78</xdr:row>
      <xdr:rowOff>11430</xdr:rowOff>
    </xdr:to>
    <xdr:sp macro="" textlink="">
      <xdr:nvSpPr>
        <xdr:cNvPr id="192" name="楕円 191"/>
        <xdr:cNvSpPr/>
      </xdr:nvSpPr>
      <xdr:spPr>
        <a:xfrm>
          <a:off x="4584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104140</xdr:rowOff>
    </xdr:from>
    <xdr:ext cx="469900" cy="259080"/>
    <xdr:sp macro="" textlink="">
      <xdr:nvSpPr>
        <xdr:cNvPr id="193" name="維持補修費該当値テキスト"/>
        <xdr:cNvSpPr txBox="1"/>
      </xdr:nvSpPr>
      <xdr:spPr>
        <a:xfrm>
          <a:off x="46863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75565</xdr:rowOff>
    </xdr:from>
    <xdr:to xmlns:xdr="http://schemas.openxmlformats.org/drawingml/2006/spreadsheetDrawing">
      <xdr:col>20</xdr:col>
      <xdr:colOff>38100</xdr:colOff>
      <xdr:row>78</xdr:row>
      <xdr:rowOff>6350</xdr:rowOff>
    </xdr:to>
    <xdr:sp macro="" textlink="">
      <xdr:nvSpPr>
        <xdr:cNvPr id="194" name="楕円 193"/>
        <xdr:cNvSpPr/>
      </xdr:nvSpPr>
      <xdr:spPr>
        <a:xfrm>
          <a:off x="3746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22225</xdr:rowOff>
    </xdr:from>
    <xdr:ext cx="469265" cy="258445"/>
    <xdr:sp macro="" textlink="">
      <xdr:nvSpPr>
        <xdr:cNvPr id="195" name="テキスト ボックス 194"/>
        <xdr:cNvSpPr txBox="1"/>
      </xdr:nvSpPr>
      <xdr:spPr>
        <a:xfrm>
          <a:off x="3562350" y="1305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27940</xdr:rowOff>
    </xdr:to>
    <xdr:sp macro="" textlink="">
      <xdr:nvSpPr>
        <xdr:cNvPr id="196" name="楕円 195"/>
        <xdr:cNvSpPr/>
      </xdr:nvSpPr>
      <xdr:spPr>
        <a:xfrm>
          <a:off x="2857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19050</xdr:rowOff>
    </xdr:from>
    <xdr:ext cx="469265" cy="258445"/>
    <xdr:sp macro="" textlink="">
      <xdr:nvSpPr>
        <xdr:cNvPr id="197" name="テキスト ボックス 196"/>
        <xdr:cNvSpPr txBox="1"/>
      </xdr:nvSpPr>
      <xdr:spPr>
        <a:xfrm>
          <a:off x="2673350" y="13392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83820</xdr:rowOff>
    </xdr:from>
    <xdr:to xmlns:xdr="http://schemas.openxmlformats.org/drawingml/2006/spreadsheetDrawing">
      <xdr:col>10</xdr:col>
      <xdr:colOff>165100</xdr:colOff>
      <xdr:row>78</xdr:row>
      <xdr:rowOff>13970</xdr:rowOff>
    </xdr:to>
    <xdr:sp macro="" textlink="">
      <xdr:nvSpPr>
        <xdr:cNvPr id="198" name="楕円 197"/>
        <xdr:cNvSpPr/>
      </xdr:nvSpPr>
      <xdr:spPr>
        <a:xfrm>
          <a:off x="1968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30480</xdr:rowOff>
    </xdr:from>
    <xdr:ext cx="469265" cy="258445"/>
    <xdr:sp macro="" textlink="">
      <xdr:nvSpPr>
        <xdr:cNvPr id="199" name="テキスト ボックス 198"/>
        <xdr:cNvSpPr txBox="1"/>
      </xdr:nvSpPr>
      <xdr:spPr>
        <a:xfrm>
          <a:off x="1784350" y="13060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200" name="楕円 199"/>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52705</xdr:rowOff>
    </xdr:from>
    <xdr:ext cx="469265" cy="258445"/>
    <xdr:sp macro="" textlink="">
      <xdr:nvSpPr>
        <xdr:cNvPr id="201" name="テキスト ボックス 200"/>
        <xdr:cNvSpPr txBox="1"/>
      </xdr:nvSpPr>
      <xdr:spPr>
        <a:xfrm>
          <a:off x="895350" y="1308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88265</xdr:rowOff>
    </xdr:from>
    <xdr:to xmlns:xdr="http://schemas.openxmlformats.org/drawingml/2006/spreadsheetDrawing">
      <xdr:col>24</xdr:col>
      <xdr:colOff>63500</xdr:colOff>
      <xdr:row>95</xdr:row>
      <xdr:rowOff>156845</xdr:rowOff>
    </xdr:to>
    <xdr:cxnSp macro="">
      <xdr:nvCxnSpPr>
        <xdr:cNvPr id="231" name="直線コネクタ 230"/>
        <xdr:cNvCxnSpPr/>
      </xdr:nvCxnSpPr>
      <xdr:spPr>
        <a:xfrm flipV="1">
          <a:off x="3797300" y="1637601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137160</xdr:rowOff>
    </xdr:from>
    <xdr:to xmlns:xdr="http://schemas.openxmlformats.org/drawingml/2006/spreadsheetDrawing">
      <xdr:col>19</xdr:col>
      <xdr:colOff>177800</xdr:colOff>
      <xdr:row>95</xdr:row>
      <xdr:rowOff>156845</xdr:rowOff>
    </xdr:to>
    <xdr:cxnSp macro="">
      <xdr:nvCxnSpPr>
        <xdr:cNvPr id="234" name="直線コネクタ 233"/>
        <xdr:cNvCxnSpPr/>
      </xdr:nvCxnSpPr>
      <xdr:spPr>
        <a:xfrm>
          <a:off x="2908300" y="164249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116840</xdr:rowOff>
    </xdr:from>
    <xdr:to xmlns:xdr="http://schemas.openxmlformats.org/drawingml/2006/spreadsheetDrawing">
      <xdr:col>15</xdr:col>
      <xdr:colOff>50800</xdr:colOff>
      <xdr:row>95</xdr:row>
      <xdr:rowOff>137160</xdr:rowOff>
    </xdr:to>
    <xdr:cxnSp macro="">
      <xdr:nvCxnSpPr>
        <xdr:cNvPr id="237" name="直線コネクタ 236"/>
        <xdr:cNvCxnSpPr/>
      </xdr:nvCxnSpPr>
      <xdr:spPr>
        <a:xfrm>
          <a:off x="2019300" y="16404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116840</xdr:rowOff>
    </xdr:from>
    <xdr:to xmlns:xdr="http://schemas.openxmlformats.org/drawingml/2006/spreadsheetDrawing">
      <xdr:col>10</xdr:col>
      <xdr:colOff>114300</xdr:colOff>
      <xdr:row>96</xdr:row>
      <xdr:rowOff>12065</xdr:rowOff>
    </xdr:to>
    <xdr:cxnSp macro="">
      <xdr:nvCxnSpPr>
        <xdr:cNvPr id="240" name="直線コネクタ 239"/>
        <xdr:cNvCxnSpPr/>
      </xdr:nvCxnSpPr>
      <xdr:spPr>
        <a:xfrm flipV="1">
          <a:off x="1130300" y="164045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37465</xdr:rowOff>
    </xdr:from>
    <xdr:to xmlns:xdr="http://schemas.openxmlformats.org/drawingml/2006/spreadsheetDrawing">
      <xdr:col>24</xdr:col>
      <xdr:colOff>114300</xdr:colOff>
      <xdr:row>95</xdr:row>
      <xdr:rowOff>139065</xdr:rowOff>
    </xdr:to>
    <xdr:sp macro="" textlink="">
      <xdr:nvSpPr>
        <xdr:cNvPr id="250" name="楕円 249"/>
        <xdr:cNvSpPr/>
      </xdr:nvSpPr>
      <xdr:spPr>
        <a:xfrm>
          <a:off x="4584700" y="163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60325</xdr:rowOff>
    </xdr:from>
    <xdr:ext cx="598805" cy="259080"/>
    <xdr:sp macro="" textlink="">
      <xdr:nvSpPr>
        <xdr:cNvPr id="251" name="扶助費該当値テキスト"/>
        <xdr:cNvSpPr txBox="1"/>
      </xdr:nvSpPr>
      <xdr:spPr>
        <a:xfrm>
          <a:off x="4686300" y="16176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106045</xdr:rowOff>
    </xdr:from>
    <xdr:to xmlns:xdr="http://schemas.openxmlformats.org/drawingml/2006/spreadsheetDrawing">
      <xdr:col>20</xdr:col>
      <xdr:colOff>38100</xdr:colOff>
      <xdr:row>96</xdr:row>
      <xdr:rowOff>36195</xdr:rowOff>
    </xdr:to>
    <xdr:sp macro="" textlink="">
      <xdr:nvSpPr>
        <xdr:cNvPr id="252" name="楕円 251"/>
        <xdr:cNvSpPr/>
      </xdr:nvSpPr>
      <xdr:spPr>
        <a:xfrm>
          <a:off x="3746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52705</xdr:rowOff>
    </xdr:from>
    <xdr:ext cx="598170" cy="258445"/>
    <xdr:sp macro="" textlink="">
      <xdr:nvSpPr>
        <xdr:cNvPr id="253" name="テキスト ボックス 252"/>
        <xdr:cNvSpPr txBox="1"/>
      </xdr:nvSpPr>
      <xdr:spPr>
        <a:xfrm>
          <a:off x="3497580" y="16169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86360</xdr:rowOff>
    </xdr:from>
    <xdr:to xmlns:xdr="http://schemas.openxmlformats.org/drawingml/2006/spreadsheetDrawing">
      <xdr:col>15</xdr:col>
      <xdr:colOff>101600</xdr:colOff>
      <xdr:row>96</xdr:row>
      <xdr:rowOff>16510</xdr:rowOff>
    </xdr:to>
    <xdr:sp macro="" textlink="">
      <xdr:nvSpPr>
        <xdr:cNvPr id="254" name="楕円 253"/>
        <xdr:cNvSpPr/>
      </xdr:nvSpPr>
      <xdr:spPr>
        <a:xfrm>
          <a:off x="2857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33020</xdr:rowOff>
    </xdr:from>
    <xdr:ext cx="598170" cy="259080"/>
    <xdr:sp macro="" textlink="">
      <xdr:nvSpPr>
        <xdr:cNvPr id="255" name="テキスト ボックス 254"/>
        <xdr:cNvSpPr txBox="1"/>
      </xdr:nvSpPr>
      <xdr:spPr>
        <a:xfrm>
          <a:off x="2608580" y="16149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66040</xdr:rowOff>
    </xdr:from>
    <xdr:to xmlns:xdr="http://schemas.openxmlformats.org/drawingml/2006/spreadsheetDrawing">
      <xdr:col>10</xdr:col>
      <xdr:colOff>165100</xdr:colOff>
      <xdr:row>95</xdr:row>
      <xdr:rowOff>167640</xdr:rowOff>
    </xdr:to>
    <xdr:sp macro="" textlink="">
      <xdr:nvSpPr>
        <xdr:cNvPr id="256" name="楕円 255"/>
        <xdr:cNvSpPr/>
      </xdr:nvSpPr>
      <xdr:spPr>
        <a:xfrm>
          <a:off x="1968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12700</xdr:rowOff>
    </xdr:from>
    <xdr:ext cx="598170" cy="259080"/>
    <xdr:sp macro="" textlink="">
      <xdr:nvSpPr>
        <xdr:cNvPr id="257" name="テキスト ボックス 256"/>
        <xdr:cNvSpPr txBox="1"/>
      </xdr:nvSpPr>
      <xdr:spPr>
        <a:xfrm>
          <a:off x="1719580" y="16129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132715</xdr:rowOff>
    </xdr:from>
    <xdr:to xmlns:xdr="http://schemas.openxmlformats.org/drawingml/2006/spreadsheetDrawing">
      <xdr:col>6</xdr:col>
      <xdr:colOff>38100</xdr:colOff>
      <xdr:row>96</xdr:row>
      <xdr:rowOff>63500</xdr:rowOff>
    </xdr:to>
    <xdr:sp macro="" textlink="">
      <xdr:nvSpPr>
        <xdr:cNvPr id="258" name="楕円 257"/>
        <xdr:cNvSpPr/>
      </xdr:nvSpPr>
      <xdr:spPr>
        <a:xfrm>
          <a:off x="1079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79375</xdr:rowOff>
    </xdr:from>
    <xdr:ext cx="598170" cy="258445"/>
    <xdr:sp macro="" textlink="">
      <xdr:nvSpPr>
        <xdr:cNvPr id="259" name="テキスト ボックス 258"/>
        <xdr:cNvSpPr txBox="1"/>
      </xdr:nvSpPr>
      <xdr:spPr>
        <a:xfrm>
          <a:off x="830580" y="16195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102870</xdr:rowOff>
    </xdr:from>
    <xdr:to xmlns:xdr="http://schemas.openxmlformats.org/drawingml/2006/spreadsheetDrawing">
      <xdr:col>55</xdr:col>
      <xdr:colOff>0</xdr:colOff>
      <xdr:row>35</xdr:row>
      <xdr:rowOff>114300</xdr:rowOff>
    </xdr:to>
    <xdr:cxnSp macro="">
      <xdr:nvCxnSpPr>
        <xdr:cNvPr id="284" name="直線コネクタ 283"/>
        <xdr:cNvCxnSpPr/>
      </xdr:nvCxnSpPr>
      <xdr:spPr>
        <a:xfrm flipV="1">
          <a:off x="9639300" y="61036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33020</xdr:rowOff>
    </xdr:from>
    <xdr:ext cx="534670" cy="259080"/>
    <xdr:sp macro="" textlink="">
      <xdr:nvSpPr>
        <xdr:cNvPr id="285" name="補助費等平均値テキスト"/>
        <xdr:cNvSpPr txBox="1"/>
      </xdr:nvSpPr>
      <xdr:spPr>
        <a:xfrm>
          <a:off x="10528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81915</xdr:rowOff>
    </xdr:from>
    <xdr:to xmlns:xdr="http://schemas.openxmlformats.org/drawingml/2006/spreadsheetDrawing">
      <xdr:col>50</xdr:col>
      <xdr:colOff>114300</xdr:colOff>
      <xdr:row>35</xdr:row>
      <xdr:rowOff>114300</xdr:rowOff>
    </xdr:to>
    <xdr:cxnSp macro="">
      <xdr:nvCxnSpPr>
        <xdr:cNvPr id="287" name="直線コネクタ 286"/>
        <xdr:cNvCxnSpPr/>
      </xdr:nvCxnSpPr>
      <xdr:spPr>
        <a:xfrm>
          <a:off x="8750300" y="60826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10795</xdr:rowOff>
    </xdr:from>
    <xdr:ext cx="534035" cy="258445"/>
    <xdr:sp macro="" textlink="">
      <xdr:nvSpPr>
        <xdr:cNvPr id="289" name="テキスト ボックス 288"/>
        <xdr:cNvSpPr txBox="1"/>
      </xdr:nvSpPr>
      <xdr:spPr>
        <a:xfrm>
          <a:off x="9371965" y="618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47625</xdr:rowOff>
    </xdr:from>
    <xdr:to xmlns:xdr="http://schemas.openxmlformats.org/drawingml/2006/spreadsheetDrawing">
      <xdr:col>45</xdr:col>
      <xdr:colOff>177800</xdr:colOff>
      <xdr:row>35</xdr:row>
      <xdr:rowOff>81915</xdr:rowOff>
    </xdr:to>
    <xdr:cxnSp macro="">
      <xdr:nvCxnSpPr>
        <xdr:cNvPr id="290" name="直線コネクタ 289"/>
        <xdr:cNvCxnSpPr/>
      </xdr:nvCxnSpPr>
      <xdr:spPr>
        <a:xfrm>
          <a:off x="7861300" y="60483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17780</xdr:rowOff>
    </xdr:from>
    <xdr:ext cx="534035" cy="258445"/>
    <xdr:sp macro="" textlink="">
      <xdr:nvSpPr>
        <xdr:cNvPr id="292" name="テキスト ボックス 291"/>
        <xdr:cNvSpPr txBox="1"/>
      </xdr:nvSpPr>
      <xdr:spPr>
        <a:xfrm>
          <a:off x="848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47625</xdr:rowOff>
    </xdr:from>
    <xdr:to xmlns:xdr="http://schemas.openxmlformats.org/drawingml/2006/spreadsheetDrawing">
      <xdr:col>41</xdr:col>
      <xdr:colOff>50800</xdr:colOff>
      <xdr:row>35</xdr:row>
      <xdr:rowOff>114935</xdr:rowOff>
    </xdr:to>
    <xdr:cxnSp macro="">
      <xdr:nvCxnSpPr>
        <xdr:cNvPr id="293" name="直線コネクタ 292"/>
        <xdr:cNvCxnSpPr/>
      </xdr:nvCxnSpPr>
      <xdr:spPr>
        <a:xfrm flipV="1">
          <a:off x="6972300" y="60483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34035" cy="258445"/>
    <xdr:sp macro="" textlink="">
      <xdr:nvSpPr>
        <xdr:cNvPr id="295" name="テキスト ボックス 294"/>
        <xdr:cNvSpPr txBox="1"/>
      </xdr:nvSpPr>
      <xdr:spPr>
        <a:xfrm>
          <a:off x="7593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45720</xdr:rowOff>
    </xdr:from>
    <xdr:ext cx="534035" cy="259080"/>
    <xdr:sp macro="" textlink="">
      <xdr:nvSpPr>
        <xdr:cNvPr id="297" name="テキスト ボックス 296"/>
        <xdr:cNvSpPr txBox="1"/>
      </xdr:nvSpPr>
      <xdr:spPr>
        <a:xfrm>
          <a:off x="6704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52070</xdr:rowOff>
    </xdr:from>
    <xdr:to xmlns:xdr="http://schemas.openxmlformats.org/drawingml/2006/spreadsheetDrawing">
      <xdr:col>55</xdr:col>
      <xdr:colOff>50800</xdr:colOff>
      <xdr:row>35</xdr:row>
      <xdr:rowOff>153670</xdr:rowOff>
    </xdr:to>
    <xdr:sp macro="" textlink="">
      <xdr:nvSpPr>
        <xdr:cNvPr id="303" name="楕円 302"/>
        <xdr:cNvSpPr/>
      </xdr:nvSpPr>
      <xdr:spPr>
        <a:xfrm>
          <a:off x="10426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74930</xdr:rowOff>
    </xdr:from>
    <xdr:ext cx="534670" cy="258445"/>
    <xdr:sp macro="" textlink="">
      <xdr:nvSpPr>
        <xdr:cNvPr id="304" name="補助費等該当値テキスト"/>
        <xdr:cNvSpPr txBox="1"/>
      </xdr:nvSpPr>
      <xdr:spPr>
        <a:xfrm>
          <a:off x="10528300" y="5904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63500</xdr:rowOff>
    </xdr:from>
    <xdr:to xmlns:xdr="http://schemas.openxmlformats.org/drawingml/2006/spreadsheetDrawing">
      <xdr:col>50</xdr:col>
      <xdr:colOff>165100</xdr:colOff>
      <xdr:row>35</xdr:row>
      <xdr:rowOff>165100</xdr:rowOff>
    </xdr:to>
    <xdr:sp macro="" textlink="">
      <xdr:nvSpPr>
        <xdr:cNvPr id="305" name="楕円 304"/>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10160</xdr:rowOff>
    </xdr:from>
    <xdr:ext cx="534035" cy="259080"/>
    <xdr:sp macro="" textlink="">
      <xdr:nvSpPr>
        <xdr:cNvPr id="306" name="テキスト ボックス 305"/>
        <xdr:cNvSpPr txBox="1"/>
      </xdr:nvSpPr>
      <xdr:spPr>
        <a:xfrm>
          <a:off x="9371965" y="583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31115</xdr:rowOff>
    </xdr:from>
    <xdr:to xmlns:xdr="http://schemas.openxmlformats.org/drawingml/2006/spreadsheetDrawing">
      <xdr:col>46</xdr:col>
      <xdr:colOff>38100</xdr:colOff>
      <xdr:row>35</xdr:row>
      <xdr:rowOff>132715</xdr:rowOff>
    </xdr:to>
    <xdr:sp macro="" textlink="">
      <xdr:nvSpPr>
        <xdr:cNvPr id="307" name="楕円 306"/>
        <xdr:cNvSpPr/>
      </xdr:nvSpPr>
      <xdr:spPr>
        <a:xfrm>
          <a:off x="8699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149225</xdr:rowOff>
    </xdr:from>
    <xdr:ext cx="534035" cy="259080"/>
    <xdr:sp macro="" textlink="">
      <xdr:nvSpPr>
        <xdr:cNvPr id="308" name="テキスト ボックス 307"/>
        <xdr:cNvSpPr txBox="1"/>
      </xdr:nvSpPr>
      <xdr:spPr>
        <a:xfrm>
          <a:off x="8482965" y="5807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168275</xdr:rowOff>
    </xdr:from>
    <xdr:to xmlns:xdr="http://schemas.openxmlformats.org/drawingml/2006/spreadsheetDrawing">
      <xdr:col>41</xdr:col>
      <xdr:colOff>101600</xdr:colOff>
      <xdr:row>35</xdr:row>
      <xdr:rowOff>98425</xdr:rowOff>
    </xdr:to>
    <xdr:sp macro="" textlink="">
      <xdr:nvSpPr>
        <xdr:cNvPr id="309" name="楕円 308"/>
        <xdr:cNvSpPr/>
      </xdr:nvSpPr>
      <xdr:spPr>
        <a:xfrm>
          <a:off x="781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114935</xdr:rowOff>
    </xdr:from>
    <xdr:ext cx="534035" cy="259080"/>
    <xdr:sp macro="" textlink="">
      <xdr:nvSpPr>
        <xdr:cNvPr id="310" name="テキスト ボックス 309"/>
        <xdr:cNvSpPr txBox="1"/>
      </xdr:nvSpPr>
      <xdr:spPr>
        <a:xfrm>
          <a:off x="7593965" y="577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64135</xdr:rowOff>
    </xdr:from>
    <xdr:to xmlns:xdr="http://schemas.openxmlformats.org/drawingml/2006/spreadsheetDrawing">
      <xdr:col>36</xdr:col>
      <xdr:colOff>165100</xdr:colOff>
      <xdr:row>35</xdr:row>
      <xdr:rowOff>166370</xdr:rowOff>
    </xdr:to>
    <xdr:sp macro="" textlink="">
      <xdr:nvSpPr>
        <xdr:cNvPr id="311" name="楕円 310"/>
        <xdr:cNvSpPr/>
      </xdr:nvSpPr>
      <xdr:spPr>
        <a:xfrm>
          <a:off x="6921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10795</xdr:rowOff>
    </xdr:from>
    <xdr:ext cx="534035" cy="258445"/>
    <xdr:sp macro="" textlink="">
      <xdr:nvSpPr>
        <xdr:cNvPr id="312" name="テキスト ボックス 311"/>
        <xdr:cNvSpPr txBox="1"/>
      </xdr:nvSpPr>
      <xdr:spPr>
        <a:xfrm>
          <a:off x="6704965" y="584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156210</xdr:rowOff>
    </xdr:from>
    <xdr:to xmlns:xdr="http://schemas.openxmlformats.org/drawingml/2006/spreadsheetDrawing">
      <xdr:col>55</xdr:col>
      <xdr:colOff>0</xdr:colOff>
      <xdr:row>57</xdr:row>
      <xdr:rowOff>19685</xdr:rowOff>
    </xdr:to>
    <xdr:cxnSp macro="">
      <xdr:nvCxnSpPr>
        <xdr:cNvPr id="339" name="直線コネクタ 338"/>
        <xdr:cNvCxnSpPr/>
      </xdr:nvCxnSpPr>
      <xdr:spPr>
        <a:xfrm flipV="1">
          <a:off x="9639300" y="975741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37465</xdr:rowOff>
    </xdr:from>
    <xdr:to xmlns:xdr="http://schemas.openxmlformats.org/drawingml/2006/spreadsheetDrawing">
      <xdr:col>50</xdr:col>
      <xdr:colOff>114300</xdr:colOff>
      <xdr:row>57</xdr:row>
      <xdr:rowOff>19685</xdr:rowOff>
    </xdr:to>
    <xdr:cxnSp macro="">
      <xdr:nvCxnSpPr>
        <xdr:cNvPr id="342" name="直線コネクタ 341"/>
        <xdr:cNvCxnSpPr/>
      </xdr:nvCxnSpPr>
      <xdr:spPr>
        <a:xfrm>
          <a:off x="8750300" y="963866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160655</xdr:rowOff>
    </xdr:from>
    <xdr:ext cx="534035" cy="259080"/>
    <xdr:sp macro="" textlink="">
      <xdr:nvSpPr>
        <xdr:cNvPr id="344" name="テキスト ボックス 343"/>
        <xdr:cNvSpPr txBox="1"/>
      </xdr:nvSpPr>
      <xdr:spPr>
        <a:xfrm>
          <a:off x="9371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37465</xdr:rowOff>
    </xdr:from>
    <xdr:to xmlns:xdr="http://schemas.openxmlformats.org/drawingml/2006/spreadsheetDrawing">
      <xdr:col>45</xdr:col>
      <xdr:colOff>177800</xdr:colOff>
      <xdr:row>56</xdr:row>
      <xdr:rowOff>86360</xdr:rowOff>
    </xdr:to>
    <xdr:cxnSp macro="">
      <xdr:nvCxnSpPr>
        <xdr:cNvPr id="345" name="直線コネクタ 344"/>
        <xdr:cNvCxnSpPr/>
      </xdr:nvCxnSpPr>
      <xdr:spPr>
        <a:xfrm flipV="1">
          <a:off x="7861300" y="96386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167005</xdr:rowOff>
    </xdr:from>
    <xdr:to xmlns:xdr="http://schemas.openxmlformats.org/drawingml/2006/spreadsheetDrawing">
      <xdr:col>41</xdr:col>
      <xdr:colOff>50800</xdr:colOff>
      <xdr:row>56</xdr:row>
      <xdr:rowOff>86360</xdr:rowOff>
    </xdr:to>
    <xdr:cxnSp macro="">
      <xdr:nvCxnSpPr>
        <xdr:cNvPr id="348" name="直線コネクタ 347"/>
        <xdr:cNvCxnSpPr/>
      </xdr:nvCxnSpPr>
      <xdr:spPr>
        <a:xfrm>
          <a:off x="6972300" y="959675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105410</xdr:rowOff>
    </xdr:from>
    <xdr:to xmlns:xdr="http://schemas.openxmlformats.org/drawingml/2006/spreadsheetDrawing">
      <xdr:col>55</xdr:col>
      <xdr:colOff>50800</xdr:colOff>
      <xdr:row>57</xdr:row>
      <xdr:rowOff>35560</xdr:rowOff>
    </xdr:to>
    <xdr:sp macro="" textlink="">
      <xdr:nvSpPr>
        <xdr:cNvPr id="358" name="楕円 357"/>
        <xdr:cNvSpPr/>
      </xdr:nvSpPr>
      <xdr:spPr>
        <a:xfrm>
          <a:off x="10426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83820</xdr:rowOff>
    </xdr:from>
    <xdr:ext cx="534670" cy="259080"/>
    <xdr:sp macro="" textlink="">
      <xdr:nvSpPr>
        <xdr:cNvPr id="359" name="普通建設事業費該当値テキスト"/>
        <xdr:cNvSpPr txBox="1"/>
      </xdr:nvSpPr>
      <xdr:spPr>
        <a:xfrm>
          <a:off x="10528300" y="968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140335</xdr:rowOff>
    </xdr:from>
    <xdr:to xmlns:xdr="http://schemas.openxmlformats.org/drawingml/2006/spreadsheetDrawing">
      <xdr:col>50</xdr:col>
      <xdr:colOff>165100</xdr:colOff>
      <xdr:row>57</xdr:row>
      <xdr:rowOff>70485</xdr:rowOff>
    </xdr:to>
    <xdr:sp macro="" textlink="">
      <xdr:nvSpPr>
        <xdr:cNvPr id="360" name="楕円 359"/>
        <xdr:cNvSpPr/>
      </xdr:nvSpPr>
      <xdr:spPr>
        <a:xfrm>
          <a:off x="958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61595</xdr:rowOff>
    </xdr:from>
    <xdr:ext cx="534035" cy="259080"/>
    <xdr:sp macro="" textlink="">
      <xdr:nvSpPr>
        <xdr:cNvPr id="361" name="テキスト ボックス 360"/>
        <xdr:cNvSpPr txBox="1"/>
      </xdr:nvSpPr>
      <xdr:spPr>
        <a:xfrm>
          <a:off x="9371965" y="983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158115</xdr:rowOff>
    </xdr:from>
    <xdr:to xmlns:xdr="http://schemas.openxmlformats.org/drawingml/2006/spreadsheetDrawing">
      <xdr:col>46</xdr:col>
      <xdr:colOff>38100</xdr:colOff>
      <xdr:row>56</xdr:row>
      <xdr:rowOff>88265</xdr:rowOff>
    </xdr:to>
    <xdr:sp macro="" textlink="">
      <xdr:nvSpPr>
        <xdr:cNvPr id="362" name="楕円 361"/>
        <xdr:cNvSpPr/>
      </xdr:nvSpPr>
      <xdr:spPr>
        <a:xfrm>
          <a:off x="86995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104775</xdr:rowOff>
    </xdr:from>
    <xdr:ext cx="534035" cy="259080"/>
    <xdr:sp macro="" textlink="">
      <xdr:nvSpPr>
        <xdr:cNvPr id="363" name="テキスト ボックス 362"/>
        <xdr:cNvSpPr txBox="1"/>
      </xdr:nvSpPr>
      <xdr:spPr>
        <a:xfrm>
          <a:off x="8482965" y="9363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35560</xdr:rowOff>
    </xdr:from>
    <xdr:to xmlns:xdr="http://schemas.openxmlformats.org/drawingml/2006/spreadsheetDrawing">
      <xdr:col>41</xdr:col>
      <xdr:colOff>101600</xdr:colOff>
      <xdr:row>56</xdr:row>
      <xdr:rowOff>137160</xdr:rowOff>
    </xdr:to>
    <xdr:sp macro="" textlink="">
      <xdr:nvSpPr>
        <xdr:cNvPr id="364" name="楕円 363"/>
        <xdr:cNvSpPr/>
      </xdr:nvSpPr>
      <xdr:spPr>
        <a:xfrm>
          <a:off x="7810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153670</xdr:rowOff>
    </xdr:from>
    <xdr:ext cx="534035" cy="259080"/>
    <xdr:sp macro="" textlink="">
      <xdr:nvSpPr>
        <xdr:cNvPr id="365" name="テキスト ボックス 364"/>
        <xdr:cNvSpPr txBox="1"/>
      </xdr:nvSpPr>
      <xdr:spPr>
        <a:xfrm>
          <a:off x="7593965" y="941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116205</xdr:rowOff>
    </xdr:from>
    <xdr:to xmlns:xdr="http://schemas.openxmlformats.org/drawingml/2006/spreadsheetDrawing">
      <xdr:col>36</xdr:col>
      <xdr:colOff>165100</xdr:colOff>
      <xdr:row>56</xdr:row>
      <xdr:rowOff>46355</xdr:rowOff>
    </xdr:to>
    <xdr:sp macro="" textlink="">
      <xdr:nvSpPr>
        <xdr:cNvPr id="366" name="楕円 365"/>
        <xdr:cNvSpPr/>
      </xdr:nvSpPr>
      <xdr:spPr>
        <a:xfrm>
          <a:off x="6921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63500</xdr:rowOff>
    </xdr:from>
    <xdr:ext cx="598170" cy="258445"/>
    <xdr:sp macro="" textlink="">
      <xdr:nvSpPr>
        <xdr:cNvPr id="367" name="テキスト ボックス 366"/>
        <xdr:cNvSpPr txBox="1"/>
      </xdr:nvSpPr>
      <xdr:spPr>
        <a:xfrm>
          <a:off x="6672580" y="9321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38100</xdr:rowOff>
    </xdr:from>
    <xdr:to xmlns:xdr="http://schemas.openxmlformats.org/drawingml/2006/spreadsheetDrawing">
      <xdr:col>55</xdr:col>
      <xdr:colOff>0</xdr:colOff>
      <xdr:row>78</xdr:row>
      <xdr:rowOff>118745</xdr:rowOff>
    </xdr:to>
    <xdr:cxnSp macro="">
      <xdr:nvCxnSpPr>
        <xdr:cNvPr id="396" name="直線コネクタ 395"/>
        <xdr:cNvCxnSpPr/>
      </xdr:nvCxnSpPr>
      <xdr:spPr>
        <a:xfrm>
          <a:off x="9639300" y="134112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6985</xdr:rowOff>
    </xdr:from>
    <xdr:to xmlns:xdr="http://schemas.openxmlformats.org/drawingml/2006/spreadsheetDrawing">
      <xdr:col>50</xdr:col>
      <xdr:colOff>114300</xdr:colOff>
      <xdr:row>78</xdr:row>
      <xdr:rowOff>38100</xdr:rowOff>
    </xdr:to>
    <xdr:cxnSp macro="">
      <xdr:nvCxnSpPr>
        <xdr:cNvPr id="399" name="直線コネクタ 398"/>
        <xdr:cNvCxnSpPr/>
      </xdr:nvCxnSpPr>
      <xdr:spPr>
        <a:xfrm>
          <a:off x="8750300" y="133800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4035" cy="259080"/>
    <xdr:sp macro="" textlink="">
      <xdr:nvSpPr>
        <xdr:cNvPr id="401" name="テキスト ボックス 400"/>
        <xdr:cNvSpPr txBox="1"/>
      </xdr:nvSpPr>
      <xdr:spPr>
        <a:xfrm>
          <a:off x="9371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6985</xdr:rowOff>
    </xdr:from>
    <xdr:to xmlns:xdr="http://schemas.openxmlformats.org/drawingml/2006/spreadsheetDrawing">
      <xdr:col>45</xdr:col>
      <xdr:colOff>177800</xdr:colOff>
      <xdr:row>78</xdr:row>
      <xdr:rowOff>129540</xdr:rowOff>
    </xdr:to>
    <xdr:cxnSp macro="">
      <xdr:nvCxnSpPr>
        <xdr:cNvPr id="402" name="直線コネクタ 401"/>
        <xdr:cNvCxnSpPr/>
      </xdr:nvCxnSpPr>
      <xdr:spPr>
        <a:xfrm flipV="1">
          <a:off x="7861300" y="133800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04" name="テキスト ボックス 403"/>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73660</xdr:rowOff>
    </xdr:from>
    <xdr:to xmlns:xdr="http://schemas.openxmlformats.org/drawingml/2006/spreadsheetDrawing">
      <xdr:col>41</xdr:col>
      <xdr:colOff>50800</xdr:colOff>
      <xdr:row>78</xdr:row>
      <xdr:rowOff>129540</xdr:rowOff>
    </xdr:to>
    <xdr:cxnSp macro="">
      <xdr:nvCxnSpPr>
        <xdr:cNvPr id="405" name="直線コネクタ 404"/>
        <xdr:cNvCxnSpPr/>
      </xdr:nvCxnSpPr>
      <xdr:spPr>
        <a:xfrm>
          <a:off x="6972300" y="1327531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67945</xdr:rowOff>
    </xdr:from>
    <xdr:to xmlns:xdr="http://schemas.openxmlformats.org/drawingml/2006/spreadsheetDrawing">
      <xdr:col>55</xdr:col>
      <xdr:colOff>50800</xdr:colOff>
      <xdr:row>78</xdr:row>
      <xdr:rowOff>169545</xdr:rowOff>
    </xdr:to>
    <xdr:sp macro="" textlink="">
      <xdr:nvSpPr>
        <xdr:cNvPr id="415" name="楕円 414"/>
        <xdr:cNvSpPr/>
      </xdr:nvSpPr>
      <xdr:spPr>
        <a:xfrm>
          <a:off x="10426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154940</xdr:rowOff>
    </xdr:from>
    <xdr:ext cx="534670" cy="258445"/>
    <xdr:sp macro="" textlink="">
      <xdr:nvSpPr>
        <xdr:cNvPr id="416" name="普通建設事業費 （ うち新規整備　）該当値テキスト"/>
        <xdr:cNvSpPr txBox="1"/>
      </xdr:nvSpPr>
      <xdr:spPr>
        <a:xfrm>
          <a:off x="10528300" y="13356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158750</xdr:rowOff>
    </xdr:from>
    <xdr:to xmlns:xdr="http://schemas.openxmlformats.org/drawingml/2006/spreadsheetDrawing">
      <xdr:col>50</xdr:col>
      <xdr:colOff>165100</xdr:colOff>
      <xdr:row>78</xdr:row>
      <xdr:rowOff>88900</xdr:rowOff>
    </xdr:to>
    <xdr:sp macro="" textlink="">
      <xdr:nvSpPr>
        <xdr:cNvPr id="417" name="楕円 416"/>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80010</xdr:rowOff>
    </xdr:from>
    <xdr:ext cx="534035" cy="259080"/>
    <xdr:sp macro="" textlink="">
      <xdr:nvSpPr>
        <xdr:cNvPr id="418" name="テキスト ボックス 417"/>
        <xdr:cNvSpPr txBox="1"/>
      </xdr:nvSpPr>
      <xdr:spPr>
        <a:xfrm>
          <a:off x="9371965" y="1345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127635</xdr:rowOff>
    </xdr:from>
    <xdr:to xmlns:xdr="http://schemas.openxmlformats.org/drawingml/2006/spreadsheetDrawing">
      <xdr:col>46</xdr:col>
      <xdr:colOff>38100</xdr:colOff>
      <xdr:row>78</xdr:row>
      <xdr:rowOff>57785</xdr:rowOff>
    </xdr:to>
    <xdr:sp macro="" textlink="">
      <xdr:nvSpPr>
        <xdr:cNvPr id="419" name="楕円 418"/>
        <xdr:cNvSpPr/>
      </xdr:nvSpPr>
      <xdr:spPr>
        <a:xfrm>
          <a:off x="8699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74930</xdr:rowOff>
    </xdr:from>
    <xdr:ext cx="534035" cy="258445"/>
    <xdr:sp macro="" textlink="">
      <xdr:nvSpPr>
        <xdr:cNvPr id="420" name="テキスト ボックス 419"/>
        <xdr:cNvSpPr txBox="1"/>
      </xdr:nvSpPr>
      <xdr:spPr>
        <a:xfrm>
          <a:off x="8482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21" name="楕円 420"/>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0</xdr:rowOff>
    </xdr:from>
    <xdr:ext cx="534035" cy="259080"/>
    <xdr:sp macro="" textlink="">
      <xdr:nvSpPr>
        <xdr:cNvPr id="422" name="テキスト ボックス 421"/>
        <xdr:cNvSpPr txBox="1"/>
      </xdr:nvSpPr>
      <xdr:spPr>
        <a:xfrm>
          <a:off x="7593965" y="1354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22860</xdr:rowOff>
    </xdr:from>
    <xdr:to xmlns:xdr="http://schemas.openxmlformats.org/drawingml/2006/spreadsheetDrawing">
      <xdr:col>36</xdr:col>
      <xdr:colOff>165100</xdr:colOff>
      <xdr:row>77</xdr:row>
      <xdr:rowOff>124460</xdr:rowOff>
    </xdr:to>
    <xdr:sp macro="" textlink="">
      <xdr:nvSpPr>
        <xdr:cNvPr id="423" name="楕円 422"/>
        <xdr:cNvSpPr/>
      </xdr:nvSpPr>
      <xdr:spPr>
        <a:xfrm>
          <a:off x="6921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140970</xdr:rowOff>
    </xdr:from>
    <xdr:ext cx="534035" cy="259080"/>
    <xdr:sp macro="" textlink="">
      <xdr:nvSpPr>
        <xdr:cNvPr id="424" name="テキスト ボックス 423"/>
        <xdr:cNvSpPr txBox="1"/>
      </xdr:nvSpPr>
      <xdr:spPr>
        <a:xfrm>
          <a:off x="6704965" y="12999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59690</xdr:rowOff>
    </xdr:from>
    <xdr:to xmlns:xdr="http://schemas.openxmlformats.org/drawingml/2006/spreadsheetDrawing">
      <xdr:col>55</xdr:col>
      <xdr:colOff>0</xdr:colOff>
      <xdr:row>98</xdr:row>
      <xdr:rowOff>22225</xdr:rowOff>
    </xdr:to>
    <xdr:cxnSp macro="">
      <xdr:nvCxnSpPr>
        <xdr:cNvPr id="453" name="直線コネクタ 452"/>
        <xdr:cNvCxnSpPr/>
      </xdr:nvCxnSpPr>
      <xdr:spPr>
        <a:xfrm flipV="1">
          <a:off x="9639300" y="1669034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162560</xdr:rowOff>
    </xdr:from>
    <xdr:to xmlns:xdr="http://schemas.openxmlformats.org/drawingml/2006/spreadsheetDrawing">
      <xdr:col>50</xdr:col>
      <xdr:colOff>114300</xdr:colOff>
      <xdr:row>98</xdr:row>
      <xdr:rowOff>22225</xdr:rowOff>
    </xdr:to>
    <xdr:cxnSp macro="">
      <xdr:nvCxnSpPr>
        <xdr:cNvPr id="456" name="直線コネクタ 455"/>
        <xdr:cNvCxnSpPr/>
      </xdr:nvCxnSpPr>
      <xdr:spPr>
        <a:xfrm>
          <a:off x="8750300" y="1662176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4035" cy="259080"/>
    <xdr:sp macro="" textlink="">
      <xdr:nvSpPr>
        <xdr:cNvPr id="458" name="テキスト ボックス 457"/>
        <xdr:cNvSpPr txBox="1"/>
      </xdr:nvSpPr>
      <xdr:spPr>
        <a:xfrm>
          <a:off x="9371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83185</xdr:rowOff>
    </xdr:from>
    <xdr:to xmlns:xdr="http://schemas.openxmlformats.org/drawingml/2006/spreadsheetDrawing">
      <xdr:col>45</xdr:col>
      <xdr:colOff>177800</xdr:colOff>
      <xdr:row>96</xdr:row>
      <xdr:rowOff>162560</xdr:rowOff>
    </xdr:to>
    <xdr:cxnSp macro="">
      <xdr:nvCxnSpPr>
        <xdr:cNvPr id="459" name="直線コネクタ 458"/>
        <xdr:cNvCxnSpPr/>
      </xdr:nvCxnSpPr>
      <xdr:spPr>
        <a:xfrm>
          <a:off x="7861300" y="1654238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83185</xdr:rowOff>
    </xdr:from>
    <xdr:to xmlns:xdr="http://schemas.openxmlformats.org/drawingml/2006/spreadsheetDrawing">
      <xdr:col>41</xdr:col>
      <xdr:colOff>50800</xdr:colOff>
      <xdr:row>97</xdr:row>
      <xdr:rowOff>6985</xdr:rowOff>
    </xdr:to>
    <xdr:cxnSp macro="">
      <xdr:nvCxnSpPr>
        <xdr:cNvPr id="462" name="直線コネクタ 461"/>
        <xdr:cNvCxnSpPr/>
      </xdr:nvCxnSpPr>
      <xdr:spPr>
        <a:xfrm flipV="1">
          <a:off x="6972300" y="165423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4035" cy="258445"/>
    <xdr:sp macro="" textlink="">
      <xdr:nvSpPr>
        <xdr:cNvPr id="464" name="テキスト ボックス 463"/>
        <xdr:cNvSpPr txBox="1"/>
      </xdr:nvSpPr>
      <xdr:spPr>
        <a:xfrm>
          <a:off x="7593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8890</xdr:rowOff>
    </xdr:from>
    <xdr:to xmlns:xdr="http://schemas.openxmlformats.org/drawingml/2006/spreadsheetDrawing">
      <xdr:col>55</xdr:col>
      <xdr:colOff>50800</xdr:colOff>
      <xdr:row>97</xdr:row>
      <xdr:rowOff>110490</xdr:rowOff>
    </xdr:to>
    <xdr:sp macro="" textlink="">
      <xdr:nvSpPr>
        <xdr:cNvPr id="472" name="楕円 471"/>
        <xdr:cNvSpPr/>
      </xdr:nvSpPr>
      <xdr:spPr>
        <a:xfrm>
          <a:off x="10426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158750</xdr:rowOff>
    </xdr:from>
    <xdr:ext cx="534670" cy="259080"/>
    <xdr:sp macro="" textlink="">
      <xdr:nvSpPr>
        <xdr:cNvPr id="473" name="普通建設事業費 （ うち更新整備　）該当値テキスト"/>
        <xdr:cNvSpPr txBox="1"/>
      </xdr:nvSpPr>
      <xdr:spPr>
        <a:xfrm>
          <a:off x="10528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143510</xdr:rowOff>
    </xdr:from>
    <xdr:to xmlns:xdr="http://schemas.openxmlformats.org/drawingml/2006/spreadsheetDrawing">
      <xdr:col>50</xdr:col>
      <xdr:colOff>165100</xdr:colOff>
      <xdr:row>98</xdr:row>
      <xdr:rowOff>73025</xdr:rowOff>
    </xdr:to>
    <xdr:sp macro="" textlink="">
      <xdr:nvSpPr>
        <xdr:cNvPr id="474" name="楕円 473"/>
        <xdr:cNvSpPr/>
      </xdr:nvSpPr>
      <xdr:spPr>
        <a:xfrm>
          <a:off x="9588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64770</xdr:rowOff>
    </xdr:from>
    <xdr:ext cx="534035" cy="258445"/>
    <xdr:sp macro="" textlink="">
      <xdr:nvSpPr>
        <xdr:cNvPr id="475" name="テキスト ボックス 474"/>
        <xdr:cNvSpPr txBox="1"/>
      </xdr:nvSpPr>
      <xdr:spPr>
        <a:xfrm>
          <a:off x="9371965" y="1686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111760</xdr:rowOff>
    </xdr:from>
    <xdr:to xmlns:xdr="http://schemas.openxmlformats.org/drawingml/2006/spreadsheetDrawing">
      <xdr:col>46</xdr:col>
      <xdr:colOff>38100</xdr:colOff>
      <xdr:row>97</xdr:row>
      <xdr:rowOff>41910</xdr:rowOff>
    </xdr:to>
    <xdr:sp macro="" textlink="">
      <xdr:nvSpPr>
        <xdr:cNvPr id="476" name="楕円 475"/>
        <xdr:cNvSpPr/>
      </xdr:nvSpPr>
      <xdr:spPr>
        <a:xfrm>
          <a:off x="869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58420</xdr:rowOff>
    </xdr:from>
    <xdr:ext cx="534035" cy="259080"/>
    <xdr:sp macro="" textlink="">
      <xdr:nvSpPr>
        <xdr:cNvPr id="477" name="テキスト ボックス 476"/>
        <xdr:cNvSpPr txBox="1"/>
      </xdr:nvSpPr>
      <xdr:spPr>
        <a:xfrm>
          <a:off x="8482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32385</xdr:rowOff>
    </xdr:from>
    <xdr:to xmlns:xdr="http://schemas.openxmlformats.org/drawingml/2006/spreadsheetDrawing">
      <xdr:col>41</xdr:col>
      <xdr:colOff>101600</xdr:colOff>
      <xdr:row>96</xdr:row>
      <xdr:rowOff>133985</xdr:rowOff>
    </xdr:to>
    <xdr:sp macro="" textlink="">
      <xdr:nvSpPr>
        <xdr:cNvPr id="478" name="楕円 477"/>
        <xdr:cNvSpPr/>
      </xdr:nvSpPr>
      <xdr:spPr>
        <a:xfrm>
          <a:off x="7810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150495</xdr:rowOff>
    </xdr:from>
    <xdr:ext cx="534035" cy="259080"/>
    <xdr:sp macro="" textlink="">
      <xdr:nvSpPr>
        <xdr:cNvPr id="479" name="テキスト ボックス 478"/>
        <xdr:cNvSpPr txBox="1"/>
      </xdr:nvSpPr>
      <xdr:spPr>
        <a:xfrm>
          <a:off x="7593965" y="1626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127635</xdr:rowOff>
    </xdr:from>
    <xdr:to xmlns:xdr="http://schemas.openxmlformats.org/drawingml/2006/spreadsheetDrawing">
      <xdr:col>36</xdr:col>
      <xdr:colOff>165100</xdr:colOff>
      <xdr:row>97</xdr:row>
      <xdr:rowOff>57785</xdr:rowOff>
    </xdr:to>
    <xdr:sp macro="" textlink="">
      <xdr:nvSpPr>
        <xdr:cNvPr id="480" name="楕円 479"/>
        <xdr:cNvSpPr/>
      </xdr:nvSpPr>
      <xdr:spPr>
        <a:xfrm>
          <a:off x="6921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74930</xdr:rowOff>
    </xdr:from>
    <xdr:ext cx="534035" cy="258445"/>
    <xdr:sp macro="" textlink="">
      <xdr:nvSpPr>
        <xdr:cNvPr id="481" name="テキスト ボックス 480"/>
        <xdr:cNvSpPr txBox="1"/>
      </xdr:nvSpPr>
      <xdr:spPr>
        <a:xfrm>
          <a:off x="6704965"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39</xdr:row>
      <xdr:rowOff>18415</xdr:rowOff>
    </xdr:to>
    <xdr:cxnSp macro="">
      <xdr:nvCxnSpPr>
        <xdr:cNvPr id="512" name="直線コネクタ 511"/>
        <xdr:cNvCxnSpPr/>
      </xdr:nvCxnSpPr>
      <xdr:spPr>
        <a:xfrm>
          <a:off x="15481300" y="665480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77470</xdr:rowOff>
    </xdr:from>
    <xdr:ext cx="534670" cy="258445"/>
    <xdr:sp macro="" textlink="">
      <xdr:nvSpPr>
        <xdr:cNvPr id="513" name="災害復旧事業費平均値テキスト"/>
        <xdr:cNvSpPr txBox="1"/>
      </xdr:nvSpPr>
      <xdr:spPr>
        <a:xfrm>
          <a:off x="16370300" y="642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5" name="直線コネクタ 514"/>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39</xdr:row>
      <xdr:rowOff>31750</xdr:rowOff>
    </xdr:to>
    <xdr:cxnSp macro="">
      <xdr:nvCxnSpPr>
        <xdr:cNvPr id="518" name="直線コネクタ 517"/>
        <xdr:cNvCxnSpPr/>
      </xdr:nvCxnSpPr>
      <xdr:spPr>
        <a:xfrm flipV="1">
          <a:off x="13703300" y="6654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9265" cy="258445"/>
    <xdr:sp macro="" textlink="">
      <xdr:nvSpPr>
        <xdr:cNvPr id="520" name="テキスト ボックス 519"/>
        <xdr:cNvSpPr txBox="1"/>
      </xdr:nvSpPr>
      <xdr:spPr>
        <a:xfrm>
          <a:off x="14357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92075</xdr:rowOff>
    </xdr:from>
    <xdr:to xmlns:xdr="http://schemas.openxmlformats.org/drawingml/2006/spreadsheetDrawing">
      <xdr:col>71</xdr:col>
      <xdr:colOff>177800</xdr:colOff>
      <xdr:row>39</xdr:row>
      <xdr:rowOff>31750</xdr:rowOff>
    </xdr:to>
    <xdr:cxnSp macro="">
      <xdr:nvCxnSpPr>
        <xdr:cNvPr id="521" name="直線コネクタ 520"/>
        <xdr:cNvCxnSpPr/>
      </xdr:nvCxnSpPr>
      <xdr:spPr>
        <a:xfrm>
          <a:off x="12814300" y="660717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9265" cy="258445"/>
    <xdr:sp macro="" textlink="">
      <xdr:nvSpPr>
        <xdr:cNvPr id="523" name="テキスト ボックス 522"/>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139065</xdr:rowOff>
    </xdr:from>
    <xdr:to xmlns:xdr="http://schemas.openxmlformats.org/drawingml/2006/spreadsheetDrawing">
      <xdr:col>85</xdr:col>
      <xdr:colOff>177800</xdr:colOff>
      <xdr:row>39</xdr:row>
      <xdr:rowOff>69215</xdr:rowOff>
    </xdr:to>
    <xdr:sp macro="" textlink="">
      <xdr:nvSpPr>
        <xdr:cNvPr id="531" name="楕円 530"/>
        <xdr:cNvSpPr/>
      </xdr:nvSpPr>
      <xdr:spPr>
        <a:xfrm>
          <a:off x="162687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53975</xdr:rowOff>
    </xdr:from>
    <xdr:ext cx="469900" cy="258445"/>
    <xdr:sp macro="" textlink="">
      <xdr:nvSpPr>
        <xdr:cNvPr id="532" name="災害復旧事業費該当値テキスト"/>
        <xdr:cNvSpPr txBox="1"/>
      </xdr:nvSpPr>
      <xdr:spPr>
        <a:xfrm>
          <a:off x="16370300" y="6569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10160</xdr:rowOff>
    </xdr:from>
    <xdr:ext cx="469265" cy="259080"/>
    <xdr:sp macro="" textlink="">
      <xdr:nvSpPr>
        <xdr:cNvPr id="534" name="テキスト ボックス 533"/>
        <xdr:cNvSpPr txBox="1"/>
      </xdr:nvSpPr>
      <xdr:spPr>
        <a:xfrm>
          <a:off x="15246350" y="669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35560</xdr:rowOff>
    </xdr:from>
    <xdr:ext cx="469265" cy="259080"/>
    <xdr:sp macro="" textlink="">
      <xdr:nvSpPr>
        <xdr:cNvPr id="536" name="テキスト ボックス 535"/>
        <xdr:cNvSpPr txBox="1"/>
      </xdr:nvSpPr>
      <xdr:spPr>
        <a:xfrm>
          <a:off x="14357350" y="637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152400</xdr:rowOff>
    </xdr:from>
    <xdr:to xmlns:xdr="http://schemas.openxmlformats.org/drawingml/2006/spreadsheetDrawing">
      <xdr:col>72</xdr:col>
      <xdr:colOff>38100</xdr:colOff>
      <xdr:row>39</xdr:row>
      <xdr:rowOff>82550</xdr:rowOff>
    </xdr:to>
    <xdr:sp macro="" textlink="">
      <xdr:nvSpPr>
        <xdr:cNvPr id="537" name="楕円 536"/>
        <xdr:cNvSpPr/>
      </xdr:nvSpPr>
      <xdr:spPr>
        <a:xfrm>
          <a:off x="13652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73660</xdr:rowOff>
    </xdr:from>
    <xdr:ext cx="469265" cy="259080"/>
    <xdr:sp macro="" textlink="">
      <xdr:nvSpPr>
        <xdr:cNvPr id="538" name="テキスト ボックス 537"/>
        <xdr:cNvSpPr txBox="1"/>
      </xdr:nvSpPr>
      <xdr:spPr>
        <a:xfrm>
          <a:off x="13468350" y="676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41275</xdr:rowOff>
    </xdr:from>
    <xdr:to xmlns:xdr="http://schemas.openxmlformats.org/drawingml/2006/spreadsheetDrawing">
      <xdr:col>67</xdr:col>
      <xdr:colOff>101600</xdr:colOff>
      <xdr:row>38</xdr:row>
      <xdr:rowOff>143510</xdr:rowOff>
    </xdr:to>
    <xdr:sp macro="" textlink="">
      <xdr:nvSpPr>
        <xdr:cNvPr id="539" name="楕円 538"/>
        <xdr:cNvSpPr/>
      </xdr:nvSpPr>
      <xdr:spPr>
        <a:xfrm>
          <a:off x="12763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160020</xdr:rowOff>
    </xdr:from>
    <xdr:ext cx="534035" cy="259080"/>
    <xdr:sp macro="" textlink="">
      <xdr:nvSpPr>
        <xdr:cNvPr id="540" name="テキスト ボックス 539"/>
        <xdr:cNvSpPr txBox="1"/>
      </xdr:nvSpPr>
      <xdr:spPr>
        <a:xfrm>
          <a:off x="12546965" y="633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33655</xdr:rowOff>
    </xdr:from>
    <xdr:to xmlns:xdr="http://schemas.openxmlformats.org/drawingml/2006/spreadsheetDrawing">
      <xdr:col>85</xdr:col>
      <xdr:colOff>127000</xdr:colOff>
      <xdr:row>78</xdr:row>
      <xdr:rowOff>36830</xdr:rowOff>
    </xdr:to>
    <xdr:cxnSp macro="">
      <xdr:nvCxnSpPr>
        <xdr:cNvPr id="622" name="直線コネクタ 621"/>
        <xdr:cNvCxnSpPr/>
      </xdr:nvCxnSpPr>
      <xdr:spPr>
        <a:xfrm>
          <a:off x="15481300" y="13406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33020</xdr:rowOff>
    </xdr:from>
    <xdr:to xmlns:xdr="http://schemas.openxmlformats.org/drawingml/2006/spreadsheetDrawing">
      <xdr:col>81</xdr:col>
      <xdr:colOff>50800</xdr:colOff>
      <xdr:row>78</xdr:row>
      <xdr:rowOff>33655</xdr:rowOff>
    </xdr:to>
    <xdr:cxnSp macro="">
      <xdr:nvCxnSpPr>
        <xdr:cNvPr id="625" name="直線コネクタ 624"/>
        <xdr:cNvCxnSpPr/>
      </xdr:nvCxnSpPr>
      <xdr:spPr>
        <a:xfrm>
          <a:off x="14592300" y="134061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33020</xdr:rowOff>
    </xdr:from>
    <xdr:to xmlns:xdr="http://schemas.openxmlformats.org/drawingml/2006/spreadsheetDrawing">
      <xdr:col>76</xdr:col>
      <xdr:colOff>114300</xdr:colOff>
      <xdr:row>78</xdr:row>
      <xdr:rowOff>34925</xdr:rowOff>
    </xdr:to>
    <xdr:cxnSp macro="">
      <xdr:nvCxnSpPr>
        <xdr:cNvPr id="628" name="直線コネクタ 627"/>
        <xdr:cNvCxnSpPr/>
      </xdr:nvCxnSpPr>
      <xdr:spPr>
        <a:xfrm flipV="1">
          <a:off x="13703300" y="134061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31750</xdr:rowOff>
    </xdr:from>
    <xdr:to xmlns:xdr="http://schemas.openxmlformats.org/drawingml/2006/spreadsheetDrawing">
      <xdr:col>71</xdr:col>
      <xdr:colOff>177800</xdr:colOff>
      <xdr:row>78</xdr:row>
      <xdr:rowOff>34925</xdr:rowOff>
    </xdr:to>
    <xdr:cxnSp macro="">
      <xdr:nvCxnSpPr>
        <xdr:cNvPr id="631" name="直線コネクタ 630"/>
        <xdr:cNvCxnSpPr/>
      </xdr:nvCxnSpPr>
      <xdr:spPr>
        <a:xfrm>
          <a:off x="12814300" y="13404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157480</xdr:rowOff>
    </xdr:from>
    <xdr:to xmlns:xdr="http://schemas.openxmlformats.org/drawingml/2006/spreadsheetDrawing">
      <xdr:col>85</xdr:col>
      <xdr:colOff>177800</xdr:colOff>
      <xdr:row>78</xdr:row>
      <xdr:rowOff>87630</xdr:rowOff>
    </xdr:to>
    <xdr:sp macro="" textlink="">
      <xdr:nvSpPr>
        <xdr:cNvPr id="641" name="楕円 640"/>
        <xdr:cNvSpPr/>
      </xdr:nvSpPr>
      <xdr:spPr>
        <a:xfrm>
          <a:off x="162687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8890</xdr:rowOff>
    </xdr:from>
    <xdr:ext cx="534670" cy="258445"/>
    <xdr:sp macro="" textlink="">
      <xdr:nvSpPr>
        <xdr:cNvPr id="642" name="公債費該当値テキスト"/>
        <xdr:cNvSpPr txBox="1"/>
      </xdr:nvSpPr>
      <xdr:spPr>
        <a:xfrm>
          <a:off x="16370300" y="13210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154940</xdr:rowOff>
    </xdr:from>
    <xdr:to xmlns:xdr="http://schemas.openxmlformats.org/drawingml/2006/spreadsheetDrawing">
      <xdr:col>81</xdr:col>
      <xdr:colOff>101600</xdr:colOff>
      <xdr:row>78</xdr:row>
      <xdr:rowOff>84455</xdr:rowOff>
    </xdr:to>
    <xdr:sp macro="" textlink="">
      <xdr:nvSpPr>
        <xdr:cNvPr id="643" name="楕円 642"/>
        <xdr:cNvSpPr/>
      </xdr:nvSpPr>
      <xdr:spPr>
        <a:xfrm>
          <a:off x="15430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100965</xdr:rowOff>
    </xdr:from>
    <xdr:ext cx="534035" cy="258445"/>
    <xdr:sp macro="" textlink="">
      <xdr:nvSpPr>
        <xdr:cNvPr id="644" name="テキスト ボックス 643"/>
        <xdr:cNvSpPr txBox="1"/>
      </xdr:nvSpPr>
      <xdr:spPr>
        <a:xfrm>
          <a:off x="15213965" y="1313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153670</xdr:rowOff>
    </xdr:from>
    <xdr:to xmlns:xdr="http://schemas.openxmlformats.org/drawingml/2006/spreadsheetDrawing">
      <xdr:col>76</xdr:col>
      <xdr:colOff>165100</xdr:colOff>
      <xdr:row>78</xdr:row>
      <xdr:rowOff>83820</xdr:rowOff>
    </xdr:to>
    <xdr:sp macro="" textlink="">
      <xdr:nvSpPr>
        <xdr:cNvPr id="645" name="楕円 644"/>
        <xdr:cNvSpPr/>
      </xdr:nvSpPr>
      <xdr:spPr>
        <a:xfrm>
          <a:off x="14541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100330</xdr:rowOff>
    </xdr:from>
    <xdr:ext cx="534035" cy="258445"/>
    <xdr:sp macro="" textlink="">
      <xdr:nvSpPr>
        <xdr:cNvPr id="646" name="テキスト ボックス 645"/>
        <xdr:cNvSpPr txBox="1"/>
      </xdr:nvSpPr>
      <xdr:spPr>
        <a:xfrm>
          <a:off x="14324965" y="13130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155575</xdr:rowOff>
    </xdr:from>
    <xdr:to xmlns:xdr="http://schemas.openxmlformats.org/drawingml/2006/spreadsheetDrawing">
      <xdr:col>72</xdr:col>
      <xdr:colOff>38100</xdr:colOff>
      <xdr:row>78</xdr:row>
      <xdr:rowOff>86360</xdr:rowOff>
    </xdr:to>
    <xdr:sp macro="" textlink="">
      <xdr:nvSpPr>
        <xdr:cNvPr id="647" name="楕円 646"/>
        <xdr:cNvSpPr/>
      </xdr:nvSpPr>
      <xdr:spPr>
        <a:xfrm>
          <a:off x="13652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102235</xdr:rowOff>
    </xdr:from>
    <xdr:ext cx="534035" cy="258445"/>
    <xdr:sp macro="" textlink="">
      <xdr:nvSpPr>
        <xdr:cNvPr id="648" name="テキスト ボックス 647"/>
        <xdr:cNvSpPr txBox="1"/>
      </xdr:nvSpPr>
      <xdr:spPr>
        <a:xfrm>
          <a:off x="13435965" y="13132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49" name="楕円 648"/>
        <xdr:cNvSpPr/>
      </xdr:nvSpPr>
      <xdr:spPr>
        <a:xfrm>
          <a:off x="12763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99060</xdr:rowOff>
    </xdr:from>
    <xdr:ext cx="534035" cy="258445"/>
    <xdr:sp macro="" textlink="">
      <xdr:nvSpPr>
        <xdr:cNvPr id="650" name="テキスト ボックス 649"/>
        <xdr:cNvSpPr txBox="1"/>
      </xdr:nvSpPr>
      <xdr:spPr>
        <a:xfrm>
          <a:off x="12546965"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20320</xdr:rowOff>
    </xdr:from>
    <xdr:to xmlns:xdr="http://schemas.openxmlformats.org/drawingml/2006/spreadsheetDrawing">
      <xdr:col>85</xdr:col>
      <xdr:colOff>127000</xdr:colOff>
      <xdr:row>98</xdr:row>
      <xdr:rowOff>30480</xdr:rowOff>
    </xdr:to>
    <xdr:cxnSp macro="">
      <xdr:nvCxnSpPr>
        <xdr:cNvPr id="677" name="直線コネクタ 676"/>
        <xdr:cNvCxnSpPr/>
      </xdr:nvCxnSpPr>
      <xdr:spPr>
        <a:xfrm flipV="1">
          <a:off x="15481300" y="168224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78" name="積立金平均値テキスト"/>
        <xdr:cNvSpPr txBox="1"/>
      </xdr:nvSpPr>
      <xdr:spPr>
        <a:xfrm>
          <a:off x="16370300" y="16752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30480</xdr:rowOff>
    </xdr:from>
    <xdr:to xmlns:xdr="http://schemas.openxmlformats.org/drawingml/2006/spreadsheetDrawing">
      <xdr:col>81</xdr:col>
      <xdr:colOff>50800</xdr:colOff>
      <xdr:row>98</xdr:row>
      <xdr:rowOff>57785</xdr:rowOff>
    </xdr:to>
    <xdr:cxnSp macro="">
      <xdr:nvCxnSpPr>
        <xdr:cNvPr id="680" name="直線コネクタ 679"/>
        <xdr:cNvCxnSpPr/>
      </xdr:nvCxnSpPr>
      <xdr:spPr>
        <a:xfrm flipV="1">
          <a:off x="14592300" y="168325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57785</xdr:rowOff>
    </xdr:from>
    <xdr:to xmlns:xdr="http://schemas.openxmlformats.org/drawingml/2006/spreadsheetDrawing">
      <xdr:col>76</xdr:col>
      <xdr:colOff>114300</xdr:colOff>
      <xdr:row>98</xdr:row>
      <xdr:rowOff>78740</xdr:rowOff>
    </xdr:to>
    <xdr:cxnSp macro="">
      <xdr:nvCxnSpPr>
        <xdr:cNvPr id="683" name="直線コネクタ 682"/>
        <xdr:cNvCxnSpPr/>
      </xdr:nvCxnSpPr>
      <xdr:spPr>
        <a:xfrm flipV="1">
          <a:off x="13703300" y="168598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114300</xdr:rowOff>
    </xdr:from>
    <xdr:ext cx="534035" cy="259080"/>
    <xdr:sp macro="" textlink="">
      <xdr:nvSpPr>
        <xdr:cNvPr id="685" name="テキスト ボックス 684"/>
        <xdr:cNvSpPr txBox="1"/>
      </xdr:nvSpPr>
      <xdr:spPr>
        <a:xfrm>
          <a:off x="14324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78740</xdr:rowOff>
    </xdr:from>
    <xdr:to xmlns:xdr="http://schemas.openxmlformats.org/drawingml/2006/spreadsheetDrawing">
      <xdr:col>71</xdr:col>
      <xdr:colOff>177800</xdr:colOff>
      <xdr:row>98</xdr:row>
      <xdr:rowOff>82550</xdr:rowOff>
    </xdr:to>
    <xdr:cxnSp macro="">
      <xdr:nvCxnSpPr>
        <xdr:cNvPr id="686" name="直線コネクタ 685"/>
        <xdr:cNvCxnSpPr/>
      </xdr:nvCxnSpPr>
      <xdr:spPr>
        <a:xfrm flipV="1">
          <a:off x="12814300" y="16880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4035" cy="258445"/>
    <xdr:sp macro="" textlink="">
      <xdr:nvSpPr>
        <xdr:cNvPr id="688" name="テキスト ボックス 687"/>
        <xdr:cNvSpPr txBox="1"/>
      </xdr:nvSpPr>
      <xdr:spPr>
        <a:xfrm>
          <a:off x="13435965" y="1656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4035" cy="259080"/>
    <xdr:sp macro="" textlink="">
      <xdr:nvSpPr>
        <xdr:cNvPr id="690" name="テキスト ボックス 689"/>
        <xdr:cNvSpPr txBox="1"/>
      </xdr:nvSpPr>
      <xdr:spPr>
        <a:xfrm>
          <a:off x="12546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140970</xdr:rowOff>
    </xdr:from>
    <xdr:to xmlns:xdr="http://schemas.openxmlformats.org/drawingml/2006/spreadsheetDrawing">
      <xdr:col>85</xdr:col>
      <xdr:colOff>177800</xdr:colOff>
      <xdr:row>98</xdr:row>
      <xdr:rowOff>71120</xdr:rowOff>
    </xdr:to>
    <xdr:sp macro="" textlink="">
      <xdr:nvSpPr>
        <xdr:cNvPr id="696" name="楕円 695"/>
        <xdr:cNvSpPr/>
      </xdr:nvSpPr>
      <xdr:spPr>
        <a:xfrm>
          <a:off x="162687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100330</xdr:rowOff>
    </xdr:from>
    <xdr:ext cx="534670" cy="258445"/>
    <xdr:sp macro="" textlink="">
      <xdr:nvSpPr>
        <xdr:cNvPr id="697" name="積立金該当値テキスト"/>
        <xdr:cNvSpPr txBox="1"/>
      </xdr:nvSpPr>
      <xdr:spPr>
        <a:xfrm>
          <a:off x="16370300" y="16559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151130</xdr:rowOff>
    </xdr:from>
    <xdr:to xmlns:xdr="http://schemas.openxmlformats.org/drawingml/2006/spreadsheetDrawing">
      <xdr:col>81</xdr:col>
      <xdr:colOff>101600</xdr:colOff>
      <xdr:row>98</xdr:row>
      <xdr:rowOff>81280</xdr:rowOff>
    </xdr:to>
    <xdr:sp macro="" textlink="">
      <xdr:nvSpPr>
        <xdr:cNvPr id="698" name="楕円 697"/>
        <xdr:cNvSpPr/>
      </xdr:nvSpPr>
      <xdr:spPr>
        <a:xfrm>
          <a:off x="15430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97790</xdr:rowOff>
    </xdr:from>
    <xdr:ext cx="534035" cy="258445"/>
    <xdr:sp macro="" textlink="">
      <xdr:nvSpPr>
        <xdr:cNvPr id="699" name="テキスト ボックス 698"/>
        <xdr:cNvSpPr txBox="1"/>
      </xdr:nvSpPr>
      <xdr:spPr>
        <a:xfrm>
          <a:off x="15213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6985</xdr:rowOff>
    </xdr:from>
    <xdr:to xmlns:xdr="http://schemas.openxmlformats.org/drawingml/2006/spreadsheetDrawing">
      <xdr:col>76</xdr:col>
      <xdr:colOff>165100</xdr:colOff>
      <xdr:row>98</xdr:row>
      <xdr:rowOff>109220</xdr:rowOff>
    </xdr:to>
    <xdr:sp macro="" textlink="">
      <xdr:nvSpPr>
        <xdr:cNvPr id="700" name="楕円 699"/>
        <xdr:cNvSpPr/>
      </xdr:nvSpPr>
      <xdr:spPr>
        <a:xfrm>
          <a:off x="14541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99695</xdr:rowOff>
    </xdr:from>
    <xdr:ext cx="534035" cy="258445"/>
    <xdr:sp macro="" textlink="">
      <xdr:nvSpPr>
        <xdr:cNvPr id="701" name="テキスト ボックス 700"/>
        <xdr:cNvSpPr txBox="1"/>
      </xdr:nvSpPr>
      <xdr:spPr>
        <a:xfrm>
          <a:off x="14324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27940</xdr:rowOff>
    </xdr:from>
    <xdr:to xmlns:xdr="http://schemas.openxmlformats.org/drawingml/2006/spreadsheetDrawing">
      <xdr:col>72</xdr:col>
      <xdr:colOff>38100</xdr:colOff>
      <xdr:row>98</xdr:row>
      <xdr:rowOff>129540</xdr:rowOff>
    </xdr:to>
    <xdr:sp macro="" textlink="">
      <xdr:nvSpPr>
        <xdr:cNvPr id="702" name="楕円 701"/>
        <xdr:cNvSpPr/>
      </xdr:nvSpPr>
      <xdr:spPr>
        <a:xfrm>
          <a:off x="13652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4035" cy="258445"/>
    <xdr:sp macro="" textlink="">
      <xdr:nvSpPr>
        <xdr:cNvPr id="703" name="テキスト ボックス 702"/>
        <xdr:cNvSpPr txBox="1"/>
      </xdr:nvSpPr>
      <xdr:spPr>
        <a:xfrm>
          <a:off x="13435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31750</xdr:rowOff>
    </xdr:from>
    <xdr:to xmlns:xdr="http://schemas.openxmlformats.org/drawingml/2006/spreadsheetDrawing">
      <xdr:col>67</xdr:col>
      <xdr:colOff>101600</xdr:colOff>
      <xdr:row>98</xdr:row>
      <xdr:rowOff>133350</xdr:rowOff>
    </xdr:to>
    <xdr:sp macro="" textlink="">
      <xdr:nvSpPr>
        <xdr:cNvPr id="704" name="楕円 703"/>
        <xdr:cNvSpPr/>
      </xdr:nvSpPr>
      <xdr:spPr>
        <a:xfrm>
          <a:off x="12763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124460</xdr:rowOff>
    </xdr:from>
    <xdr:ext cx="534035" cy="259080"/>
    <xdr:sp macro="" textlink="">
      <xdr:nvSpPr>
        <xdr:cNvPr id="705" name="テキスト ボックス 704"/>
        <xdr:cNvSpPr txBox="1"/>
      </xdr:nvSpPr>
      <xdr:spPr>
        <a:xfrm>
          <a:off x="12546965" y="1692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67945</xdr:rowOff>
    </xdr:from>
    <xdr:to xmlns:xdr="http://schemas.openxmlformats.org/drawingml/2006/spreadsheetDrawing">
      <xdr:col>116</xdr:col>
      <xdr:colOff>63500</xdr:colOff>
      <xdr:row>38</xdr:row>
      <xdr:rowOff>74930</xdr:rowOff>
    </xdr:to>
    <xdr:cxnSp macro="">
      <xdr:nvCxnSpPr>
        <xdr:cNvPr id="732" name="直線コネクタ 731"/>
        <xdr:cNvCxnSpPr/>
      </xdr:nvCxnSpPr>
      <xdr:spPr>
        <a:xfrm flipV="1">
          <a:off x="21323300" y="65830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74930</xdr:rowOff>
    </xdr:from>
    <xdr:to xmlns:xdr="http://schemas.openxmlformats.org/drawingml/2006/spreadsheetDrawing">
      <xdr:col>111</xdr:col>
      <xdr:colOff>177800</xdr:colOff>
      <xdr:row>38</xdr:row>
      <xdr:rowOff>77470</xdr:rowOff>
    </xdr:to>
    <xdr:cxnSp macro="">
      <xdr:nvCxnSpPr>
        <xdr:cNvPr id="735" name="直線コネクタ 734"/>
        <xdr:cNvCxnSpPr/>
      </xdr:nvCxnSpPr>
      <xdr:spPr>
        <a:xfrm flipV="1">
          <a:off x="20434300" y="6590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77470</xdr:rowOff>
    </xdr:from>
    <xdr:to xmlns:xdr="http://schemas.openxmlformats.org/drawingml/2006/spreadsheetDrawing">
      <xdr:col>107</xdr:col>
      <xdr:colOff>50800</xdr:colOff>
      <xdr:row>38</xdr:row>
      <xdr:rowOff>80645</xdr:rowOff>
    </xdr:to>
    <xdr:cxnSp macro="">
      <xdr:nvCxnSpPr>
        <xdr:cNvPr id="738" name="直線コネクタ 737"/>
        <xdr:cNvCxnSpPr/>
      </xdr:nvCxnSpPr>
      <xdr:spPr>
        <a:xfrm flipV="1">
          <a:off x="19545300" y="6592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80645</xdr:rowOff>
    </xdr:from>
    <xdr:to xmlns:xdr="http://schemas.openxmlformats.org/drawingml/2006/spreadsheetDrawing">
      <xdr:col>102</xdr:col>
      <xdr:colOff>114300</xdr:colOff>
      <xdr:row>38</xdr:row>
      <xdr:rowOff>84455</xdr:rowOff>
    </xdr:to>
    <xdr:cxnSp macro="">
      <xdr:nvCxnSpPr>
        <xdr:cNvPr id="741" name="直線コネクタ 740"/>
        <xdr:cNvCxnSpPr/>
      </xdr:nvCxnSpPr>
      <xdr:spPr>
        <a:xfrm flipV="1">
          <a:off x="18656300" y="65957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17780</xdr:rowOff>
    </xdr:from>
    <xdr:to xmlns:xdr="http://schemas.openxmlformats.org/drawingml/2006/spreadsheetDrawing">
      <xdr:col>116</xdr:col>
      <xdr:colOff>114300</xdr:colOff>
      <xdr:row>38</xdr:row>
      <xdr:rowOff>118745</xdr:rowOff>
    </xdr:to>
    <xdr:sp macro="" textlink="">
      <xdr:nvSpPr>
        <xdr:cNvPr id="751" name="楕円 750"/>
        <xdr:cNvSpPr/>
      </xdr:nvSpPr>
      <xdr:spPr>
        <a:xfrm>
          <a:off x="221107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123190</xdr:rowOff>
    </xdr:from>
    <xdr:ext cx="469900" cy="258445"/>
    <xdr:sp macro="" textlink="">
      <xdr:nvSpPr>
        <xdr:cNvPr id="752" name="投資及び出資金該当値テキスト"/>
        <xdr:cNvSpPr txBox="1"/>
      </xdr:nvSpPr>
      <xdr:spPr>
        <a:xfrm>
          <a:off x="2221230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23495</xdr:rowOff>
    </xdr:from>
    <xdr:to xmlns:xdr="http://schemas.openxmlformats.org/drawingml/2006/spreadsheetDrawing">
      <xdr:col>112</xdr:col>
      <xdr:colOff>38100</xdr:colOff>
      <xdr:row>38</xdr:row>
      <xdr:rowOff>125095</xdr:rowOff>
    </xdr:to>
    <xdr:sp macro="" textlink="">
      <xdr:nvSpPr>
        <xdr:cNvPr id="753" name="楕円 752"/>
        <xdr:cNvSpPr/>
      </xdr:nvSpPr>
      <xdr:spPr>
        <a:xfrm>
          <a:off x="2127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116205</xdr:rowOff>
    </xdr:from>
    <xdr:ext cx="469265" cy="259080"/>
    <xdr:sp macro="" textlink="">
      <xdr:nvSpPr>
        <xdr:cNvPr id="754" name="テキスト ボックス 753"/>
        <xdr:cNvSpPr txBox="1"/>
      </xdr:nvSpPr>
      <xdr:spPr>
        <a:xfrm>
          <a:off x="21088350" y="6631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26670</xdr:rowOff>
    </xdr:from>
    <xdr:to xmlns:xdr="http://schemas.openxmlformats.org/drawingml/2006/spreadsheetDrawing">
      <xdr:col>107</xdr:col>
      <xdr:colOff>101600</xdr:colOff>
      <xdr:row>38</xdr:row>
      <xdr:rowOff>128270</xdr:rowOff>
    </xdr:to>
    <xdr:sp macro="" textlink="">
      <xdr:nvSpPr>
        <xdr:cNvPr id="755" name="楕円 754"/>
        <xdr:cNvSpPr/>
      </xdr:nvSpPr>
      <xdr:spPr>
        <a:xfrm>
          <a:off x="20383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119380</xdr:rowOff>
    </xdr:from>
    <xdr:ext cx="469265" cy="259080"/>
    <xdr:sp macro="" textlink="">
      <xdr:nvSpPr>
        <xdr:cNvPr id="756" name="テキスト ボックス 755"/>
        <xdr:cNvSpPr txBox="1"/>
      </xdr:nvSpPr>
      <xdr:spPr>
        <a:xfrm>
          <a:off x="20199350" y="6634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29845</xdr:rowOff>
    </xdr:from>
    <xdr:to xmlns:xdr="http://schemas.openxmlformats.org/drawingml/2006/spreadsheetDrawing">
      <xdr:col>102</xdr:col>
      <xdr:colOff>165100</xdr:colOff>
      <xdr:row>38</xdr:row>
      <xdr:rowOff>132080</xdr:rowOff>
    </xdr:to>
    <xdr:sp macro="" textlink="">
      <xdr:nvSpPr>
        <xdr:cNvPr id="757" name="楕円 756"/>
        <xdr:cNvSpPr/>
      </xdr:nvSpPr>
      <xdr:spPr>
        <a:xfrm>
          <a:off x="19494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122555</xdr:rowOff>
    </xdr:from>
    <xdr:ext cx="469265" cy="258445"/>
    <xdr:sp macro="" textlink="">
      <xdr:nvSpPr>
        <xdr:cNvPr id="758" name="テキスト ボックス 757"/>
        <xdr:cNvSpPr txBox="1"/>
      </xdr:nvSpPr>
      <xdr:spPr>
        <a:xfrm>
          <a:off x="19310350" y="6637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33655</xdr:rowOff>
    </xdr:from>
    <xdr:to xmlns:xdr="http://schemas.openxmlformats.org/drawingml/2006/spreadsheetDrawing">
      <xdr:col>98</xdr:col>
      <xdr:colOff>38100</xdr:colOff>
      <xdr:row>38</xdr:row>
      <xdr:rowOff>135255</xdr:rowOff>
    </xdr:to>
    <xdr:sp macro="" textlink="">
      <xdr:nvSpPr>
        <xdr:cNvPr id="759" name="楕円 758"/>
        <xdr:cNvSpPr/>
      </xdr:nvSpPr>
      <xdr:spPr>
        <a:xfrm>
          <a:off x="18605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126365</xdr:rowOff>
    </xdr:from>
    <xdr:ext cx="469265" cy="259080"/>
    <xdr:sp macro="" textlink="">
      <xdr:nvSpPr>
        <xdr:cNvPr id="760" name="テキスト ボックス 759"/>
        <xdr:cNvSpPr txBox="1"/>
      </xdr:nvSpPr>
      <xdr:spPr>
        <a:xfrm>
          <a:off x="18421350" y="6641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140335</xdr:rowOff>
    </xdr:to>
    <xdr:cxnSp macro="">
      <xdr:nvCxnSpPr>
        <xdr:cNvPr id="791" name="直線コネクタ 790"/>
        <xdr:cNvCxnSpPr/>
      </xdr:nvCxnSpPr>
      <xdr:spPr>
        <a:xfrm flipV="1">
          <a:off x="21323300" y="100831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140335</xdr:rowOff>
    </xdr:from>
    <xdr:to xmlns:xdr="http://schemas.openxmlformats.org/drawingml/2006/spreadsheetDrawing">
      <xdr:col>111</xdr:col>
      <xdr:colOff>177800</xdr:colOff>
      <xdr:row>59</xdr:row>
      <xdr:rowOff>69850</xdr:rowOff>
    </xdr:to>
    <xdr:cxnSp macro="">
      <xdr:nvCxnSpPr>
        <xdr:cNvPr id="794" name="直線コネクタ 793"/>
        <xdr:cNvCxnSpPr/>
      </xdr:nvCxnSpPr>
      <xdr:spPr>
        <a:xfrm flipV="1">
          <a:off x="20434300" y="100844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60960</xdr:rowOff>
    </xdr:from>
    <xdr:to xmlns:xdr="http://schemas.openxmlformats.org/drawingml/2006/spreadsheetDrawing">
      <xdr:col>107</xdr:col>
      <xdr:colOff>50800</xdr:colOff>
      <xdr:row>59</xdr:row>
      <xdr:rowOff>69850</xdr:rowOff>
    </xdr:to>
    <xdr:cxnSp macro="">
      <xdr:nvCxnSpPr>
        <xdr:cNvPr id="797" name="直線コネクタ 796"/>
        <xdr:cNvCxnSpPr/>
      </xdr:nvCxnSpPr>
      <xdr:spPr>
        <a:xfrm>
          <a:off x="19545300" y="101765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57785</xdr:rowOff>
    </xdr:from>
    <xdr:to xmlns:xdr="http://schemas.openxmlformats.org/drawingml/2006/spreadsheetDrawing">
      <xdr:col>102</xdr:col>
      <xdr:colOff>114300</xdr:colOff>
      <xdr:row>59</xdr:row>
      <xdr:rowOff>60960</xdr:rowOff>
    </xdr:to>
    <xdr:cxnSp macro="">
      <xdr:nvCxnSpPr>
        <xdr:cNvPr id="800" name="直線コネクタ 799"/>
        <xdr:cNvCxnSpPr/>
      </xdr:nvCxnSpPr>
      <xdr:spPr>
        <a:xfrm>
          <a:off x="18656300" y="1000188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10" name="楕円 809"/>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66675</xdr:rowOff>
    </xdr:from>
    <xdr:ext cx="469900" cy="258445"/>
    <xdr:sp macro="" textlink="">
      <xdr:nvSpPr>
        <xdr:cNvPr id="811" name="貸付金該当値テキスト"/>
        <xdr:cNvSpPr txBox="1"/>
      </xdr:nvSpPr>
      <xdr:spPr>
        <a:xfrm>
          <a:off x="22212300" y="10010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89535</xdr:rowOff>
    </xdr:from>
    <xdr:to xmlns:xdr="http://schemas.openxmlformats.org/drawingml/2006/spreadsheetDrawing">
      <xdr:col>112</xdr:col>
      <xdr:colOff>38100</xdr:colOff>
      <xdr:row>59</xdr:row>
      <xdr:rowOff>19685</xdr:rowOff>
    </xdr:to>
    <xdr:sp macro="" textlink="">
      <xdr:nvSpPr>
        <xdr:cNvPr id="812" name="楕円 811"/>
        <xdr:cNvSpPr/>
      </xdr:nvSpPr>
      <xdr:spPr>
        <a:xfrm>
          <a:off x="21272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10795</xdr:rowOff>
    </xdr:from>
    <xdr:ext cx="469265" cy="258445"/>
    <xdr:sp macro="" textlink="">
      <xdr:nvSpPr>
        <xdr:cNvPr id="813" name="テキスト ボックス 812"/>
        <xdr:cNvSpPr txBox="1"/>
      </xdr:nvSpPr>
      <xdr:spPr>
        <a:xfrm>
          <a:off x="21088350" y="1012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19050</xdr:rowOff>
    </xdr:from>
    <xdr:to xmlns:xdr="http://schemas.openxmlformats.org/drawingml/2006/spreadsheetDrawing">
      <xdr:col>107</xdr:col>
      <xdr:colOff>101600</xdr:colOff>
      <xdr:row>59</xdr:row>
      <xdr:rowOff>120650</xdr:rowOff>
    </xdr:to>
    <xdr:sp macro="" textlink="">
      <xdr:nvSpPr>
        <xdr:cNvPr id="814" name="楕円 813"/>
        <xdr:cNvSpPr/>
      </xdr:nvSpPr>
      <xdr:spPr>
        <a:xfrm>
          <a:off x="2038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111760</xdr:rowOff>
    </xdr:from>
    <xdr:ext cx="378460" cy="258445"/>
    <xdr:sp macro="" textlink="">
      <xdr:nvSpPr>
        <xdr:cNvPr id="815" name="テキスト ボックス 814"/>
        <xdr:cNvSpPr txBox="1"/>
      </xdr:nvSpPr>
      <xdr:spPr>
        <a:xfrm>
          <a:off x="20245070" y="10227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10160</xdr:rowOff>
    </xdr:from>
    <xdr:to xmlns:xdr="http://schemas.openxmlformats.org/drawingml/2006/spreadsheetDrawing">
      <xdr:col>102</xdr:col>
      <xdr:colOff>165100</xdr:colOff>
      <xdr:row>59</xdr:row>
      <xdr:rowOff>111760</xdr:rowOff>
    </xdr:to>
    <xdr:sp macro="" textlink="">
      <xdr:nvSpPr>
        <xdr:cNvPr id="816" name="楕円 815"/>
        <xdr:cNvSpPr/>
      </xdr:nvSpPr>
      <xdr:spPr>
        <a:xfrm>
          <a:off x="19494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102870</xdr:rowOff>
    </xdr:from>
    <xdr:ext cx="469265" cy="259080"/>
    <xdr:sp macro="" textlink="">
      <xdr:nvSpPr>
        <xdr:cNvPr id="817" name="テキスト ボックス 816"/>
        <xdr:cNvSpPr txBox="1"/>
      </xdr:nvSpPr>
      <xdr:spPr>
        <a:xfrm>
          <a:off x="19310350" y="10218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6985</xdr:rowOff>
    </xdr:from>
    <xdr:to xmlns:xdr="http://schemas.openxmlformats.org/drawingml/2006/spreadsheetDrawing">
      <xdr:col>98</xdr:col>
      <xdr:colOff>38100</xdr:colOff>
      <xdr:row>58</xdr:row>
      <xdr:rowOff>109220</xdr:rowOff>
    </xdr:to>
    <xdr:sp macro="" textlink="">
      <xdr:nvSpPr>
        <xdr:cNvPr id="818" name="楕円 817"/>
        <xdr:cNvSpPr/>
      </xdr:nvSpPr>
      <xdr:spPr>
        <a:xfrm>
          <a:off x="18605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99695</xdr:rowOff>
    </xdr:from>
    <xdr:ext cx="469265" cy="258445"/>
    <xdr:sp macro="" textlink="">
      <xdr:nvSpPr>
        <xdr:cNvPr id="819" name="テキスト ボックス 818"/>
        <xdr:cNvSpPr txBox="1"/>
      </xdr:nvSpPr>
      <xdr:spPr>
        <a:xfrm>
          <a:off x="18421350" y="10043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113030</xdr:rowOff>
    </xdr:from>
    <xdr:to xmlns:xdr="http://schemas.openxmlformats.org/drawingml/2006/spreadsheetDrawing">
      <xdr:col>116</xdr:col>
      <xdr:colOff>63500</xdr:colOff>
      <xdr:row>75</xdr:row>
      <xdr:rowOff>22225</xdr:rowOff>
    </xdr:to>
    <xdr:cxnSp macro="">
      <xdr:nvCxnSpPr>
        <xdr:cNvPr id="851" name="直線コネクタ 850"/>
        <xdr:cNvCxnSpPr/>
      </xdr:nvCxnSpPr>
      <xdr:spPr>
        <a:xfrm flipV="1">
          <a:off x="21323300" y="1280033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22225</xdr:rowOff>
    </xdr:from>
    <xdr:to xmlns:xdr="http://schemas.openxmlformats.org/drawingml/2006/spreadsheetDrawing">
      <xdr:col>111</xdr:col>
      <xdr:colOff>177800</xdr:colOff>
      <xdr:row>75</xdr:row>
      <xdr:rowOff>44450</xdr:rowOff>
    </xdr:to>
    <xdr:cxnSp macro="">
      <xdr:nvCxnSpPr>
        <xdr:cNvPr id="854" name="直線コネクタ 853"/>
        <xdr:cNvCxnSpPr/>
      </xdr:nvCxnSpPr>
      <xdr:spPr>
        <a:xfrm flipV="1">
          <a:off x="20434300" y="128809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44450</xdr:rowOff>
    </xdr:from>
    <xdr:to xmlns:xdr="http://schemas.openxmlformats.org/drawingml/2006/spreadsheetDrawing">
      <xdr:col>107</xdr:col>
      <xdr:colOff>50800</xdr:colOff>
      <xdr:row>75</xdr:row>
      <xdr:rowOff>99060</xdr:rowOff>
    </xdr:to>
    <xdr:cxnSp macro="">
      <xdr:nvCxnSpPr>
        <xdr:cNvPr id="857" name="直線コネクタ 856"/>
        <xdr:cNvCxnSpPr/>
      </xdr:nvCxnSpPr>
      <xdr:spPr>
        <a:xfrm flipV="1">
          <a:off x="19545300" y="129032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72390</xdr:rowOff>
    </xdr:from>
    <xdr:to xmlns:xdr="http://schemas.openxmlformats.org/drawingml/2006/spreadsheetDrawing">
      <xdr:col>102</xdr:col>
      <xdr:colOff>114300</xdr:colOff>
      <xdr:row>75</xdr:row>
      <xdr:rowOff>99060</xdr:rowOff>
    </xdr:to>
    <xdr:cxnSp macro="">
      <xdr:nvCxnSpPr>
        <xdr:cNvPr id="860" name="直線コネクタ 859"/>
        <xdr:cNvCxnSpPr/>
      </xdr:nvCxnSpPr>
      <xdr:spPr>
        <a:xfrm>
          <a:off x="18656300" y="129311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132080</xdr:rowOff>
    </xdr:from>
    <xdr:ext cx="534035" cy="258445"/>
    <xdr:sp macro="" textlink="">
      <xdr:nvSpPr>
        <xdr:cNvPr id="862" name="テキスト ボックス 861"/>
        <xdr:cNvSpPr txBox="1"/>
      </xdr:nvSpPr>
      <xdr:spPr>
        <a:xfrm>
          <a:off x="19277965" y="1264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62230</xdr:rowOff>
    </xdr:from>
    <xdr:to xmlns:xdr="http://schemas.openxmlformats.org/drawingml/2006/spreadsheetDrawing">
      <xdr:col>116</xdr:col>
      <xdr:colOff>114300</xdr:colOff>
      <xdr:row>74</xdr:row>
      <xdr:rowOff>163830</xdr:rowOff>
    </xdr:to>
    <xdr:sp macro="" textlink="">
      <xdr:nvSpPr>
        <xdr:cNvPr id="870" name="楕円 869"/>
        <xdr:cNvSpPr/>
      </xdr:nvSpPr>
      <xdr:spPr>
        <a:xfrm>
          <a:off x="221107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85090</xdr:rowOff>
    </xdr:from>
    <xdr:ext cx="534670" cy="259080"/>
    <xdr:sp macro="" textlink="">
      <xdr:nvSpPr>
        <xdr:cNvPr id="871" name="繰出金該当値テキスト"/>
        <xdr:cNvSpPr txBox="1"/>
      </xdr:nvSpPr>
      <xdr:spPr>
        <a:xfrm>
          <a:off x="22212300" y="1260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73025</xdr:rowOff>
    </xdr:to>
    <xdr:sp macro="" textlink="">
      <xdr:nvSpPr>
        <xdr:cNvPr id="872" name="楕円 871"/>
        <xdr:cNvSpPr/>
      </xdr:nvSpPr>
      <xdr:spPr>
        <a:xfrm>
          <a:off x="21272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89535</xdr:rowOff>
    </xdr:from>
    <xdr:ext cx="534035" cy="258445"/>
    <xdr:sp macro="" textlink="">
      <xdr:nvSpPr>
        <xdr:cNvPr id="873" name="テキスト ボックス 872"/>
        <xdr:cNvSpPr txBox="1"/>
      </xdr:nvSpPr>
      <xdr:spPr>
        <a:xfrm>
          <a:off x="21055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165100</xdr:rowOff>
    </xdr:from>
    <xdr:to xmlns:xdr="http://schemas.openxmlformats.org/drawingml/2006/spreadsheetDrawing">
      <xdr:col>107</xdr:col>
      <xdr:colOff>101600</xdr:colOff>
      <xdr:row>75</xdr:row>
      <xdr:rowOff>95250</xdr:rowOff>
    </xdr:to>
    <xdr:sp macro="" textlink="">
      <xdr:nvSpPr>
        <xdr:cNvPr id="874" name="楕円 873"/>
        <xdr:cNvSpPr/>
      </xdr:nvSpPr>
      <xdr:spPr>
        <a:xfrm>
          <a:off x="20383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111760</xdr:rowOff>
    </xdr:from>
    <xdr:ext cx="534035" cy="258445"/>
    <xdr:sp macro="" textlink="">
      <xdr:nvSpPr>
        <xdr:cNvPr id="875" name="テキスト ボックス 874"/>
        <xdr:cNvSpPr txBox="1"/>
      </xdr:nvSpPr>
      <xdr:spPr>
        <a:xfrm>
          <a:off x="20166965" y="1262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48260</xdr:rowOff>
    </xdr:from>
    <xdr:to xmlns:xdr="http://schemas.openxmlformats.org/drawingml/2006/spreadsheetDrawing">
      <xdr:col>102</xdr:col>
      <xdr:colOff>165100</xdr:colOff>
      <xdr:row>75</xdr:row>
      <xdr:rowOff>149860</xdr:rowOff>
    </xdr:to>
    <xdr:sp macro="" textlink="">
      <xdr:nvSpPr>
        <xdr:cNvPr id="876" name="楕円 875"/>
        <xdr:cNvSpPr/>
      </xdr:nvSpPr>
      <xdr:spPr>
        <a:xfrm>
          <a:off x="1949450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140970</xdr:rowOff>
    </xdr:from>
    <xdr:ext cx="534035" cy="259080"/>
    <xdr:sp macro="" textlink="">
      <xdr:nvSpPr>
        <xdr:cNvPr id="877" name="テキスト ボックス 876"/>
        <xdr:cNvSpPr txBox="1"/>
      </xdr:nvSpPr>
      <xdr:spPr>
        <a:xfrm>
          <a:off x="19277965" y="12999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21590</xdr:rowOff>
    </xdr:from>
    <xdr:to xmlns:xdr="http://schemas.openxmlformats.org/drawingml/2006/spreadsheetDrawing">
      <xdr:col>98</xdr:col>
      <xdr:colOff>38100</xdr:colOff>
      <xdr:row>75</xdr:row>
      <xdr:rowOff>123190</xdr:rowOff>
    </xdr:to>
    <xdr:sp macro="" textlink="">
      <xdr:nvSpPr>
        <xdr:cNvPr id="878" name="楕円 877"/>
        <xdr:cNvSpPr/>
      </xdr:nvSpPr>
      <xdr:spPr>
        <a:xfrm>
          <a:off x="18605500" y="128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139700</xdr:rowOff>
    </xdr:from>
    <xdr:ext cx="534035" cy="259080"/>
    <xdr:sp macro="" textlink="">
      <xdr:nvSpPr>
        <xdr:cNvPr id="879" name="テキスト ボックス 878"/>
        <xdr:cNvSpPr txBox="1"/>
      </xdr:nvSpPr>
      <xdr:spPr>
        <a:xfrm>
          <a:off x="18388965" y="1265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全体を見てみると、物件費、普通建設事業費、災害復旧費、</a:t>
          </a:r>
          <a:r>
            <a:rPr kumimoji="1" lang="ja-JP" altLang="ja-JP" sz="1200" b="0" i="0" baseline="0">
              <a:solidFill>
                <a:schemeClr val="dk1"/>
              </a:solidFill>
              <a:effectLst/>
              <a:latin typeface="ＭＳ Ｐゴシック"/>
              <a:ea typeface="ＭＳ Ｐゴシック"/>
              <a:cs typeface="+mn-cs"/>
            </a:rPr>
            <a:t>失業対策事業費、</a:t>
          </a:r>
          <a:r>
            <a:rPr kumimoji="1" lang="ja-JP" altLang="ja-JP" sz="1200">
              <a:solidFill>
                <a:schemeClr val="dk1"/>
              </a:solidFill>
              <a:effectLst/>
              <a:latin typeface="ＭＳ Ｐゴシック"/>
              <a:ea typeface="ＭＳ Ｐゴシック"/>
              <a:cs typeface="+mn-cs"/>
            </a:rPr>
            <a:t>投資及び出資金、貸付金、前年度繰上充用額は類似団体平均を下回っているものの、それ以外は類似団体平均を上回っている。理由については財政比較分析表で分析した通りであるが、</a:t>
          </a:r>
          <a:r>
            <a:rPr lang="ja-JP" altLang="ja-JP" sz="1200" b="0" i="0" baseline="0">
              <a:solidFill>
                <a:schemeClr val="dk1"/>
              </a:solidFill>
              <a:effectLst/>
              <a:latin typeface="ＭＳ Ｐゴシック"/>
              <a:ea typeface="ＭＳ Ｐゴシック"/>
              <a:cs typeface="+mn-cs"/>
            </a:rPr>
            <a:t>平成</a:t>
          </a:r>
          <a:r>
            <a:rPr lang="en-US" altLang="ja-JP" sz="1200" b="0" i="0" baseline="0">
              <a:solidFill>
                <a:schemeClr val="dk1"/>
              </a:solidFill>
              <a:effectLst/>
              <a:latin typeface="ＭＳ Ｐゴシック"/>
              <a:ea typeface="ＭＳ Ｐゴシック"/>
              <a:cs typeface="+mn-cs"/>
            </a:rPr>
            <a:t>27</a:t>
          </a:r>
          <a:r>
            <a:rPr lang="ja-JP" altLang="ja-JP" sz="1200" b="0" i="0" baseline="0">
              <a:solidFill>
                <a:schemeClr val="dk1"/>
              </a:solidFill>
              <a:effectLst/>
              <a:latin typeface="ＭＳ Ｐゴシック"/>
              <a:ea typeface="ＭＳ Ｐゴシック"/>
              <a:cs typeface="+mn-cs"/>
            </a:rPr>
            <a:t>年度に策定した「第２次行政改革大綱・推進計画」に基づき、事務・事業の見直しや行政の効率化に取り組み、財政の健全化に努める。 </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33,680
33,547
632.29
21,617,556
21,283,294
189,849
11,749,137
24,916,458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113.4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150495</xdr:rowOff>
    </xdr:from>
    <xdr:to xmlns:xdr="http://schemas.openxmlformats.org/drawingml/2006/spreadsheetDrawing">
      <xdr:col>24</xdr:col>
      <xdr:colOff>63500</xdr:colOff>
      <xdr:row>36</xdr:row>
      <xdr:rowOff>635</xdr:rowOff>
    </xdr:to>
    <xdr:cxnSp macro="">
      <xdr:nvCxnSpPr>
        <xdr:cNvPr id="61" name="直線コネクタ 60"/>
        <xdr:cNvCxnSpPr/>
      </xdr:nvCxnSpPr>
      <xdr:spPr>
        <a:xfrm flipV="1">
          <a:off x="3797300" y="615124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8445"/>
    <xdr:sp macro="" textlink="">
      <xdr:nvSpPr>
        <xdr:cNvPr id="62" name="議会費平均値テキスト"/>
        <xdr:cNvSpPr txBox="1"/>
      </xdr:nvSpPr>
      <xdr:spPr>
        <a:xfrm>
          <a:off x="4686300" y="5938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144780</xdr:rowOff>
    </xdr:from>
    <xdr:to xmlns:xdr="http://schemas.openxmlformats.org/drawingml/2006/spreadsheetDrawing">
      <xdr:col>19</xdr:col>
      <xdr:colOff>177800</xdr:colOff>
      <xdr:row>36</xdr:row>
      <xdr:rowOff>635</xdr:rowOff>
    </xdr:to>
    <xdr:cxnSp macro="">
      <xdr:nvCxnSpPr>
        <xdr:cNvPr id="64" name="直線コネクタ 63"/>
        <xdr:cNvCxnSpPr/>
      </xdr:nvCxnSpPr>
      <xdr:spPr>
        <a:xfrm>
          <a:off x="2908300" y="61455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9265" cy="259080"/>
    <xdr:sp macro="" textlink="">
      <xdr:nvSpPr>
        <xdr:cNvPr id="66" name="テキスト ボックス 65"/>
        <xdr:cNvSpPr txBox="1"/>
      </xdr:nvSpPr>
      <xdr:spPr>
        <a:xfrm>
          <a:off x="3562350" y="585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144780</xdr:rowOff>
    </xdr:from>
    <xdr:to xmlns:xdr="http://schemas.openxmlformats.org/drawingml/2006/spreadsheetDrawing">
      <xdr:col>15</xdr:col>
      <xdr:colOff>50800</xdr:colOff>
      <xdr:row>36</xdr:row>
      <xdr:rowOff>97790</xdr:rowOff>
    </xdr:to>
    <xdr:cxnSp macro="">
      <xdr:nvCxnSpPr>
        <xdr:cNvPr id="67" name="直線コネクタ 66"/>
        <xdr:cNvCxnSpPr/>
      </xdr:nvCxnSpPr>
      <xdr:spPr>
        <a:xfrm flipV="1">
          <a:off x="2019300" y="614553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9265" cy="259080"/>
    <xdr:sp macro="" textlink="">
      <xdr:nvSpPr>
        <xdr:cNvPr id="69" name="テキスト ボックス 68"/>
        <xdr:cNvSpPr txBox="1"/>
      </xdr:nvSpPr>
      <xdr:spPr>
        <a:xfrm>
          <a:off x="2673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123825</xdr:rowOff>
    </xdr:from>
    <xdr:to xmlns:xdr="http://schemas.openxmlformats.org/drawingml/2006/spreadsheetDrawing">
      <xdr:col>10</xdr:col>
      <xdr:colOff>114300</xdr:colOff>
      <xdr:row>36</xdr:row>
      <xdr:rowOff>97790</xdr:rowOff>
    </xdr:to>
    <xdr:cxnSp macro="">
      <xdr:nvCxnSpPr>
        <xdr:cNvPr id="70" name="直線コネクタ 69"/>
        <xdr:cNvCxnSpPr/>
      </xdr:nvCxnSpPr>
      <xdr:spPr>
        <a:xfrm>
          <a:off x="1130300" y="612457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9265" cy="259080"/>
    <xdr:sp macro="" textlink="">
      <xdr:nvSpPr>
        <xdr:cNvPr id="72" name="テキスト ボックス 71"/>
        <xdr:cNvSpPr txBox="1"/>
      </xdr:nvSpPr>
      <xdr:spPr>
        <a:xfrm>
          <a:off x="1784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125095</xdr:rowOff>
    </xdr:from>
    <xdr:ext cx="469265" cy="258445"/>
    <xdr:sp macro="" textlink="">
      <xdr:nvSpPr>
        <xdr:cNvPr id="74" name="テキスト ボックス 73"/>
        <xdr:cNvSpPr txBox="1"/>
      </xdr:nvSpPr>
      <xdr:spPr>
        <a:xfrm>
          <a:off x="895350" y="578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99695</xdr:rowOff>
    </xdr:from>
    <xdr:to xmlns:xdr="http://schemas.openxmlformats.org/drawingml/2006/spreadsheetDrawing">
      <xdr:col>24</xdr:col>
      <xdr:colOff>114300</xdr:colOff>
      <xdr:row>36</xdr:row>
      <xdr:rowOff>29845</xdr:rowOff>
    </xdr:to>
    <xdr:sp macro="" textlink="">
      <xdr:nvSpPr>
        <xdr:cNvPr id="80" name="楕円 79"/>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78105</xdr:rowOff>
    </xdr:from>
    <xdr:ext cx="469900" cy="258445"/>
    <xdr:sp macro="" textlink="">
      <xdr:nvSpPr>
        <xdr:cNvPr id="81" name="議会費該当値テキスト"/>
        <xdr:cNvSpPr txBox="1"/>
      </xdr:nvSpPr>
      <xdr:spPr>
        <a:xfrm>
          <a:off x="4686300" y="6078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121285</xdr:rowOff>
    </xdr:from>
    <xdr:to xmlns:xdr="http://schemas.openxmlformats.org/drawingml/2006/spreadsheetDrawing">
      <xdr:col>20</xdr:col>
      <xdr:colOff>38100</xdr:colOff>
      <xdr:row>36</xdr:row>
      <xdr:rowOff>52070</xdr:rowOff>
    </xdr:to>
    <xdr:sp macro="" textlink="">
      <xdr:nvSpPr>
        <xdr:cNvPr id="82" name="楕円 81"/>
        <xdr:cNvSpPr/>
      </xdr:nvSpPr>
      <xdr:spPr>
        <a:xfrm>
          <a:off x="3746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42545</xdr:rowOff>
    </xdr:from>
    <xdr:ext cx="469265" cy="258445"/>
    <xdr:sp macro="" textlink="">
      <xdr:nvSpPr>
        <xdr:cNvPr id="83" name="テキスト ボックス 82"/>
        <xdr:cNvSpPr txBox="1"/>
      </xdr:nvSpPr>
      <xdr:spPr>
        <a:xfrm>
          <a:off x="3562350" y="6214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93980</xdr:rowOff>
    </xdr:from>
    <xdr:to xmlns:xdr="http://schemas.openxmlformats.org/drawingml/2006/spreadsheetDrawing">
      <xdr:col>15</xdr:col>
      <xdr:colOff>101600</xdr:colOff>
      <xdr:row>36</xdr:row>
      <xdr:rowOff>24130</xdr:rowOff>
    </xdr:to>
    <xdr:sp macro="" textlink="">
      <xdr:nvSpPr>
        <xdr:cNvPr id="84" name="楕円 83"/>
        <xdr:cNvSpPr/>
      </xdr:nvSpPr>
      <xdr:spPr>
        <a:xfrm>
          <a:off x="2857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15240</xdr:rowOff>
    </xdr:from>
    <xdr:ext cx="469265" cy="259080"/>
    <xdr:sp macro="" textlink="">
      <xdr:nvSpPr>
        <xdr:cNvPr id="85" name="テキスト ボックス 84"/>
        <xdr:cNvSpPr txBox="1"/>
      </xdr:nvSpPr>
      <xdr:spPr>
        <a:xfrm>
          <a:off x="2673350" y="6187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86" name="楕円 85"/>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139065</xdr:rowOff>
    </xdr:from>
    <xdr:ext cx="469265" cy="259080"/>
    <xdr:sp macro="" textlink="">
      <xdr:nvSpPr>
        <xdr:cNvPr id="87" name="テキスト ボックス 86"/>
        <xdr:cNvSpPr txBox="1"/>
      </xdr:nvSpPr>
      <xdr:spPr>
        <a:xfrm>
          <a:off x="1784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73025</xdr:rowOff>
    </xdr:from>
    <xdr:to xmlns:xdr="http://schemas.openxmlformats.org/drawingml/2006/spreadsheetDrawing">
      <xdr:col>6</xdr:col>
      <xdr:colOff>38100</xdr:colOff>
      <xdr:row>36</xdr:row>
      <xdr:rowOff>3175</xdr:rowOff>
    </xdr:to>
    <xdr:sp macro="" textlink="">
      <xdr:nvSpPr>
        <xdr:cNvPr id="88" name="楕円 87"/>
        <xdr:cNvSpPr/>
      </xdr:nvSpPr>
      <xdr:spPr>
        <a:xfrm>
          <a:off x="1079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166370</xdr:rowOff>
    </xdr:from>
    <xdr:ext cx="469265" cy="258445"/>
    <xdr:sp macro="" textlink="">
      <xdr:nvSpPr>
        <xdr:cNvPr id="89" name="テキスト ボックス 88"/>
        <xdr:cNvSpPr txBox="1"/>
      </xdr:nvSpPr>
      <xdr:spPr>
        <a:xfrm>
          <a:off x="895350" y="6167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86360</xdr:rowOff>
    </xdr:from>
    <xdr:to xmlns:xdr="http://schemas.openxmlformats.org/drawingml/2006/spreadsheetDrawing">
      <xdr:col>24</xdr:col>
      <xdr:colOff>63500</xdr:colOff>
      <xdr:row>57</xdr:row>
      <xdr:rowOff>107950</xdr:rowOff>
    </xdr:to>
    <xdr:cxnSp macro="">
      <xdr:nvCxnSpPr>
        <xdr:cNvPr id="120" name="直線コネクタ 119"/>
        <xdr:cNvCxnSpPr/>
      </xdr:nvCxnSpPr>
      <xdr:spPr>
        <a:xfrm flipV="1">
          <a:off x="3797300" y="98590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107950</xdr:rowOff>
    </xdr:from>
    <xdr:to xmlns:xdr="http://schemas.openxmlformats.org/drawingml/2006/spreadsheetDrawing">
      <xdr:col>19</xdr:col>
      <xdr:colOff>177800</xdr:colOff>
      <xdr:row>57</xdr:row>
      <xdr:rowOff>153670</xdr:rowOff>
    </xdr:to>
    <xdr:cxnSp macro="">
      <xdr:nvCxnSpPr>
        <xdr:cNvPr id="123" name="直線コネクタ 122"/>
        <xdr:cNvCxnSpPr/>
      </xdr:nvCxnSpPr>
      <xdr:spPr>
        <a:xfrm flipV="1">
          <a:off x="2908300" y="9880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153670</xdr:rowOff>
    </xdr:from>
    <xdr:to xmlns:xdr="http://schemas.openxmlformats.org/drawingml/2006/spreadsheetDrawing">
      <xdr:col>15</xdr:col>
      <xdr:colOff>50800</xdr:colOff>
      <xdr:row>58</xdr:row>
      <xdr:rowOff>10160</xdr:rowOff>
    </xdr:to>
    <xdr:cxnSp macro="">
      <xdr:nvCxnSpPr>
        <xdr:cNvPr id="126" name="直線コネクタ 125"/>
        <xdr:cNvCxnSpPr/>
      </xdr:nvCxnSpPr>
      <xdr:spPr>
        <a:xfrm flipV="1">
          <a:off x="2019300" y="99263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10160</xdr:rowOff>
    </xdr:from>
    <xdr:to xmlns:xdr="http://schemas.openxmlformats.org/drawingml/2006/spreadsheetDrawing">
      <xdr:col>10</xdr:col>
      <xdr:colOff>114300</xdr:colOff>
      <xdr:row>58</xdr:row>
      <xdr:rowOff>23495</xdr:rowOff>
    </xdr:to>
    <xdr:cxnSp macro="">
      <xdr:nvCxnSpPr>
        <xdr:cNvPr id="129" name="直線コネクタ 128"/>
        <xdr:cNvCxnSpPr/>
      </xdr:nvCxnSpPr>
      <xdr:spPr>
        <a:xfrm flipV="1">
          <a:off x="1130300" y="995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4035" cy="259080"/>
    <xdr:sp macro="" textlink="">
      <xdr:nvSpPr>
        <xdr:cNvPr id="131" name="テキスト ボックス 130"/>
        <xdr:cNvSpPr txBox="1"/>
      </xdr:nvSpPr>
      <xdr:spPr>
        <a:xfrm>
          <a:off x="1751965" y="965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34035" cy="258445"/>
    <xdr:sp macro="" textlink="">
      <xdr:nvSpPr>
        <xdr:cNvPr id="133" name="テキスト ボックス 132"/>
        <xdr:cNvSpPr txBox="1"/>
      </xdr:nvSpPr>
      <xdr:spPr>
        <a:xfrm>
          <a:off x="862965"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35560</xdr:rowOff>
    </xdr:from>
    <xdr:to xmlns:xdr="http://schemas.openxmlformats.org/drawingml/2006/spreadsheetDrawing">
      <xdr:col>24</xdr:col>
      <xdr:colOff>114300</xdr:colOff>
      <xdr:row>57</xdr:row>
      <xdr:rowOff>137160</xdr:rowOff>
    </xdr:to>
    <xdr:sp macro="" textlink="">
      <xdr:nvSpPr>
        <xdr:cNvPr id="139" name="楕円 138"/>
        <xdr:cNvSpPr/>
      </xdr:nvSpPr>
      <xdr:spPr>
        <a:xfrm>
          <a:off x="4584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58420</xdr:rowOff>
    </xdr:from>
    <xdr:ext cx="598805" cy="259080"/>
    <xdr:sp macro="" textlink="">
      <xdr:nvSpPr>
        <xdr:cNvPr id="140" name="総務費該当値テキスト"/>
        <xdr:cNvSpPr txBox="1"/>
      </xdr:nvSpPr>
      <xdr:spPr>
        <a:xfrm>
          <a:off x="4686300" y="9659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57150</xdr:rowOff>
    </xdr:from>
    <xdr:to xmlns:xdr="http://schemas.openxmlformats.org/drawingml/2006/spreadsheetDrawing">
      <xdr:col>20</xdr:col>
      <xdr:colOff>38100</xdr:colOff>
      <xdr:row>57</xdr:row>
      <xdr:rowOff>158750</xdr:rowOff>
    </xdr:to>
    <xdr:sp macro="" textlink="">
      <xdr:nvSpPr>
        <xdr:cNvPr id="141" name="楕円 140"/>
        <xdr:cNvSpPr/>
      </xdr:nvSpPr>
      <xdr:spPr>
        <a:xfrm>
          <a:off x="3746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3810</xdr:rowOff>
    </xdr:from>
    <xdr:ext cx="598170" cy="259080"/>
    <xdr:sp macro="" textlink="">
      <xdr:nvSpPr>
        <xdr:cNvPr id="142" name="テキスト ボックス 141"/>
        <xdr:cNvSpPr txBox="1"/>
      </xdr:nvSpPr>
      <xdr:spPr>
        <a:xfrm>
          <a:off x="3497580" y="9605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102870</xdr:rowOff>
    </xdr:from>
    <xdr:to xmlns:xdr="http://schemas.openxmlformats.org/drawingml/2006/spreadsheetDrawing">
      <xdr:col>15</xdr:col>
      <xdr:colOff>101600</xdr:colOff>
      <xdr:row>58</xdr:row>
      <xdr:rowOff>33020</xdr:rowOff>
    </xdr:to>
    <xdr:sp macro="" textlink="">
      <xdr:nvSpPr>
        <xdr:cNvPr id="143" name="楕円 142"/>
        <xdr:cNvSpPr/>
      </xdr:nvSpPr>
      <xdr:spPr>
        <a:xfrm>
          <a:off x="285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24130</xdr:rowOff>
    </xdr:from>
    <xdr:ext cx="534035" cy="259080"/>
    <xdr:sp macro="" textlink="">
      <xdr:nvSpPr>
        <xdr:cNvPr id="144" name="テキスト ボックス 143"/>
        <xdr:cNvSpPr txBox="1"/>
      </xdr:nvSpPr>
      <xdr:spPr>
        <a:xfrm>
          <a:off x="2640965" y="9968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45" name="楕円 144"/>
        <xdr:cNvSpPr/>
      </xdr:nvSpPr>
      <xdr:spPr>
        <a:xfrm>
          <a:off x="196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52070</xdr:rowOff>
    </xdr:from>
    <xdr:ext cx="534035" cy="258445"/>
    <xdr:sp macro="" textlink="">
      <xdr:nvSpPr>
        <xdr:cNvPr id="146" name="テキスト ボックス 145"/>
        <xdr:cNvSpPr txBox="1"/>
      </xdr:nvSpPr>
      <xdr:spPr>
        <a:xfrm>
          <a:off x="1751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47" name="楕円 146"/>
        <xdr:cNvSpPr/>
      </xdr:nvSpPr>
      <xdr:spPr>
        <a:xfrm>
          <a:off x="1079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34035" cy="258445"/>
    <xdr:sp macro="" textlink="">
      <xdr:nvSpPr>
        <xdr:cNvPr id="148" name="テキスト ボックス 147"/>
        <xdr:cNvSpPr txBox="1"/>
      </xdr:nvSpPr>
      <xdr:spPr>
        <a:xfrm>
          <a:off x="862965" y="10009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36195</xdr:rowOff>
    </xdr:from>
    <xdr:to xmlns:xdr="http://schemas.openxmlformats.org/drawingml/2006/spreadsheetDrawing">
      <xdr:col>24</xdr:col>
      <xdr:colOff>63500</xdr:colOff>
      <xdr:row>74</xdr:row>
      <xdr:rowOff>84455</xdr:rowOff>
    </xdr:to>
    <xdr:cxnSp macro="">
      <xdr:nvCxnSpPr>
        <xdr:cNvPr id="178" name="直線コネクタ 177"/>
        <xdr:cNvCxnSpPr/>
      </xdr:nvCxnSpPr>
      <xdr:spPr>
        <a:xfrm>
          <a:off x="3797300" y="1272349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36195</xdr:rowOff>
    </xdr:from>
    <xdr:to xmlns:xdr="http://schemas.openxmlformats.org/drawingml/2006/spreadsheetDrawing">
      <xdr:col>19</xdr:col>
      <xdr:colOff>177800</xdr:colOff>
      <xdr:row>74</xdr:row>
      <xdr:rowOff>104140</xdr:rowOff>
    </xdr:to>
    <xdr:cxnSp macro="">
      <xdr:nvCxnSpPr>
        <xdr:cNvPr id="181" name="直線コネクタ 180"/>
        <xdr:cNvCxnSpPr/>
      </xdr:nvCxnSpPr>
      <xdr:spPr>
        <a:xfrm flipV="1">
          <a:off x="2908300" y="1272349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104140</xdr:rowOff>
    </xdr:from>
    <xdr:to xmlns:xdr="http://schemas.openxmlformats.org/drawingml/2006/spreadsheetDrawing">
      <xdr:col>15</xdr:col>
      <xdr:colOff>50800</xdr:colOff>
      <xdr:row>74</xdr:row>
      <xdr:rowOff>134620</xdr:rowOff>
    </xdr:to>
    <xdr:cxnSp macro="">
      <xdr:nvCxnSpPr>
        <xdr:cNvPr id="184" name="直線コネクタ 183"/>
        <xdr:cNvCxnSpPr/>
      </xdr:nvCxnSpPr>
      <xdr:spPr>
        <a:xfrm flipV="1">
          <a:off x="2019300" y="12791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134620</xdr:rowOff>
    </xdr:from>
    <xdr:to xmlns:xdr="http://schemas.openxmlformats.org/drawingml/2006/spreadsheetDrawing">
      <xdr:col>10</xdr:col>
      <xdr:colOff>114300</xdr:colOff>
      <xdr:row>74</xdr:row>
      <xdr:rowOff>168910</xdr:rowOff>
    </xdr:to>
    <xdr:cxnSp macro="">
      <xdr:nvCxnSpPr>
        <xdr:cNvPr id="187" name="直線コネクタ 186"/>
        <xdr:cNvCxnSpPr/>
      </xdr:nvCxnSpPr>
      <xdr:spPr>
        <a:xfrm flipV="1">
          <a:off x="1130300" y="12821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33655</xdr:rowOff>
    </xdr:from>
    <xdr:to xmlns:xdr="http://schemas.openxmlformats.org/drawingml/2006/spreadsheetDrawing">
      <xdr:col>24</xdr:col>
      <xdr:colOff>114300</xdr:colOff>
      <xdr:row>74</xdr:row>
      <xdr:rowOff>135255</xdr:rowOff>
    </xdr:to>
    <xdr:sp macro="" textlink="">
      <xdr:nvSpPr>
        <xdr:cNvPr id="197" name="楕円 196"/>
        <xdr:cNvSpPr/>
      </xdr:nvSpPr>
      <xdr:spPr>
        <a:xfrm>
          <a:off x="45847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56515</xdr:rowOff>
    </xdr:from>
    <xdr:ext cx="598805" cy="258445"/>
    <xdr:sp macro="" textlink="">
      <xdr:nvSpPr>
        <xdr:cNvPr id="198" name="民生費該当値テキスト"/>
        <xdr:cNvSpPr txBox="1"/>
      </xdr:nvSpPr>
      <xdr:spPr>
        <a:xfrm>
          <a:off x="4686300" y="12572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156845</xdr:rowOff>
    </xdr:from>
    <xdr:to xmlns:xdr="http://schemas.openxmlformats.org/drawingml/2006/spreadsheetDrawing">
      <xdr:col>20</xdr:col>
      <xdr:colOff>38100</xdr:colOff>
      <xdr:row>74</xdr:row>
      <xdr:rowOff>86995</xdr:rowOff>
    </xdr:to>
    <xdr:sp macro="" textlink="">
      <xdr:nvSpPr>
        <xdr:cNvPr id="199" name="楕円 198"/>
        <xdr:cNvSpPr/>
      </xdr:nvSpPr>
      <xdr:spPr>
        <a:xfrm>
          <a:off x="3746500" y="12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103505</xdr:rowOff>
    </xdr:from>
    <xdr:ext cx="598170" cy="259080"/>
    <xdr:sp macro="" textlink="">
      <xdr:nvSpPr>
        <xdr:cNvPr id="200" name="テキスト ボックス 199"/>
        <xdr:cNvSpPr txBox="1"/>
      </xdr:nvSpPr>
      <xdr:spPr>
        <a:xfrm>
          <a:off x="3497580" y="12447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53340</xdr:rowOff>
    </xdr:from>
    <xdr:to xmlns:xdr="http://schemas.openxmlformats.org/drawingml/2006/spreadsheetDrawing">
      <xdr:col>15</xdr:col>
      <xdr:colOff>101600</xdr:colOff>
      <xdr:row>74</xdr:row>
      <xdr:rowOff>154940</xdr:rowOff>
    </xdr:to>
    <xdr:sp macro="" textlink="">
      <xdr:nvSpPr>
        <xdr:cNvPr id="201" name="楕円 200"/>
        <xdr:cNvSpPr/>
      </xdr:nvSpPr>
      <xdr:spPr>
        <a:xfrm>
          <a:off x="28575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171450</xdr:rowOff>
    </xdr:from>
    <xdr:ext cx="598170" cy="259080"/>
    <xdr:sp macro="" textlink="">
      <xdr:nvSpPr>
        <xdr:cNvPr id="202" name="テキスト ボックス 201"/>
        <xdr:cNvSpPr txBox="1"/>
      </xdr:nvSpPr>
      <xdr:spPr>
        <a:xfrm>
          <a:off x="2608580" y="12515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83820</xdr:rowOff>
    </xdr:from>
    <xdr:to xmlns:xdr="http://schemas.openxmlformats.org/drawingml/2006/spreadsheetDrawing">
      <xdr:col>10</xdr:col>
      <xdr:colOff>165100</xdr:colOff>
      <xdr:row>75</xdr:row>
      <xdr:rowOff>13970</xdr:rowOff>
    </xdr:to>
    <xdr:sp macro="" textlink="">
      <xdr:nvSpPr>
        <xdr:cNvPr id="203" name="楕円 202"/>
        <xdr:cNvSpPr/>
      </xdr:nvSpPr>
      <xdr:spPr>
        <a:xfrm>
          <a:off x="1968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30480</xdr:rowOff>
    </xdr:from>
    <xdr:ext cx="598170" cy="258445"/>
    <xdr:sp macro="" textlink="">
      <xdr:nvSpPr>
        <xdr:cNvPr id="204" name="テキスト ボックス 203"/>
        <xdr:cNvSpPr txBox="1"/>
      </xdr:nvSpPr>
      <xdr:spPr>
        <a:xfrm>
          <a:off x="1719580" y="12546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118110</xdr:rowOff>
    </xdr:from>
    <xdr:to xmlns:xdr="http://schemas.openxmlformats.org/drawingml/2006/spreadsheetDrawing">
      <xdr:col>6</xdr:col>
      <xdr:colOff>38100</xdr:colOff>
      <xdr:row>75</xdr:row>
      <xdr:rowOff>48260</xdr:rowOff>
    </xdr:to>
    <xdr:sp macro="" textlink="">
      <xdr:nvSpPr>
        <xdr:cNvPr id="205" name="楕円 204"/>
        <xdr:cNvSpPr/>
      </xdr:nvSpPr>
      <xdr:spPr>
        <a:xfrm>
          <a:off x="1079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64770</xdr:rowOff>
    </xdr:from>
    <xdr:ext cx="598170" cy="258445"/>
    <xdr:sp macro="" textlink="">
      <xdr:nvSpPr>
        <xdr:cNvPr id="206" name="テキスト ボックス 205"/>
        <xdr:cNvSpPr txBox="1"/>
      </xdr:nvSpPr>
      <xdr:spPr>
        <a:xfrm>
          <a:off x="830580" y="12580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123825</xdr:rowOff>
    </xdr:from>
    <xdr:to xmlns:xdr="http://schemas.openxmlformats.org/drawingml/2006/spreadsheetDrawing">
      <xdr:col>24</xdr:col>
      <xdr:colOff>63500</xdr:colOff>
      <xdr:row>96</xdr:row>
      <xdr:rowOff>167005</xdr:rowOff>
    </xdr:to>
    <xdr:cxnSp macro="">
      <xdr:nvCxnSpPr>
        <xdr:cNvPr id="239" name="直線コネクタ 238"/>
        <xdr:cNvCxnSpPr/>
      </xdr:nvCxnSpPr>
      <xdr:spPr>
        <a:xfrm flipV="1">
          <a:off x="3797300" y="1658302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8445"/>
    <xdr:sp macro="" textlink="">
      <xdr:nvSpPr>
        <xdr:cNvPr id="240" name="衛生費平均値テキスト"/>
        <xdr:cNvSpPr txBox="1"/>
      </xdr:nvSpPr>
      <xdr:spPr>
        <a:xfrm>
          <a:off x="4686300" y="1651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114300</xdr:rowOff>
    </xdr:from>
    <xdr:to xmlns:xdr="http://schemas.openxmlformats.org/drawingml/2006/spreadsheetDrawing">
      <xdr:col>19</xdr:col>
      <xdr:colOff>177800</xdr:colOff>
      <xdr:row>96</xdr:row>
      <xdr:rowOff>167005</xdr:rowOff>
    </xdr:to>
    <xdr:cxnSp macro="">
      <xdr:nvCxnSpPr>
        <xdr:cNvPr id="242" name="直線コネクタ 241"/>
        <xdr:cNvCxnSpPr/>
      </xdr:nvCxnSpPr>
      <xdr:spPr>
        <a:xfrm>
          <a:off x="2908300" y="165735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72390</xdr:rowOff>
    </xdr:from>
    <xdr:to xmlns:xdr="http://schemas.openxmlformats.org/drawingml/2006/spreadsheetDrawing">
      <xdr:col>15</xdr:col>
      <xdr:colOff>50800</xdr:colOff>
      <xdr:row>96</xdr:row>
      <xdr:rowOff>114300</xdr:rowOff>
    </xdr:to>
    <xdr:cxnSp macro="">
      <xdr:nvCxnSpPr>
        <xdr:cNvPr id="245" name="直線コネクタ 244"/>
        <xdr:cNvCxnSpPr/>
      </xdr:nvCxnSpPr>
      <xdr:spPr>
        <a:xfrm>
          <a:off x="2019300" y="165315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15875</xdr:rowOff>
    </xdr:from>
    <xdr:ext cx="534035" cy="259080"/>
    <xdr:sp macro="" textlink="">
      <xdr:nvSpPr>
        <xdr:cNvPr id="247" name="テキスト ボックス 246"/>
        <xdr:cNvSpPr txBox="1"/>
      </xdr:nvSpPr>
      <xdr:spPr>
        <a:xfrm>
          <a:off x="2640965" y="16646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63500</xdr:rowOff>
    </xdr:from>
    <xdr:to xmlns:xdr="http://schemas.openxmlformats.org/drawingml/2006/spreadsheetDrawing">
      <xdr:col>10</xdr:col>
      <xdr:colOff>114300</xdr:colOff>
      <xdr:row>96</xdr:row>
      <xdr:rowOff>72390</xdr:rowOff>
    </xdr:to>
    <xdr:cxnSp macro="">
      <xdr:nvCxnSpPr>
        <xdr:cNvPr id="248" name="直線コネクタ 247"/>
        <xdr:cNvCxnSpPr/>
      </xdr:nvCxnSpPr>
      <xdr:spPr>
        <a:xfrm>
          <a:off x="1130300" y="16522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34035" cy="259080"/>
    <xdr:sp macro="" textlink="">
      <xdr:nvSpPr>
        <xdr:cNvPr id="250" name="テキスト ボックス 249"/>
        <xdr:cNvSpPr txBox="1"/>
      </xdr:nvSpPr>
      <xdr:spPr>
        <a:xfrm>
          <a:off x="1751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36195</xdr:rowOff>
    </xdr:from>
    <xdr:ext cx="534035" cy="259080"/>
    <xdr:sp macro="" textlink="">
      <xdr:nvSpPr>
        <xdr:cNvPr id="252" name="テキスト ボックス 251"/>
        <xdr:cNvSpPr txBox="1"/>
      </xdr:nvSpPr>
      <xdr:spPr>
        <a:xfrm>
          <a:off x="862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58" name="楕円 257"/>
        <xdr:cNvSpPr/>
      </xdr:nvSpPr>
      <xdr:spPr>
        <a:xfrm>
          <a:off x="45847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59" name="衛生費該当値テキスト"/>
        <xdr:cNvSpPr txBox="1"/>
      </xdr:nvSpPr>
      <xdr:spPr>
        <a:xfrm>
          <a:off x="4686300"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116205</xdr:rowOff>
    </xdr:from>
    <xdr:to xmlns:xdr="http://schemas.openxmlformats.org/drawingml/2006/spreadsheetDrawing">
      <xdr:col>20</xdr:col>
      <xdr:colOff>38100</xdr:colOff>
      <xdr:row>97</xdr:row>
      <xdr:rowOff>46355</xdr:rowOff>
    </xdr:to>
    <xdr:sp macro="" textlink="">
      <xdr:nvSpPr>
        <xdr:cNvPr id="260" name="楕円 259"/>
        <xdr:cNvSpPr/>
      </xdr:nvSpPr>
      <xdr:spPr>
        <a:xfrm>
          <a:off x="3746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37465</xdr:rowOff>
    </xdr:from>
    <xdr:ext cx="534035" cy="259080"/>
    <xdr:sp macro="" textlink="">
      <xdr:nvSpPr>
        <xdr:cNvPr id="261" name="テキスト ボックス 260"/>
        <xdr:cNvSpPr txBox="1"/>
      </xdr:nvSpPr>
      <xdr:spPr>
        <a:xfrm>
          <a:off x="3529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63500</xdr:rowOff>
    </xdr:from>
    <xdr:to xmlns:xdr="http://schemas.openxmlformats.org/drawingml/2006/spreadsheetDrawing">
      <xdr:col>15</xdr:col>
      <xdr:colOff>101600</xdr:colOff>
      <xdr:row>96</xdr:row>
      <xdr:rowOff>165100</xdr:rowOff>
    </xdr:to>
    <xdr:sp macro="" textlink="">
      <xdr:nvSpPr>
        <xdr:cNvPr id="262" name="楕円 261"/>
        <xdr:cNvSpPr/>
      </xdr:nvSpPr>
      <xdr:spPr>
        <a:xfrm>
          <a:off x="2857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10160</xdr:rowOff>
    </xdr:from>
    <xdr:ext cx="534035" cy="259080"/>
    <xdr:sp macro="" textlink="">
      <xdr:nvSpPr>
        <xdr:cNvPr id="263" name="テキスト ボックス 262"/>
        <xdr:cNvSpPr txBox="1"/>
      </xdr:nvSpPr>
      <xdr:spPr>
        <a:xfrm>
          <a:off x="2640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21590</xdr:rowOff>
    </xdr:from>
    <xdr:to xmlns:xdr="http://schemas.openxmlformats.org/drawingml/2006/spreadsheetDrawing">
      <xdr:col>10</xdr:col>
      <xdr:colOff>165100</xdr:colOff>
      <xdr:row>96</xdr:row>
      <xdr:rowOff>123190</xdr:rowOff>
    </xdr:to>
    <xdr:sp macro="" textlink="">
      <xdr:nvSpPr>
        <xdr:cNvPr id="264" name="楕円 263"/>
        <xdr:cNvSpPr/>
      </xdr:nvSpPr>
      <xdr:spPr>
        <a:xfrm>
          <a:off x="1968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139700</xdr:rowOff>
    </xdr:from>
    <xdr:ext cx="534035" cy="259080"/>
    <xdr:sp macro="" textlink="">
      <xdr:nvSpPr>
        <xdr:cNvPr id="265" name="テキスト ボックス 264"/>
        <xdr:cNvSpPr txBox="1"/>
      </xdr:nvSpPr>
      <xdr:spPr>
        <a:xfrm>
          <a:off x="1751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12700</xdr:rowOff>
    </xdr:from>
    <xdr:to xmlns:xdr="http://schemas.openxmlformats.org/drawingml/2006/spreadsheetDrawing">
      <xdr:col>6</xdr:col>
      <xdr:colOff>38100</xdr:colOff>
      <xdr:row>96</xdr:row>
      <xdr:rowOff>114300</xdr:rowOff>
    </xdr:to>
    <xdr:sp macro="" textlink="">
      <xdr:nvSpPr>
        <xdr:cNvPr id="266" name="楕円 265"/>
        <xdr:cNvSpPr/>
      </xdr:nvSpPr>
      <xdr:spPr>
        <a:xfrm>
          <a:off x="1079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132080</xdr:rowOff>
    </xdr:from>
    <xdr:ext cx="534035" cy="258445"/>
    <xdr:sp macro="" textlink="">
      <xdr:nvSpPr>
        <xdr:cNvPr id="267" name="テキスト ボックス 266"/>
        <xdr:cNvSpPr txBox="1"/>
      </xdr:nvSpPr>
      <xdr:spPr>
        <a:xfrm>
          <a:off x="862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62230</xdr:rowOff>
    </xdr:from>
    <xdr:to xmlns:xdr="http://schemas.openxmlformats.org/drawingml/2006/spreadsheetDrawing">
      <xdr:col>55</xdr:col>
      <xdr:colOff>0</xdr:colOff>
      <xdr:row>39</xdr:row>
      <xdr:rowOff>63500</xdr:rowOff>
    </xdr:to>
    <xdr:cxnSp macro="">
      <xdr:nvCxnSpPr>
        <xdr:cNvPr id="298" name="直線コネクタ 297"/>
        <xdr:cNvCxnSpPr/>
      </xdr:nvCxnSpPr>
      <xdr:spPr>
        <a:xfrm>
          <a:off x="9639300" y="67487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46355</xdr:rowOff>
    </xdr:from>
    <xdr:to xmlns:xdr="http://schemas.openxmlformats.org/drawingml/2006/spreadsheetDrawing">
      <xdr:col>50</xdr:col>
      <xdr:colOff>114300</xdr:colOff>
      <xdr:row>39</xdr:row>
      <xdr:rowOff>62230</xdr:rowOff>
    </xdr:to>
    <xdr:cxnSp macro="">
      <xdr:nvCxnSpPr>
        <xdr:cNvPr id="301" name="直線コネクタ 300"/>
        <xdr:cNvCxnSpPr/>
      </xdr:nvCxnSpPr>
      <xdr:spPr>
        <a:xfrm>
          <a:off x="8750300" y="67329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46355</xdr:rowOff>
    </xdr:from>
    <xdr:to xmlns:xdr="http://schemas.openxmlformats.org/drawingml/2006/spreadsheetDrawing">
      <xdr:col>45</xdr:col>
      <xdr:colOff>177800</xdr:colOff>
      <xdr:row>39</xdr:row>
      <xdr:rowOff>47625</xdr:rowOff>
    </xdr:to>
    <xdr:cxnSp macro="">
      <xdr:nvCxnSpPr>
        <xdr:cNvPr id="304" name="直線コネクタ 303"/>
        <xdr:cNvCxnSpPr/>
      </xdr:nvCxnSpPr>
      <xdr:spPr>
        <a:xfrm flipV="1">
          <a:off x="7861300" y="67329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80645</xdr:rowOff>
    </xdr:from>
    <xdr:to xmlns:xdr="http://schemas.openxmlformats.org/drawingml/2006/spreadsheetDrawing">
      <xdr:col>41</xdr:col>
      <xdr:colOff>50800</xdr:colOff>
      <xdr:row>39</xdr:row>
      <xdr:rowOff>47625</xdr:rowOff>
    </xdr:to>
    <xdr:cxnSp macro="">
      <xdr:nvCxnSpPr>
        <xdr:cNvPr id="307" name="直線コネクタ 306"/>
        <xdr:cNvCxnSpPr/>
      </xdr:nvCxnSpPr>
      <xdr:spPr>
        <a:xfrm>
          <a:off x="6972300" y="6424295"/>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8460" cy="258445"/>
    <xdr:sp macro="" textlink="">
      <xdr:nvSpPr>
        <xdr:cNvPr id="311" name="テキスト ボックス 310"/>
        <xdr:cNvSpPr txBox="1"/>
      </xdr:nvSpPr>
      <xdr:spPr>
        <a:xfrm>
          <a:off x="6783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12700</xdr:rowOff>
    </xdr:from>
    <xdr:to xmlns:xdr="http://schemas.openxmlformats.org/drawingml/2006/spreadsheetDrawing">
      <xdr:col>55</xdr:col>
      <xdr:colOff>50800</xdr:colOff>
      <xdr:row>39</xdr:row>
      <xdr:rowOff>114300</xdr:rowOff>
    </xdr:to>
    <xdr:sp macro="" textlink="">
      <xdr:nvSpPr>
        <xdr:cNvPr id="317" name="楕円 316"/>
        <xdr:cNvSpPr/>
      </xdr:nvSpPr>
      <xdr:spPr>
        <a:xfrm>
          <a:off x="104267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99060</xdr:rowOff>
    </xdr:from>
    <xdr:ext cx="378460" cy="258445"/>
    <xdr:sp macro="" textlink="">
      <xdr:nvSpPr>
        <xdr:cNvPr id="318" name="労働費該当値テキスト"/>
        <xdr:cNvSpPr txBox="1"/>
      </xdr:nvSpPr>
      <xdr:spPr>
        <a:xfrm>
          <a:off x="10528300" y="66141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11430</xdr:rowOff>
    </xdr:from>
    <xdr:to xmlns:xdr="http://schemas.openxmlformats.org/drawingml/2006/spreadsheetDrawing">
      <xdr:col>50</xdr:col>
      <xdr:colOff>165100</xdr:colOff>
      <xdr:row>39</xdr:row>
      <xdr:rowOff>113030</xdr:rowOff>
    </xdr:to>
    <xdr:sp macro="" textlink="">
      <xdr:nvSpPr>
        <xdr:cNvPr id="319" name="楕円 318"/>
        <xdr:cNvSpPr/>
      </xdr:nvSpPr>
      <xdr:spPr>
        <a:xfrm>
          <a:off x="9588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104140</xdr:rowOff>
    </xdr:from>
    <xdr:ext cx="378460" cy="259080"/>
    <xdr:sp macro="" textlink="">
      <xdr:nvSpPr>
        <xdr:cNvPr id="320" name="テキスト ボックス 319"/>
        <xdr:cNvSpPr txBox="1"/>
      </xdr:nvSpPr>
      <xdr:spPr>
        <a:xfrm>
          <a:off x="9450070" y="6790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167005</xdr:rowOff>
    </xdr:from>
    <xdr:to xmlns:xdr="http://schemas.openxmlformats.org/drawingml/2006/spreadsheetDrawing">
      <xdr:col>46</xdr:col>
      <xdr:colOff>38100</xdr:colOff>
      <xdr:row>39</xdr:row>
      <xdr:rowOff>97790</xdr:rowOff>
    </xdr:to>
    <xdr:sp macro="" textlink="">
      <xdr:nvSpPr>
        <xdr:cNvPr id="321" name="楕円 320"/>
        <xdr:cNvSpPr/>
      </xdr:nvSpPr>
      <xdr:spPr>
        <a:xfrm>
          <a:off x="86995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88265</xdr:rowOff>
    </xdr:from>
    <xdr:ext cx="378460" cy="258445"/>
    <xdr:sp macro="" textlink="">
      <xdr:nvSpPr>
        <xdr:cNvPr id="322" name="テキスト ボックス 321"/>
        <xdr:cNvSpPr txBox="1"/>
      </xdr:nvSpPr>
      <xdr:spPr>
        <a:xfrm>
          <a:off x="8561070" y="6774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168275</xdr:rowOff>
    </xdr:from>
    <xdr:to xmlns:xdr="http://schemas.openxmlformats.org/drawingml/2006/spreadsheetDrawing">
      <xdr:col>41</xdr:col>
      <xdr:colOff>101600</xdr:colOff>
      <xdr:row>39</xdr:row>
      <xdr:rowOff>98425</xdr:rowOff>
    </xdr:to>
    <xdr:sp macro="" textlink="">
      <xdr:nvSpPr>
        <xdr:cNvPr id="323" name="楕円 322"/>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90170</xdr:rowOff>
    </xdr:from>
    <xdr:ext cx="378460" cy="259080"/>
    <xdr:sp macro="" textlink="">
      <xdr:nvSpPr>
        <xdr:cNvPr id="324" name="テキスト ボックス 323"/>
        <xdr:cNvSpPr txBox="1"/>
      </xdr:nvSpPr>
      <xdr:spPr>
        <a:xfrm>
          <a:off x="7672070" y="6776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29845</xdr:rowOff>
    </xdr:from>
    <xdr:to xmlns:xdr="http://schemas.openxmlformats.org/drawingml/2006/spreadsheetDrawing">
      <xdr:col>36</xdr:col>
      <xdr:colOff>165100</xdr:colOff>
      <xdr:row>37</xdr:row>
      <xdr:rowOff>132080</xdr:rowOff>
    </xdr:to>
    <xdr:sp macro="" textlink="">
      <xdr:nvSpPr>
        <xdr:cNvPr id="325" name="楕円 324"/>
        <xdr:cNvSpPr/>
      </xdr:nvSpPr>
      <xdr:spPr>
        <a:xfrm>
          <a:off x="6921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147955</xdr:rowOff>
    </xdr:from>
    <xdr:ext cx="469265" cy="258445"/>
    <xdr:sp macro="" textlink="">
      <xdr:nvSpPr>
        <xdr:cNvPr id="326" name="テキスト ボックス 325"/>
        <xdr:cNvSpPr txBox="1"/>
      </xdr:nvSpPr>
      <xdr:spPr>
        <a:xfrm>
          <a:off x="6737350" y="6148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128270</xdr:rowOff>
    </xdr:from>
    <xdr:to xmlns:xdr="http://schemas.openxmlformats.org/drawingml/2006/spreadsheetDrawing">
      <xdr:col>55</xdr:col>
      <xdr:colOff>0</xdr:colOff>
      <xdr:row>57</xdr:row>
      <xdr:rowOff>19685</xdr:rowOff>
    </xdr:to>
    <xdr:cxnSp macro="">
      <xdr:nvCxnSpPr>
        <xdr:cNvPr id="355" name="直線コネクタ 354"/>
        <xdr:cNvCxnSpPr/>
      </xdr:nvCxnSpPr>
      <xdr:spPr>
        <a:xfrm flipV="1">
          <a:off x="9639300" y="97294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19685</xdr:rowOff>
    </xdr:from>
    <xdr:to xmlns:xdr="http://schemas.openxmlformats.org/drawingml/2006/spreadsheetDrawing">
      <xdr:col>50</xdr:col>
      <xdr:colOff>114300</xdr:colOff>
      <xdr:row>57</xdr:row>
      <xdr:rowOff>24130</xdr:rowOff>
    </xdr:to>
    <xdr:cxnSp macro="">
      <xdr:nvCxnSpPr>
        <xdr:cNvPr id="358" name="直線コネクタ 357"/>
        <xdr:cNvCxnSpPr/>
      </xdr:nvCxnSpPr>
      <xdr:spPr>
        <a:xfrm flipV="1">
          <a:off x="8750300" y="9792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167640</xdr:rowOff>
    </xdr:from>
    <xdr:ext cx="534035" cy="258445"/>
    <xdr:sp macro="" textlink="">
      <xdr:nvSpPr>
        <xdr:cNvPr id="360" name="テキスト ボックス 359"/>
        <xdr:cNvSpPr txBox="1"/>
      </xdr:nvSpPr>
      <xdr:spPr>
        <a:xfrm>
          <a:off x="9371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24130</xdr:rowOff>
    </xdr:from>
    <xdr:to xmlns:xdr="http://schemas.openxmlformats.org/drawingml/2006/spreadsheetDrawing">
      <xdr:col>45</xdr:col>
      <xdr:colOff>177800</xdr:colOff>
      <xdr:row>57</xdr:row>
      <xdr:rowOff>47625</xdr:rowOff>
    </xdr:to>
    <xdr:cxnSp macro="">
      <xdr:nvCxnSpPr>
        <xdr:cNvPr id="361" name="直線コネクタ 360"/>
        <xdr:cNvCxnSpPr/>
      </xdr:nvCxnSpPr>
      <xdr:spPr>
        <a:xfrm flipV="1">
          <a:off x="7861300" y="97967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4035" cy="258445"/>
    <xdr:sp macro="" textlink="">
      <xdr:nvSpPr>
        <xdr:cNvPr id="363" name="テキスト ボックス 362"/>
        <xdr:cNvSpPr txBox="1"/>
      </xdr:nvSpPr>
      <xdr:spPr>
        <a:xfrm>
          <a:off x="8482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24130</xdr:rowOff>
    </xdr:from>
    <xdr:to xmlns:xdr="http://schemas.openxmlformats.org/drawingml/2006/spreadsheetDrawing">
      <xdr:col>41</xdr:col>
      <xdr:colOff>50800</xdr:colOff>
      <xdr:row>57</xdr:row>
      <xdr:rowOff>47625</xdr:rowOff>
    </xdr:to>
    <xdr:cxnSp macro="">
      <xdr:nvCxnSpPr>
        <xdr:cNvPr id="364" name="直線コネクタ 363"/>
        <xdr:cNvCxnSpPr/>
      </xdr:nvCxnSpPr>
      <xdr:spPr>
        <a:xfrm>
          <a:off x="6972300" y="97967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035" cy="259080"/>
    <xdr:sp macro="" textlink="">
      <xdr:nvSpPr>
        <xdr:cNvPr id="368" name="テキスト ボックス 367"/>
        <xdr:cNvSpPr txBox="1"/>
      </xdr:nvSpPr>
      <xdr:spPr>
        <a:xfrm>
          <a:off x="6704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77470</xdr:rowOff>
    </xdr:from>
    <xdr:to xmlns:xdr="http://schemas.openxmlformats.org/drawingml/2006/spreadsheetDrawing">
      <xdr:col>55</xdr:col>
      <xdr:colOff>50800</xdr:colOff>
      <xdr:row>57</xdr:row>
      <xdr:rowOff>7620</xdr:rowOff>
    </xdr:to>
    <xdr:sp macro="" textlink="">
      <xdr:nvSpPr>
        <xdr:cNvPr id="374" name="楕円 373"/>
        <xdr:cNvSpPr/>
      </xdr:nvSpPr>
      <xdr:spPr>
        <a:xfrm>
          <a:off x="104267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55880</xdr:rowOff>
    </xdr:from>
    <xdr:ext cx="534670" cy="259080"/>
    <xdr:sp macro="" textlink="">
      <xdr:nvSpPr>
        <xdr:cNvPr id="375" name="農林水産業費該当値テキスト"/>
        <xdr:cNvSpPr txBox="1"/>
      </xdr:nvSpPr>
      <xdr:spPr>
        <a:xfrm>
          <a:off x="10528300" y="9657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140335</xdr:rowOff>
    </xdr:from>
    <xdr:to xmlns:xdr="http://schemas.openxmlformats.org/drawingml/2006/spreadsheetDrawing">
      <xdr:col>50</xdr:col>
      <xdr:colOff>165100</xdr:colOff>
      <xdr:row>57</xdr:row>
      <xdr:rowOff>70485</xdr:rowOff>
    </xdr:to>
    <xdr:sp macro="" textlink="">
      <xdr:nvSpPr>
        <xdr:cNvPr id="376" name="楕円 375"/>
        <xdr:cNvSpPr/>
      </xdr:nvSpPr>
      <xdr:spPr>
        <a:xfrm>
          <a:off x="958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61595</xdr:rowOff>
    </xdr:from>
    <xdr:ext cx="534035" cy="259080"/>
    <xdr:sp macro="" textlink="">
      <xdr:nvSpPr>
        <xdr:cNvPr id="377" name="テキスト ボックス 376"/>
        <xdr:cNvSpPr txBox="1"/>
      </xdr:nvSpPr>
      <xdr:spPr>
        <a:xfrm>
          <a:off x="9371965" y="983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144780</xdr:rowOff>
    </xdr:from>
    <xdr:to xmlns:xdr="http://schemas.openxmlformats.org/drawingml/2006/spreadsheetDrawing">
      <xdr:col>46</xdr:col>
      <xdr:colOff>38100</xdr:colOff>
      <xdr:row>57</xdr:row>
      <xdr:rowOff>74930</xdr:rowOff>
    </xdr:to>
    <xdr:sp macro="" textlink="">
      <xdr:nvSpPr>
        <xdr:cNvPr id="378" name="楕円 377"/>
        <xdr:cNvSpPr/>
      </xdr:nvSpPr>
      <xdr:spPr>
        <a:xfrm>
          <a:off x="8699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66040</xdr:rowOff>
    </xdr:from>
    <xdr:ext cx="534035" cy="258445"/>
    <xdr:sp macro="" textlink="">
      <xdr:nvSpPr>
        <xdr:cNvPr id="379" name="テキスト ボックス 378"/>
        <xdr:cNvSpPr txBox="1"/>
      </xdr:nvSpPr>
      <xdr:spPr>
        <a:xfrm>
          <a:off x="8482965" y="9838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168275</xdr:rowOff>
    </xdr:from>
    <xdr:to xmlns:xdr="http://schemas.openxmlformats.org/drawingml/2006/spreadsheetDrawing">
      <xdr:col>41</xdr:col>
      <xdr:colOff>101600</xdr:colOff>
      <xdr:row>57</xdr:row>
      <xdr:rowOff>98425</xdr:rowOff>
    </xdr:to>
    <xdr:sp macro="" textlink="">
      <xdr:nvSpPr>
        <xdr:cNvPr id="380" name="楕円 379"/>
        <xdr:cNvSpPr/>
      </xdr:nvSpPr>
      <xdr:spPr>
        <a:xfrm>
          <a:off x="7810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89535</xdr:rowOff>
    </xdr:from>
    <xdr:ext cx="534035" cy="258445"/>
    <xdr:sp macro="" textlink="">
      <xdr:nvSpPr>
        <xdr:cNvPr id="381" name="テキスト ボックス 380"/>
        <xdr:cNvSpPr txBox="1"/>
      </xdr:nvSpPr>
      <xdr:spPr>
        <a:xfrm>
          <a:off x="7593965" y="9862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144780</xdr:rowOff>
    </xdr:from>
    <xdr:to xmlns:xdr="http://schemas.openxmlformats.org/drawingml/2006/spreadsheetDrawing">
      <xdr:col>36</xdr:col>
      <xdr:colOff>165100</xdr:colOff>
      <xdr:row>57</xdr:row>
      <xdr:rowOff>74930</xdr:rowOff>
    </xdr:to>
    <xdr:sp macro="" textlink="">
      <xdr:nvSpPr>
        <xdr:cNvPr id="382" name="楕円 381"/>
        <xdr:cNvSpPr/>
      </xdr:nvSpPr>
      <xdr:spPr>
        <a:xfrm>
          <a:off x="6921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66040</xdr:rowOff>
    </xdr:from>
    <xdr:ext cx="534035" cy="258445"/>
    <xdr:sp macro="" textlink="">
      <xdr:nvSpPr>
        <xdr:cNvPr id="383" name="テキスト ボックス 382"/>
        <xdr:cNvSpPr txBox="1"/>
      </xdr:nvSpPr>
      <xdr:spPr>
        <a:xfrm>
          <a:off x="6704965" y="9838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110490</xdr:rowOff>
    </xdr:from>
    <xdr:to xmlns:xdr="http://schemas.openxmlformats.org/drawingml/2006/spreadsheetDrawing">
      <xdr:col>55</xdr:col>
      <xdr:colOff>0</xdr:colOff>
      <xdr:row>78</xdr:row>
      <xdr:rowOff>159385</xdr:rowOff>
    </xdr:to>
    <xdr:cxnSp macro="">
      <xdr:nvCxnSpPr>
        <xdr:cNvPr id="412" name="直線コネクタ 411"/>
        <xdr:cNvCxnSpPr/>
      </xdr:nvCxnSpPr>
      <xdr:spPr>
        <a:xfrm flipV="1">
          <a:off x="9639300" y="134835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127000</xdr:rowOff>
    </xdr:from>
    <xdr:to xmlns:xdr="http://schemas.openxmlformats.org/drawingml/2006/spreadsheetDrawing">
      <xdr:col>50</xdr:col>
      <xdr:colOff>114300</xdr:colOff>
      <xdr:row>78</xdr:row>
      <xdr:rowOff>159385</xdr:rowOff>
    </xdr:to>
    <xdr:cxnSp macro="">
      <xdr:nvCxnSpPr>
        <xdr:cNvPr id="415" name="直線コネクタ 414"/>
        <xdr:cNvCxnSpPr/>
      </xdr:nvCxnSpPr>
      <xdr:spPr>
        <a:xfrm>
          <a:off x="8750300" y="13500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127000</xdr:rowOff>
    </xdr:from>
    <xdr:to xmlns:xdr="http://schemas.openxmlformats.org/drawingml/2006/spreadsheetDrawing">
      <xdr:col>45</xdr:col>
      <xdr:colOff>177800</xdr:colOff>
      <xdr:row>78</xdr:row>
      <xdr:rowOff>140970</xdr:rowOff>
    </xdr:to>
    <xdr:cxnSp macro="">
      <xdr:nvCxnSpPr>
        <xdr:cNvPr id="418" name="直線コネクタ 417"/>
        <xdr:cNvCxnSpPr/>
      </xdr:nvCxnSpPr>
      <xdr:spPr>
        <a:xfrm flipV="1">
          <a:off x="7861300" y="135001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166370</xdr:rowOff>
    </xdr:from>
    <xdr:to xmlns:xdr="http://schemas.openxmlformats.org/drawingml/2006/spreadsheetDrawing">
      <xdr:col>41</xdr:col>
      <xdr:colOff>50800</xdr:colOff>
      <xdr:row>78</xdr:row>
      <xdr:rowOff>140970</xdr:rowOff>
    </xdr:to>
    <xdr:cxnSp macro="">
      <xdr:nvCxnSpPr>
        <xdr:cNvPr id="421" name="直線コネクタ 420"/>
        <xdr:cNvCxnSpPr/>
      </xdr:nvCxnSpPr>
      <xdr:spPr>
        <a:xfrm>
          <a:off x="6972300" y="133680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4035" cy="259080"/>
    <xdr:sp macro="" textlink="">
      <xdr:nvSpPr>
        <xdr:cNvPr id="425" name="テキスト ボックス 424"/>
        <xdr:cNvSpPr txBox="1"/>
      </xdr:nvSpPr>
      <xdr:spPr>
        <a:xfrm>
          <a:off x="6704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59690</xdr:rowOff>
    </xdr:from>
    <xdr:to xmlns:xdr="http://schemas.openxmlformats.org/drawingml/2006/spreadsheetDrawing">
      <xdr:col>55</xdr:col>
      <xdr:colOff>50800</xdr:colOff>
      <xdr:row>78</xdr:row>
      <xdr:rowOff>161290</xdr:rowOff>
    </xdr:to>
    <xdr:sp macro="" textlink="">
      <xdr:nvSpPr>
        <xdr:cNvPr id="431" name="楕円 430"/>
        <xdr:cNvSpPr/>
      </xdr:nvSpPr>
      <xdr:spPr>
        <a:xfrm>
          <a:off x="104267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32" name="商工費該当値テキスト"/>
        <xdr:cNvSpPr txBox="1"/>
      </xdr:nvSpPr>
      <xdr:spPr>
        <a:xfrm>
          <a:off x="10528300" y="1335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38735</xdr:rowOff>
    </xdr:to>
    <xdr:sp macro="" textlink="">
      <xdr:nvSpPr>
        <xdr:cNvPr id="433" name="楕円 432"/>
        <xdr:cNvSpPr/>
      </xdr:nvSpPr>
      <xdr:spPr>
        <a:xfrm>
          <a:off x="9588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29845</xdr:rowOff>
    </xdr:from>
    <xdr:ext cx="469265" cy="258445"/>
    <xdr:sp macro="" textlink="">
      <xdr:nvSpPr>
        <xdr:cNvPr id="434" name="テキスト ボックス 433"/>
        <xdr:cNvSpPr txBox="1"/>
      </xdr:nvSpPr>
      <xdr:spPr>
        <a:xfrm>
          <a:off x="9404350" y="13574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76200</xdr:rowOff>
    </xdr:from>
    <xdr:to xmlns:xdr="http://schemas.openxmlformats.org/drawingml/2006/spreadsheetDrawing">
      <xdr:col>46</xdr:col>
      <xdr:colOff>38100</xdr:colOff>
      <xdr:row>79</xdr:row>
      <xdr:rowOff>6350</xdr:rowOff>
    </xdr:to>
    <xdr:sp macro="" textlink="">
      <xdr:nvSpPr>
        <xdr:cNvPr id="435" name="楕円 434"/>
        <xdr:cNvSpPr/>
      </xdr:nvSpPr>
      <xdr:spPr>
        <a:xfrm>
          <a:off x="8699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168910</xdr:rowOff>
    </xdr:from>
    <xdr:ext cx="534035" cy="258445"/>
    <xdr:sp macro="" textlink="">
      <xdr:nvSpPr>
        <xdr:cNvPr id="436" name="テキスト ボックス 435"/>
        <xdr:cNvSpPr txBox="1"/>
      </xdr:nvSpPr>
      <xdr:spPr>
        <a:xfrm>
          <a:off x="8482965" y="13542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90170</xdr:rowOff>
    </xdr:from>
    <xdr:to xmlns:xdr="http://schemas.openxmlformats.org/drawingml/2006/spreadsheetDrawing">
      <xdr:col>41</xdr:col>
      <xdr:colOff>101600</xdr:colOff>
      <xdr:row>79</xdr:row>
      <xdr:rowOff>20320</xdr:rowOff>
    </xdr:to>
    <xdr:sp macro="" textlink="">
      <xdr:nvSpPr>
        <xdr:cNvPr id="437" name="楕円 436"/>
        <xdr:cNvSpPr/>
      </xdr:nvSpPr>
      <xdr:spPr>
        <a:xfrm>
          <a:off x="781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11430</xdr:rowOff>
    </xdr:from>
    <xdr:ext cx="469265" cy="259080"/>
    <xdr:sp macro="" textlink="">
      <xdr:nvSpPr>
        <xdr:cNvPr id="438" name="テキスト ボックス 437"/>
        <xdr:cNvSpPr txBox="1"/>
      </xdr:nvSpPr>
      <xdr:spPr>
        <a:xfrm>
          <a:off x="7626350" y="13555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114935</xdr:rowOff>
    </xdr:from>
    <xdr:to xmlns:xdr="http://schemas.openxmlformats.org/drawingml/2006/spreadsheetDrawing">
      <xdr:col>36</xdr:col>
      <xdr:colOff>165100</xdr:colOff>
      <xdr:row>78</xdr:row>
      <xdr:rowOff>45085</xdr:rowOff>
    </xdr:to>
    <xdr:sp macro="" textlink="">
      <xdr:nvSpPr>
        <xdr:cNvPr id="439" name="楕円 438"/>
        <xdr:cNvSpPr/>
      </xdr:nvSpPr>
      <xdr:spPr>
        <a:xfrm>
          <a:off x="692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61595</xdr:rowOff>
    </xdr:from>
    <xdr:ext cx="534035" cy="259080"/>
    <xdr:sp macro="" textlink="">
      <xdr:nvSpPr>
        <xdr:cNvPr id="440" name="テキスト ボックス 439"/>
        <xdr:cNvSpPr txBox="1"/>
      </xdr:nvSpPr>
      <xdr:spPr>
        <a:xfrm>
          <a:off x="6704965" y="1309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129540</xdr:rowOff>
    </xdr:from>
    <xdr:to xmlns:xdr="http://schemas.openxmlformats.org/drawingml/2006/spreadsheetDrawing">
      <xdr:col>55</xdr:col>
      <xdr:colOff>0</xdr:colOff>
      <xdr:row>97</xdr:row>
      <xdr:rowOff>69215</xdr:rowOff>
    </xdr:to>
    <xdr:cxnSp macro="">
      <xdr:nvCxnSpPr>
        <xdr:cNvPr id="473" name="直線コネクタ 472"/>
        <xdr:cNvCxnSpPr/>
      </xdr:nvCxnSpPr>
      <xdr:spPr>
        <a:xfrm flipV="1">
          <a:off x="9639300" y="1658874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8445"/>
    <xdr:sp macro="" textlink="">
      <xdr:nvSpPr>
        <xdr:cNvPr id="474" name="土木費平均値テキスト"/>
        <xdr:cNvSpPr txBox="1"/>
      </xdr:nvSpPr>
      <xdr:spPr>
        <a:xfrm>
          <a:off x="10528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163830</xdr:rowOff>
    </xdr:from>
    <xdr:to xmlns:xdr="http://schemas.openxmlformats.org/drawingml/2006/spreadsheetDrawing">
      <xdr:col>50</xdr:col>
      <xdr:colOff>114300</xdr:colOff>
      <xdr:row>97</xdr:row>
      <xdr:rowOff>69215</xdr:rowOff>
    </xdr:to>
    <xdr:cxnSp macro="">
      <xdr:nvCxnSpPr>
        <xdr:cNvPr id="476" name="直線コネクタ 475"/>
        <xdr:cNvCxnSpPr/>
      </xdr:nvCxnSpPr>
      <xdr:spPr>
        <a:xfrm>
          <a:off x="8750300" y="166230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158750</xdr:rowOff>
    </xdr:from>
    <xdr:to xmlns:xdr="http://schemas.openxmlformats.org/drawingml/2006/spreadsheetDrawing">
      <xdr:col>45</xdr:col>
      <xdr:colOff>177800</xdr:colOff>
      <xdr:row>96</xdr:row>
      <xdr:rowOff>163830</xdr:rowOff>
    </xdr:to>
    <xdr:cxnSp macro="">
      <xdr:nvCxnSpPr>
        <xdr:cNvPr id="479" name="直線コネクタ 478"/>
        <xdr:cNvCxnSpPr/>
      </xdr:nvCxnSpPr>
      <xdr:spPr>
        <a:xfrm>
          <a:off x="7861300" y="16617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158750</xdr:rowOff>
    </xdr:from>
    <xdr:to xmlns:xdr="http://schemas.openxmlformats.org/drawingml/2006/spreadsheetDrawing">
      <xdr:col>41</xdr:col>
      <xdr:colOff>50800</xdr:colOff>
      <xdr:row>97</xdr:row>
      <xdr:rowOff>63500</xdr:rowOff>
    </xdr:to>
    <xdr:cxnSp macro="">
      <xdr:nvCxnSpPr>
        <xdr:cNvPr id="482" name="直線コネクタ 481"/>
        <xdr:cNvCxnSpPr/>
      </xdr:nvCxnSpPr>
      <xdr:spPr>
        <a:xfrm flipV="1">
          <a:off x="6972300" y="166179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92" name="楕円 491"/>
        <xdr:cNvSpPr/>
      </xdr:nvSpPr>
      <xdr:spPr>
        <a:xfrm>
          <a:off x="104267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101600</xdr:rowOff>
    </xdr:from>
    <xdr:ext cx="534670" cy="259080"/>
    <xdr:sp macro="" textlink="">
      <xdr:nvSpPr>
        <xdr:cNvPr id="493" name="土木費該当値テキスト"/>
        <xdr:cNvSpPr txBox="1"/>
      </xdr:nvSpPr>
      <xdr:spPr>
        <a:xfrm>
          <a:off x="10528300" y="1638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18415</xdr:rowOff>
    </xdr:from>
    <xdr:to xmlns:xdr="http://schemas.openxmlformats.org/drawingml/2006/spreadsheetDrawing">
      <xdr:col>50</xdr:col>
      <xdr:colOff>165100</xdr:colOff>
      <xdr:row>97</xdr:row>
      <xdr:rowOff>120650</xdr:rowOff>
    </xdr:to>
    <xdr:sp macro="" textlink="">
      <xdr:nvSpPr>
        <xdr:cNvPr id="494" name="楕円 493"/>
        <xdr:cNvSpPr/>
      </xdr:nvSpPr>
      <xdr:spPr>
        <a:xfrm>
          <a:off x="9588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111125</xdr:rowOff>
    </xdr:from>
    <xdr:ext cx="534035" cy="258445"/>
    <xdr:sp macro="" textlink="">
      <xdr:nvSpPr>
        <xdr:cNvPr id="495" name="テキスト ボックス 494"/>
        <xdr:cNvSpPr txBox="1"/>
      </xdr:nvSpPr>
      <xdr:spPr>
        <a:xfrm>
          <a:off x="9371965" y="16741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113030</xdr:rowOff>
    </xdr:from>
    <xdr:to xmlns:xdr="http://schemas.openxmlformats.org/drawingml/2006/spreadsheetDrawing">
      <xdr:col>46</xdr:col>
      <xdr:colOff>38100</xdr:colOff>
      <xdr:row>97</xdr:row>
      <xdr:rowOff>43180</xdr:rowOff>
    </xdr:to>
    <xdr:sp macro="" textlink="">
      <xdr:nvSpPr>
        <xdr:cNvPr id="496" name="楕円 495"/>
        <xdr:cNvSpPr/>
      </xdr:nvSpPr>
      <xdr:spPr>
        <a:xfrm>
          <a:off x="8699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34290</xdr:rowOff>
    </xdr:from>
    <xdr:ext cx="534035" cy="259080"/>
    <xdr:sp macro="" textlink="">
      <xdr:nvSpPr>
        <xdr:cNvPr id="497" name="テキスト ボックス 496"/>
        <xdr:cNvSpPr txBox="1"/>
      </xdr:nvSpPr>
      <xdr:spPr>
        <a:xfrm>
          <a:off x="8482965" y="1666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107950</xdr:rowOff>
    </xdr:from>
    <xdr:to xmlns:xdr="http://schemas.openxmlformats.org/drawingml/2006/spreadsheetDrawing">
      <xdr:col>41</xdr:col>
      <xdr:colOff>101600</xdr:colOff>
      <xdr:row>97</xdr:row>
      <xdr:rowOff>38100</xdr:rowOff>
    </xdr:to>
    <xdr:sp macro="" textlink="">
      <xdr:nvSpPr>
        <xdr:cNvPr id="498" name="楕円 497"/>
        <xdr:cNvSpPr/>
      </xdr:nvSpPr>
      <xdr:spPr>
        <a:xfrm>
          <a:off x="7810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29210</xdr:rowOff>
    </xdr:from>
    <xdr:ext cx="534035" cy="258445"/>
    <xdr:sp macro="" textlink="">
      <xdr:nvSpPr>
        <xdr:cNvPr id="499" name="テキスト ボックス 498"/>
        <xdr:cNvSpPr txBox="1"/>
      </xdr:nvSpPr>
      <xdr:spPr>
        <a:xfrm>
          <a:off x="7593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12065</xdr:rowOff>
    </xdr:from>
    <xdr:to xmlns:xdr="http://schemas.openxmlformats.org/drawingml/2006/spreadsheetDrawing">
      <xdr:col>36</xdr:col>
      <xdr:colOff>165100</xdr:colOff>
      <xdr:row>97</xdr:row>
      <xdr:rowOff>113665</xdr:rowOff>
    </xdr:to>
    <xdr:sp macro="" textlink="">
      <xdr:nvSpPr>
        <xdr:cNvPr id="500" name="楕円 499"/>
        <xdr:cNvSpPr/>
      </xdr:nvSpPr>
      <xdr:spPr>
        <a:xfrm>
          <a:off x="6921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104775</xdr:rowOff>
    </xdr:from>
    <xdr:ext cx="534035" cy="259080"/>
    <xdr:sp macro="" textlink="">
      <xdr:nvSpPr>
        <xdr:cNvPr id="501" name="テキスト ボックス 500"/>
        <xdr:cNvSpPr txBox="1"/>
      </xdr:nvSpPr>
      <xdr:spPr>
        <a:xfrm>
          <a:off x="6704965" y="1673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71755</xdr:rowOff>
    </xdr:from>
    <xdr:to xmlns:xdr="http://schemas.openxmlformats.org/drawingml/2006/spreadsheetDrawing">
      <xdr:col>85</xdr:col>
      <xdr:colOff>127000</xdr:colOff>
      <xdr:row>35</xdr:row>
      <xdr:rowOff>153670</xdr:rowOff>
    </xdr:to>
    <xdr:cxnSp macro="">
      <xdr:nvCxnSpPr>
        <xdr:cNvPr id="530" name="直線コネクタ 529"/>
        <xdr:cNvCxnSpPr/>
      </xdr:nvCxnSpPr>
      <xdr:spPr>
        <a:xfrm>
          <a:off x="15481300" y="607250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167005</xdr:rowOff>
    </xdr:from>
    <xdr:to xmlns:xdr="http://schemas.openxmlformats.org/drawingml/2006/spreadsheetDrawing">
      <xdr:col>81</xdr:col>
      <xdr:colOff>50800</xdr:colOff>
      <xdr:row>35</xdr:row>
      <xdr:rowOff>71755</xdr:rowOff>
    </xdr:to>
    <xdr:cxnSp macro="">
      <xdr:nvCxnSpPr>
        <xdr:cNvPr id="533" name="直線コネクタ 532"/>
        <xdr:cNvCxnSpPr/>
      </xdr:nvCxnSpPr>
      <xdr:spPr>
        <a:xfrm>
          <a:off x="14592300" y="582485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167005</xdr:rowOff>
    </xdr:from>
    <xdr:to xmlns:xdr="http://schemas.openxmlformats.org/drawingml/2006/spreadsheetDrawing">
      <xdr:col>76</xdr:col>
      <xdr:colOff>114300</xdr:colOff>
      <xdr:row>35</xdr:row>
      <xdr:rowOff>35560</xdr:rowOff>
    </xdr:to>
    <xdr:cxnSp macro="">
      <xdr:nvCxnSpPr>
        <xdr:cNvPr id="536" name="直線コネクタ 535"/>
        <xdr:cNvCxnSpPr/>
      </xdr:nvCxnSpPr>
      <xdr:spPr>
        <a:xfrm flipV="1">
          <a:off x="13703300" y="582485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125730</xdr:rowOff>
    </xdr:from>
    <xdr:to xmlns:xdr="http://schemas.openxmlformats.org/drawingml/2006/spreadsheetDrawing">
      <xdr:col>71</xdr:col>
      <xdr:colOff>177800</xdr:colOff>
      <xdr:row>35</xdr:row>
      <xdr:rowOff>35560</xdr:rowOff>
    </xdr:to>
    <xdr:cxnSp macro="">
      <xdr:nvCxnSpPr>
        <xdr:cNvPr id="539" name="直線コネクタ 538"/>
        <xdr:cNvCxnSpPr/>
      </xdr:nvCxnSpPr>
      <xdr:spPr>
        <a:xfrm>
          <a:off x="12814300" y="595503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102870</xdr:rowOff>
    </xdr:from>
    <xdr:to xmlns:xdr="http://schemas.openxmlformats.org/drawingml/2006/spreadsheetDrawing">
      <xdr:col>85</xdr:col>
      <xdr:colOff>177800</xdr:colOff>
      <xdr:row>36</xdr:row>
      <xdr:rowOff>33020</xdr:rowOff>
    </xdr:to>
    <xdr:sp macro="" textlink="">
      <xdr:nvSpPr>
        <xdr:cNvPr id="549" name="楕円 548"/>
        <xdr:cNvSpPr/>
      </xdr:nvSpPr>
      <xdr:spPr>
        <a:xfrm>
          <a:off x="162687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125730</xdr:rowOff>
    </xdr:from>
    <xdr:ext cx="534670" cy="259080"/>
    <xdr:sp macro="" textlink="">
      <xdr:nvSpPr>
        <xdr:cNvPr id="550" name="消防費該当値テキスト"/>
        <xdr:cNvSpPr txBox="1"/>
      </xdr:nvSpPr>
      <xdr:spPr>
        <a:xfrm>
          <a:off x="16370300" y="595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20955</xdr:rowOff>
    </xdr:from>
    <xdr:to xmlns:xdr="http://schemas.openxmlformats.org/drawingml/2006/spreadsheetDrawing">
      <xdr:col>81</xdr:col>
      <xdr:colOff>101600</xdr:colOff>
      <xdr:row>35</xdr:row>
      <xdr:rowOff>122555</xdr:rowOff>
    </xdr:to>
    <xdr:sp macro="" textlink="">
      <xdr:nvSpPr>
        <xdr:cNvPr id="551" name="楕円 550"/>
        <xdr:cNvSpPr/>
      </xdr:nvSpPr>
      <xdr:spPr>
        <a:xfrm>
          <a:off x="15430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139065</xdr:rowOff>
    </xdr:from>
    <xdr:ext cx="534035" cy="259080"/>
    <xdr:sp macro="" textlink="">
      <xdr:nvSpPr>
        <xdr:cNvPr id="552" name="テキスト ボックス 551"/>
        <xdr:cNvSpPr txBox="1"/>
      </xdr:nvSpPr>
      <xdr:spPr>
        <a:xfrm>
          <a:off x="15213965" y="5796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116205</xdr:rowOff>
    </xdr:from>
    <xdr:to xmlns:xdr="http://schemas.openxmlformats.org/drawingml/2006/spreadsheetDrawing">
      <xdr:col>76</xdr:col>
      <xdr:colOff>165100</xdr:colOff>
      <xdr:row>34</xdr:row>
      <xdr:rowOff>46355</xdr:rowOff>
    </xdr:to>
    <xdr:sp macro="" textlink="">
      <xdr:nvSpPr>
        <xdr:cNvPr id="553" name="楕円 552"/>
        <xdr:cNvSpPr/>
      </xdr:nvSpPr>
      <xdr:spPr>
        <a:xfrm>
          <a:off x="145415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63500</xdr:rowOff>
    </xdr:from>
    <xdr:ext cx="534035" cy="258445"/>
    <xdr:sp macro="" textlink="">
      <xdr:nvSpPr>
        <xdr:cNvPr id="554" name="テキスト ボックス 553"/>
        <xdr:cNvSpPr txBox="1"/>
      </xdr:nvSpPr>
      <xdr:spPr>
        <a:xfrm>
          <a:off x="14324965" y="5549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156210</xdr:rowOff>
    </xdr:from>
    <xdr:to xmlns:xdr="http://schemas.openxmlformats.org/drawingml/2006/spreadsheetDrawing">
      <xdr:col>72</xdr:col>
      <xdr:colOff>38100</xdr:colOff>
      <xdr:row>35</xdr:row>
      <xdr:rowOff>86360</xdr:rowOff>
    </xdr:to>
    <xdr:sp macro="" textlink="">
      <xdr:nvSpPr>
        <xdr:cNvPr id="555" name="楕円 554"/>
        <xdr:cNvSpPr/>
      </xdr:nvSpPr>
      <xdr:spPr>
        <a:xfrm>
          <a:off x="13652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102870</xdr:rowOff>
    </xdr:from>
    <xdr:ext cx="534035" cy="259080"/>
    <xdr:sp macro="" textlink="">
      <xdr:nvSpPr>
        <xdr:cNvPr id="556" name="テキスト ボックス 555"/>
        <xdr:cNvSpPr txBox="1"/>
      </xdr:nvSpPr>
      <xdr:spPr>
        <a:xfrm>
          <a:off x="13435965" y="576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74930</xdr:rowOff>
    </xdr:from>
    <xdr:to xmlns:xdr="http://schemas.openxmlformats.org/drawingml/2006/spreadsheetDrawing">
      <xdr:col>67</xdr:col>
      <xdr:colOff>101600</xdr:colOff>
      <xdr:row>35</xdr:row>
      <xdr:rowOff>5080</xdr:rowOff>
    </xdr:to>
    <xdr:sp macro="" textlink="">
      <xdr:nvSpPr>
        <xdr:cNvPr id="557" name="楕円 556"/>
        <xdr:cNvSpPr/>
      </xdr:nvSpPr>
      <xdr:spPr>
        <a:xfrm>
          <a:off x="12763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21590</xdr:rowOff>
    </xdr:from>
    <xdr:ext cx="534035" cy="259080"/>
    <xdr:sp macro="" textlink="">
      <xdr:nvSpPr>
        <xdr:cNvPr id="558" name="テキスト ボックス 557"/>
        <xdr:cNvSpPr txBox="1"/>
      </xdr:nvSpPr>
      <xdr:spPr>
        <a:xfrm>
          <a:off x="12546965" y="5679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40640</xdr:rowOff>
    </xdr:from>
    <xdr:to xmlns:xdr="http://schemas.openxmlformats.org/drawingml/2006/spreadsheetDrawing">
      <xdr:col>85</xdr:col>
      <xdr:colOff>127000</xdr:colOff>
      <xdr:row>57</xdr:row>
      <xdr:rowOff>52070</xdr:rowOff>
    </xdr:to>
    <xdr:cxnSp macro="">
      <xdr:nvCxnSpPr>
        <xdr:cNvPr id="587" name="直線コネクタ 586"/>
        <xdr:cNvCxnSpPr/>
      </xdr:nvCxnSpPr>
      <xdr:spPr>
        <a:xfrm flipV="1">
          <a:off x="15481300" y="98132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92075</xdr:rowOff>
    </xdr:from>
    <xdr:to xmlns:xdr="http://schemas.openxmlformats.org/drawingml/2006/spreadsheetDrawing">
      <xdr:col>81</xdr:col>
      <xdr:colOff>50800</xdr:colOff>
      <xdr:row>57</xdr:row>
      <xdr:rowOff>52070</xdr:rowOff>
    </xdr:to>
    <xdr:cxnSp macro="">
      <xdr:nvCxnSpPr>
        <xdr:cNvPr id="590" name="直線コネクタ 589"/>
        <xdr:cNvCxnSpPr/>
      </xdr:nvCxnSpPr>
      <xdr:spPr>
        <a:xfrm>
          <a:off x="14592300" y="969327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4035" cy="259080"/>
    <xdr:sp macro="" textlink="">
      <xdr:nvSpPr>
        <xdr:cNvPr id="592" name="テキスト ボックス 591"/>
        <xdr:cNvSpPr txBox="1"/>
      </xdr:nvSpPr>
      <xdr:spPr>
        <a:xfrm>
          <a:off x="15213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60325</xdr:rowOff>
    </xdr:from>
    <xdr:to xmlns:xdr="http://schemas.openxmlformats.org/drawingml/2006/spreadsheetDrawing">
      <xdr:col>76</xdr:col>
      <xdr:colOff>114300</xdr:colOff>
      <xdr:row>56</xdr:row>
      <xdr:rowOff>92075</xdr:rowOff>
    </xdr:to>
    <xdr:cxnSp macro="">
      <xdr:nvCxnSpPr>
        <xdr:cNvPr id="593" name="直線コネクタ 592"/>
        <xdr:cNvCxnSpPr/>
      </xdr:nvCxnSpPr>
      <xdr:spPr>
        <a:xfrm>
          <a:off x="13703300" y="96615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140335</xdr:rowOff>
    </xdr:from>
    <xdr:ext cx="534035" cy="259080"/>
    <xdr:sp macro="" textlink="">
      <xdr:nvSpPr>
        <xdr:cNvPr id="595" name="テキスト ボックス 594"/>
        <xdr:cNvSpPr txBox="1"/>
      </xdr:nvSpPr>
      <xdr:spPr>
        <a:xfrm>
          <a:off x="14324965" y="9741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60325</xdr:rowOff>
    </xdr:from>
    <xdr:to xmlns:xdr="http://schemas.openxmlformats.org/drawingml/2006/spreadsheetDrawing">
      <xdr:col>71</xdr:col>
      <xdr:colOff>177800</xdr:colOff>
      <xdr:row>56</xdr:row>
      <xdr:rowOff>61595</xdr:rowOff>
    </xdr:to>
    <xdr:cxnSp macro="">
      <xdr:nvCxnSpPr>
        <xdr:cNvPr id="596" name="直線コネクタ 595"/>
        <xdr:cNvCxnSpPr/>
      </xdr:nvCxnSpPr>
      <xdr:spPr>
        <a:xfrm flipV="1">
          <a:off x="12814300" y="9661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34035" cy="258445"/>
    <xdr:sp macro="" textlink="">
      <xdr:nvSpPr>
        <xdr:cNvPr id="598" name="テキスト ボックス 597"/>
        <xdr:cNvSpPr txBox="1"/>
      </xdr:nvSpPr>
      <xdr:spPr>
        <a:xfrm>
          <a:off x="13435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4035" cy="259080"/>
    <xdr:sp macro="" textlink="">
      <xdr:nvSpPr>
        <xdr:cNvPr id="600" name="テキスト ボックス 599"/>
        <xdr:cNvSpPr txBox="1"/>
      </xdr:nvSpPr>
      <xdr:spPr>
        <a:xfrm>
          <a:off x="12546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160655</xdr:rowOff>
    </xdr:from>
    <xdr:to xmlns:xdr="http://schemas.openxmlformats.org/drawingml/2006/spreadsheetDrawing">
      <xdr:col>85</xdr:col>
      <xdr:colOff>177800</xdr:colOff>
      <xdr:row>57</xdr:row>
      <xdr:rowOff>90805</xdr:rowOff>
    </xdr:to>
    <xdr:sp macro="" textlink="">
      <xdr:nvSpPr>
        <xdr:cNvPr id="606" name="楕円 605"/>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139065</xdr:rowOff>
    </xdr:from>
    <xdr:ext cx="534670" cy="259080"/>
    <xdr:sp macro="" textlink="">
      <xdr:nvSpPr>
        <xdr:cNvPr id="607" name="教育費該当値テキスト"/>
        <xdr:cNvSpPr txBox="1"/>
      </xdr:nvSpPr>
      <xdr:spPr>
        <a:xfrm>
          <a:off x="16370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608" name="楕円 607"/>
        <xdr:cNvSpPr/>
      </xdr:nvSpPr>
      <xdr:spPr>
        <a:xfrm>
          <a:off x="15430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93980</xdr:rowOff>
    </xdr:from>
    <xdr:ext cx="534035" cy="259080"/>
    <xdr:sp macro="" textlink="">
      <xdr:nvSpPr>
        <xdr:cNvPr id="609" name="テキスト ボックス 608"/>
        <xdr:cNvSpPr txBox="1"/>
      </xdr:nvSpPr>
      <xdr:spPr>
        <a:xfrm>
          <a:off x="15213965" y="9866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41275</xdr:rowOff>
    </xdr:from>
    <xdr:to xmlns:xdr="http://schemas.openxmlformats.org/drawingml/2006/spreadsheetDrawing">
      <xdr:col>76</xdr:col>
      <xdr:colOff>165100</xdr:colOff>
      <xdr:row>56</xdr:row>
      <xdr:rowOff>143510</xdr:rowOff>
    </xdr:to>
    <xdr:sp macro="" textlink="">
      <xdr:nvSpPr>
        <xdr:cNvPr id="610" name="楕円 609"/>
        <xdr:cNvSpPr/>
      </xdr:nvSpPr>
      <xdr:spPr>
        <a:xfrm>
          <a:off x="14541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159385</xdr:rowOff>
    </xdr:from>
    <xdr:ext cx="534035" cy="258445"/>
    <xdr:sp macro="" textlink="">
      <xdr:nvSpPr>
        <xdr:cNvPr id="611" name="テキスト ボックス 610"/>
        <xdr:cNvSpPr txBox="1"/>
      </xdr:nvSpPr>
      <xdr:spPr>
        <a:xfrm>
          <a:off x="14324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9525</xdr:rowOff>
    </xdr:from>
    <xdr:to xmlns:xdr="http://schemas.openxmlformats.org/drawingml/2006/spreadsheetDrawing">
      <xdr:col>72</xdr:col>
      <xdr:colOff>38100</xdr:colOff>
      <xdr:row>56</xdr:row>
      <xdr:rowOff>111125</xdr:rowOff>
    </xdr:to>
    <xdr:sp macro="" textlink="">
      <xdr:nvSpPr>
        <xdr:cNvPr id="612" name="楕円 611"/>
        <xdr:cNvSpPr/>
      </xdr:nvSpPr>
      <xdr:spPr>
        <a:xfrm>
          <a:off x="136525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127635</xdr:rowOff>
    </xdr:from>
    <xdr:ext cx="534035" cy="259080"/>
    <xdr:sp macro="" textlink="">
      <xdr:nvSpPr>
        <xdr:cNvPr id="613" name="テキスト ボックス 612"/>
        <xdr:cNvSpPr txBox="1"/>
      </xdr:nvSpPr>
      <xdr:spPr>
        <a:xfrm>
          <a:off x="13435965" y="9385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10795</xdr:rowOff>
    </xdr:from>
    <xdr:to xmlns:xdr="http://schemas.openxmlformats.org/drawingml/2006/spreadsheetDrawing">
      <xdr:col>67</xdr:col>
      <xdr:colOff>101600</xdr:colOff>
      <xdr:row>56</xdr:row>
      <xdr:rowOff>112395</xdr:rowOff>
    </xdr:to>
    <xdr:sp macro="" textlink="">
      <xdr:nvSpPr>
        <xdr:cNvPr id="614" name="楕円 613"/>
        <xdr:cNvSpPr/>
      </xdr:nvSpPr>
      <xdr:spPr>
        <a:xfrm>
          <a:off x="127635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128905</xdr:rowOff>
    </xdr:from>
    <xdr:ext cx="534035" cy="259080"/>
    <xdr:sp macro="" textlink="">
      <xdr:nvSpPr>
        <xdr:cNvPr id="615" name="テキスト ボックス 614"/>
        <xdr:cNvSpPr txBox="1"/>
      </xdr:nvSpPr>
      <xdr:spPr>
        <a:xfrm>
          <a:off x="12546965" y="938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79</xdr:row>
      <xdr:rowOff>18415</xdr:rowOff>
    </xdr:to>
    <xdr:cxnSp macro="">
      <xdr:nvCxnSpPr>
        <xdr:cNvPr id="646" name="直線コネクタ 645"/>
        <xdr:cNvCxnSpPr/>
      </xdr:nvCxnSpPr>
      <xdr:spPr>
        <a:xfrm>
          <a:off x="15481300" y="1351280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77470</xdr:rowOff>
    </xdr:from>
    <xdr:ext cx="534670" cy="258445"/>
    <xdr:sp macro="" textlink="">
      <xdr:nvSpPr>
        <xdr:cNvPr id="647" name="災害復旧費平均値テキスト"/>
        <xdr:cNvSpPr txBox="1"/>
      </xdr:nvSpPr>
      <xdr:spPr>
        <a:xfrm>
          <a:off x="16370300" y="13279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49" name="直線コネクタ 648"/>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58445"/>
    <xdr:sp macro="" textlink="">
      <xdr:nvSpPr>
        <xdr:cNvPr id="651" name="テキスト ボックス 650"/>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79</xdr:row>
      <xdr:rowOff>31750</xdr:rowOff>
    </xdr:to>
    <xdr:cxnSp macro="">
      <xdr:nvCxnSpPr>
        <xdr:cNvPr id="652" name="直線コネクタ 651"/>
        <xdr:cNvCxnSpPr/>
      </xdr:nvCxnSpPr>
      <xdr:spPr>
        <a:xfrm flipV="1">
          <a:off x="13703300" y="13512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9265" cy="258445"/>
    <xdr:sp macro="" textlink="">
      <xdr:nvSpPr>
        <xdr:cNvPr id="654" name="テキスト ボックス 653"/>
        <xdr:cNvSpPr txBox="1"/>
      </xdr:nvSpPr>
      <xdr:spPr>
        <a:xfrm>
          <a:off x="143573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92075</xdr:rowOff>
    </xdr:from>
    <xdr:to xmlns:xdr="http://schemas.openxmlformats.org/drawingml/2006/spreadsheetDrawing">
      <xdr:col>71</xdr:col>
      <xdr:colOff>177800</xdr:colOff>
      <xdr:row>79</xdr:row>
      <xdr:rowOff>31750</xdr:rowOff>
    </xdr:to>
    <xdr:cxnSp macro="">
      <xdr:nvCxnSpPr>
        <xdr:cNvPr id="655" name="直線コネクタ 654"/>
        <xdr:cNvCxnSpPr/>
      </xdr:nvCxnSpPr>
      <xdr:spPr>
        <a:xfrm>
          <a:off x="12814300" y="1346517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9265" cy="258445"/>
    <xdr:sp macro="" textlink="">
      <xdr:nvSpPr>
        <xdr:cNvPr id="657" name="テキスト ボックス 656"/>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59690</xdr:rowOff>
    </xdr:from>
    <xdr:ext cx="469265" cy="259080"/>
    <xdr:sp macro="" textlink="">
      <xdr:nvSpPr>
        <xdr:cNvPr id="659" name="テキスト ボックス 658"/>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139065</xdr:rowOff>
    </xdr:from>
    <xdr:to xmlns:xdr="http://schemas.openxmlformats.org/drawingml/2006/spreadsheetDrawing">
      <xdr:col>85</xdr:col>
      <xdr:colOff>177800</xdr:colOff>
      <xdr:row>79</xdr:row>
      <xdr:rowOff>69215</xdr:rowOff>
    </xdr:to>
    <xdr:sp macro="" textlink="">
      <xdr:nvSpPr>
        <xdr:cNvPr id="665" name="楕円 664"/>
        <xdr:cNvSpPr/>
      </xdr:nvSpPr>
      <xdr:spPr>
        <a:xfrm>
          <a:off x="162687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53975</xdr:rowOff>
    </xdr:from>
    <xdr:ext cx="469900" cy="258445"/>
    <xdr:sp macro="" textlink="">
      <xdr:nvSpPr>
        <xdr:cNvPr id="666" name="災害復旧費該当値テキスト"/>
        <xdr:cNvSpPr txBox="1"/>
      </xdr:nvSpPr>
      <xdr:spPr>
        <a:xfrm>
          <a:off x="16370300" y="13427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67" name="楕円 66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10160</xdr:rowOff>
    </xdr:from>
    <xdr:ext cx="469265" cy="259080"/>
    <xdr:sp macro="" textlink="">
      <xdr:nvSpPr>
        <xdr:cNvPr id="668" name="テキスト ボックス 667"/>
        <xdr:cNvSpPr txBox="1"/>
      </xdr:nvSpPr>
      <xdr:spPr>
        <a:xfrm>
          <a:off x="15246350" y="1355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69" name="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35560</xdr:rowOff>
    </xdr:from>
    <xdr:ext cx="469265" cy="259080"/>
    <xdr:sp macro="" textlink="">
      <xdr:nvSpPr>
        <xdr:cNvPr id="670" name="テキスト ボックス 669"/>
        <xdr:cNvSpPr txBox="1"/>
      </xdr:nvSpPr>
      <xdr:spPr>
        <a:xfrm>
          <a:off x="14357350" y="1323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152400</xdr:rowOff>
    </xdr:from>
    <xdr:to xmlns:xdr="http://schemas.openxmlformats.org/drawingml/2006/spreadsheetDrawing">
      <xdr:col>72</xdr:col>
      <xdr:colOff>38100</xdr:colOff>
      <xdr:row>79</xdr:row>
      <xdr:rowOff>82550</xdr:rowOff>
    </xdr:to>
    <xdr:sp macro="" textlink="">
      <xdr:nvSpPr>
        <xdr:cNvPr id="671" name="楕円 670"/>
        <xdr:cNvSpPr/>
      </xdr:nvSpPr>
      <xdr:spPr>
        <a:xfrm>
          <a:off x="13652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73660</xdr:rowOff>
    </xdr:from>
    <xdr:ext cx="469265" cy="259080"/>
    <xdr:sp macro="" textlink="">
      <xdr:nvSpPr>
        <xdr:cNvPr id="672" name="テキスト ボックス 671"/>
        <xdr:cNvSpPr txBox="1"/>
      </xdr:nvSpPr>
      <xdr:spPr>
        <a:xfrm>
          <a:off x="13468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41275</xdr:rowOff>
    </xdr:from>
    <xdr:to xmlns:xdr="http://schemas.openxmlformats.org/drawingml/2006/spreadsheetDrawing">
      <xdr:col>67</xdr:col>
      <xdr:colOff>101600</xdr:colOff>
      <xdr:row>78</xdr:row>
      <xdr:rowOff>143510</xdr:rowOff>
    </xdr:to>
    <xdr:sp macro="" textlink="">
      <xdr:nvSpPr>
        <xdr:cNvPr id="673" name="楕円 672"/>
        <xdr:cNvSpPr/>
      </xdr:nvSpPr>
      <xdr:spPr>
        <a:xfrm>
          <a:off x="12763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160020</xdr:rowOff>
    </xdr:from>
    <xdr:ext cx="534035" cy="259080"/>
    <xdr:sp macro="" textlink="">
      <xdr:nvSpPr>
        <xdr:cNvPr id="674" name="テキスト ボックス 673"/>
        <xdr:cNvSpPr txBox="1"/>
      </xdr:nvSpPr>
      <xdr:spPr>
        <a:xfrm>
          <a:off x="12546965" y="1319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33655</xdr:rowOff>
    </xdr:from>
    <xdr:to xmlns:xdr="http://schemas.openxmlformats.org/drawingml/2006/spreadsheetDrawing">
      <xdr:col>85</xdr:col>
      <xdr:colOff>127000</xdr:colOff>
      <xdr:row>98</xdr:row>
      <xdr:rowOff>36830</xdr:rowOff>
    </xdr:to>
    <xdr:cxnSp macro="">
      <xdr:nvCxnSpPr>
        <xdr:cNvPr id="705" name="直線コネクタ 704"/>
        <xdr:cNvCxnSpPr/>
      </xdr:nvCxnSpPr>
      <xdr:spPr>
        <a:xfrm>
          <a:off x="15481300" y="16835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6"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33020</xdr:rowOff>
    </xdr:from>
    <xdr:to xmlns:xdr="http://schemas.openxmlformats.org/drawingml/2006/spreadsheetDrawing">
      <xdr:col>81</xdr:col>
      <xdr:colOff>50800</xdr:colOff>
      <xdr:row>98</xdr:row>
      <xdr:rowOff>33655</xdr:rowOff>
    </xdr:to>
    <xdr:cxnSp macro="">
      <xdr:nvCxnSpPr>
        <xdr:cNvPr id="708" name="直線コネクタ 707"/>
        <xdr:cNvCxnSpPr/>
      </xdr:nvCxnSpPr>
      <xdr:spPr>
        <a:xfrm>
          <a:off x="14592300" y="168351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33020</xdr:rowOff>
    </xdr:from>
    <xdr:to xmlns:xdr="http://schemas.openxmlformats.org/drawingml/2006/spreadsheetDrawing">
      <xdr:col>76</xdr:col>
      <xdr:colOff>114300</xdr:colOff>
      <xdr:row>98</xdr:row>
      <xdr:rowOff>34925</xdr:rowOff>
    </xdr:to>
    <xdr:cxnSp macro="">
      <xdr:nvCxnSpPr>
        <xdr:cNvPr id="711" name="直線コネクタ 710"/>
        <xdr:cNvCxnSpPr/>
      </xdr:nvCxnSpPr>
      <xdr:spPr>
        <a:xfrm flipV="1">
          <a:off x="13703300" y="168351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31750</xdr:rowOff>
    </xdr:from>
    <xdr:to xmlns:xdr="http://schemas.openxmlformats.org/drawingml/2006/spreadsheetDrawing">
      <xdr:col>71</xdr:col>
      <xdr:colOff>177800</xdr:colOff>
      <xdr:row>98</xdr:row>
      <xdr:rowOff>34925</xdr:rowOff>
    </xdr:to>
    <xdr:cxnSp macro="">
      <xdr:nvCxnSpPr>
        <xdr:cNvPr id="714" name="直線コネクタ 713"/>
        <xdr:cNvCxnSpPr/>
      </xdr:nvCxnSpPr>
      <xdr:spPr>
        <a:xfrm>
          <a:off x="12814300" y="16833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157480</xdr:rowOff>
    </xdr:from>
    <xdr:to xmlns:xdr="http://schemas.openxmlformats.org/drawingml/2006/spreadsheetDrawing">
      <xdr:col>85</xdr:col>
      <xdr:colOff>177800</xdr:colOff>
      <xdr:row>98</xdr:row>
      <xdr:rowOff>87630</xdr:rowOff>
    </xdr:to>
    <xdr:sp macro="" textlink="">
      <xdr:nvSpPr>
        <xdr:cNvPr id="724" name="楕円 723"/>
        <xdr:cNvSpPr/>
      </xdr:nvSpPr>
      <xdr:spPr>
        <a:xfrm>
          <a:off x="16268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8890</xdr:rowOff>
    </xdr:from>
    <xdr:ext cx="534670" cy="258445"/>
    <xdr:sp macro="" textlink="">
      <xdr:nvSpPr>
        <xdr:cNvPr id="725" name="公債費該当値テキスト"/>
        <xdr:cNvSpPr txBox="1"/>
      </xdr:nvSpPr>
      <xdr:spPr>
        <a:xfrm>
          <a:off x="16370300" y="1663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154940</xdr:rowOff>
    </xdr:from>
    <xdr:to xmlns:xdr="http://schemas.openxmlformats.org/drawingml/2006/spreadsheetDrawing">
      <xdr:col>81</xdr:col>
      <xdr:colOff>101600</xdr:colOff>
      <xdr:row>98</xdr:row>
      <xdr:rowOff>84455</xdr:rowOff>
    </xdr:to>
    <xdr:sp macro="" textlink="">
      <xdr:nvSpPr>
        <xdr:cNvPr id="726" name="楕円 725"/>
        <xdr:cNvSpPr/>
      </xdr:nvSpPr>
      <xdr:spPr>
        <a:xfrm>
          <a:off x="15430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100965</xdr:rowOff>
    </xdr:from>
    <xdr:ext cx="534035" cy="258445"/>
    <xdr:sp macro="" textlink="">
      <xdr:nvSpPr>
        <xdr:cNvPr id="727" name="テキスト ボックス 726"/>
        <xdr:cNvSpPr txBox="1"/>
      </xdr:nvSpPr>
      <xdr:spPr>
        <a:xfrm>
          <a:off x="15213965" y="1656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153670</xdr:rowOff>
    </xdr:from>
    <xdr:to xmlns:xdr="http://schemas.openxmlformats.org/drawingml/2006/spreadsheetDrawing">
      <xdr:col>76</xdr:col>
      <xdr:colOff>165100</xdr:colOff>
      <xdr:row>98</xdr:row>
      <xdr:rowOff>83820</xdr:rowOff>
    </xdr:to>
    <xdr:sp macro="" textlink="">
      <xdr:nvSpPr>
        <xdr:cNvPr id="728" name="楕円 727"/>
        <xdr:cNvSpPr/>
      </xdr:nvSpPr>
      <xdr:spPr>
        <a:xfrm>
          <a:off x="14541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34035" cy="258445"/>
    <xdr:sp macro="" textlink="">
      <xdr:nvSpPr>
        <xdr:cNvPr id="729" name="テキスト ボックス 728"/>
        <xdr:cNvSpPr txBox="1"/>
      </xdr:nvSpPr>
      <xdr:spPr>
        <a:xfrm>
          <a:off x="14324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155575</xdr:rowOff>
    </xdr:from>
    <xdr:to xmlns:xdr="http://schemas.openxmlformats.org/drawingml/2006/spreadsheetDrawing">
      <xdr:col>72</xdr:col>
      <xdr:colOff>38100</xdr:colOff>
      <xdr:row>98</xdr:row>
      <xdr:rowOff>86360</xdr:rowOff>
    </xdr:to>
    <xdr:sp macro="" textlink="">
      <xdr:nvSpPr>
        <xdr:cNvPr id="730" name="楕円 729"/>
        <xdr:cNvSpPr/>
      </xdr:nvSpPr>
      <xdr:spPr>
        <a:xfrm>
          <a:off x="13652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102235</xdr:rowOff>
    </xdr:from>
    <xdr:ext cx="534035" cy="258445"/>
    <xdr:sp macro="" textlink="">
      <xdr:nvSpPr>
        <xdr:cNvPr id="731" name="テキスト ボックス 730"/>
        <xdr:cNvSpPr txBox="1"/>
      </xdr:nvSpPr>
      <xdr:spPr>
        <a:xfrm>
          <a:off x="13435965" y="16561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732" name="楕円 731"/>
        <xdr:cNvSpPr/>
      </xdr:nvSpPr>
      <xdr:spPr>
        <a:xfrm>
          <a:off x="12763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99060</xdr:rowOff>
    </xdr:from>
    <xdr:ext cx="534035" cy="258445"/>
    <xdr:sp macro="" textlink="">
      <xdr:nvSpPr>
        <xdr:cNvPr id="733" name="テキスト ボックス 732"/>
        <xdr:cNvSpPr txBox="1"/>
      </xdr:nvSpPr>
      <xdr:spPr>
        <a:xfrm>
          <a:off x="1254696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大きく増加した費目は総務費、衛生費、農林水産業費、商工費、土木費となっている。</a:t>
          </a:r>
          <a:r>
            <a:rPr kumimoji="1" lang="ja-JP" altLang="ja-JP" sz="1200">
              <a:solidFill>
                <a:schemeClr val="dk1"/>
              </a:solidFill>
              <a:effectLst/>
              <a:latin typeface="ＭＳ Ｐゴシック"/>
              <a:ea typeface="ＭＳ Ｐゴシック"/>
              <a:cs typeface="+mn-cs"/>
            </a:rPr>
            <a:t>総務費はふるさと応援寄附の基金への積立金</a:t>
          </a:r>
          <a:r>
            <a:rPr kumimoji="1" lang="ja-JP" altLang="en-US" sz="1200">
              <a:solidFill>
                <a:schemeClr val="dk1"/>
              </a:solidFill>
              <a:effectLst/>
              <a:latin typeface="ＭＳ Ｐゴシック"/>
              <a:ea typeface="ＭＳ Ｐゴシック"/>
              <a:cs typeface="+mn-cs"/>
            </a:rPr>
            <a:t>増などによる</a:t>
          </a:r>
          <a:r>
            <a:rPr kumimoji="1" lang="ja-JP" altLang="ja-JP" sz="1200">
              <a:solidFill>
                <a:schemeClr val="dk1"/>
              </a:solidFill>
              <a:effectLst/>
              <a:latin typeface="ＭＳ Ｐゴシック"/>
              <a:ea typeface="ＭＳ Ｐゴシック"/>
              <a:cs typeface="+mn-cs"/>
            </a:rPr>
            <a:t>増加</a:t>
          </a:r>
          <a:r>
            <a:rPr kumimoji="1" lang="ja-JP" altLang="en-US" sz="1200">
              <a:solidFill>
                <a:schemeClr val="dk1"/>
              </a:solidFill>
              <a:effectLst/>
              <a:latin typeface="ＭＳ Ｐゴシック"/>
              <a:ea typeface="ＭＳ Ｐゴシック"/>
              <a:cs typeface="+mn-cs"/>
            </a:rPr>
            <a:t>、衛生費はクリーンセンター西土佐基幹的設備整備などによる増加、農林水産業費は森林環境譲与税に係る新たな森林管理システム事業などによる増加、商工費ではプレミアム付商品券事業などによる増加、土木費は沈下橋修繕事業などにより増加している。また大きく減少した費目は民生費、消防費で、</a:t>
          </a:r>
          <a:r>
            <a:rPr kumimoji="1" lang="ja-JP" altLang="ja-JP" sz="1200">
              <a:solidFill>
                <a:schemeClr val="dk1"/>
              </a:solidFill>
              <a:effectLst/>
              <a:latin typeface="ＭＳ Ｐゴシック"/>
              <a:ea typeface="ＭＳ Ｐゴシック"/>
              <a:cs typeface="+mn-cs"/>
            </a:rPr>
            <a:t>民生費は川﨑保育所移転事業</a:t>
          </a:r>
          <a:r>
            <a:rPr kumimoji="1" lang="ja-JP" altLang="en-US" sz="1200">
              <a:solidFill>
                <a:schemeClr val="dk1"/>
              </a:solidFill>
              <a:effectLst/>
              <a:latin typeface="ＭＳ Ｐゴシック"/>
              <a:ea typeface="ＭＳ Ｐゴシック"/>
              <a:cs typeface="+mn-cs"/>
            </a:rPr>
            <a:t>完了などによる減少、</a:t>
          </a:r>
          <a:r>
            <a:rPr kumimoji="1" lang="ja-JP" altLang="ja-JP" sz="1200">
              <a:solidFill>
                <a:schemeClr val="dk1"/>
              </a:solidFill>
              <a:effectLst/>
              <a:latin typeface="ＭＳ Ｐゴシック"/>
              <a:ea typeface="ＭＳ Ｐゴシック"/>
              <a:cs typeface="+mn-cs"/>
            </a:rPr>
            <a:t>消防費は耐震性貯水槽整備完了</a:t>
          </a:r>
          <a:r>
            <a:rPr kumimoji="1" lang="ja-JP" altLang="en-US" sz="1200">
              <a:solidFill>
                <a:schemeClr val="dk1"/>
              </a:solidFill>
              <a:effectLst/>
              <a:latin typeface="ＭＳ Ｐゴシック"/>
              <a:ea typeface="ＭＳ Ｐゴシック"/>
              <a:cs typeface="+mn-cs"/>
            </a:rPr>
            <a:t>など</a:t>
          </a:r>
          <a:r>
            <a:rPr kumimoji="1" lang="ja-JP" altLang="ja-JP" sz="1200">
              <a:solidFill>
                <a:schemeClr val="dk1"/>
              </a:solidFill>
              <a:effectLst/>
              <a:latin typeface="ＭＳ Ｐゴシック"/>
              <a:ea typeface="ＭＳ Ｐゴシック"/>
              <a:cs typeface="+mn-cs"/>
            </a:rPr>
            <a:t>により減少している。</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ja-JP" sz="1200" b="0" i="0" baseline="0">
              <a:solidFill>
                <a:schemeClr val="dk1"/>
              </a:solidFill>
              <a:effectLst/>
              <a:latin typeface="ＭＳ ゴシック"/>
              <a:ea typeface="ＭＳ ゴシック"/>
              <a:cs typeface="+mn-cs"/>
            </a:rPr>
            <a:t>前年度の実質単年度収支は▲</a:t>
          </a:r>
          <a:r>
            <a:rPr lang="en-US" altLang="ja-JP" sz="1200" b="0" i="0" baseline="0">
              <a:solidFill>
                <a:schemeClr val="dk1"/>
              </a:solidFill>
              <a:effectLst/>
              <a:latin typeface="ＭＳ ゴシック"/>
              <a:ea typeface="ＭＳ ゴシック"/>
              <a:cs typeface="+mn-cs"/>
            </a:rPr>
            <a:t>1,536</a:t>
          </a:r>
          <a:r>
            <a:rPr lang="ja-JP" altLang="ja-JP" sz="1200" b="0" i="0" baseline="0">
              <a:solidFill>
                <a:schemeClr val="dk1"/>
              </a:solidFill>
              <a:effectLst/>
              <a:latin typeface="ＭＳ ゴシック"/>
              <a:ea typeface="ＭＳ ゴシック"/>
              <a:cs typeface="+mn-cs"/>
            </a:rPr>
            <a:t>千円で、前々年度の実質単年度収支は▲</a:t>
          </a:r>
          <a:r>
            <a:rPr lang="en-US" altLang="ja-JP" sz="1200" b="0" i="0" baseline="0">
              <a:solidFill>
                <a:schemeClr val="dk1"/>
              </a:solidFill>
              <a:effectLst/>
              <a:latin typeface="ＭＳ ゴシック"/>
              <a:ea typeface="ＭＳ ゴシック"/>
              <a:cs typeface="+mn-cs"/>
            </a:rPr>
            <a:t>233,796</a:t>
          </a:r>
          <a:r>
            <a:rPr lang="ja-JP" altLang="ja-JP" sz="1200" b="0" i="0" baseline="0">
              <a:solidFill>
                <a:schemeClr val="dk1"/>
              </a:solidFill>
              <a:effectLst/>
              <a:latin typeface="ＭＳ ゴシック"/>
              <a:ea typeface="ＭＳ ゴシック"/>
              <a:cs typeface="+mn-cs"/>
            </a:rPr>
            <a:t>千円と減少傾向にあった。本年度は、実質収支は</a:t>
          </a:r>
          <a:r>
            <a:rPr lang="en-US" altLang="ja-JP" sz="1200" b="0" i="0" baseline="0">
              <a:solidFill>
                <a:schemeClr val="dk1"/>
              </a:solidFill>
              <a:effectLst/>
              <a:latin typeface="ＭＳ ゴシック"/>
              <a:ea typeface="ＭＳ ゴシック"/>
              <a:cs typeface="+mn-cs"/>
            </a:rPr>
            <a:t>189,849</a:t>
          </a:r>
          <a:r>
            <a:rPr lang="ja-JP" altLang="ja-JP" sz="1200" b="0" i="0" baseline="0">
              <a:solidFill>
                <a:schemeClr val="dk1"/>
              </a:solidFill>
              <a:effectLst/>
              <a:latin typeface="ＭＳ ゴシック"/>
              <a:ea typeface="ＭＳ ゴシック"/>
              <a:cs typeface="+mn-cs"/>
            </a:rPr>
            <a:t>千円の黒字</a:t>
          </a:r>
          <a:r>
            <a:rPr lang="ja-JP" altLang="en-US" sz="1200" b="0" i="0" baseline="0">
              <a:solidFill>
                <a:schemeClr val="dk1"/>
              </a:solidFill>
              <a:effectLst/>
              <a:latin typeface="ＭＳ ゴシック"/>
              <a:ea typeface="ＭＳ ゴシック"/>
              <a:cs typeface="+mn-cs"/>
            </a:rPr>
            <a:t>となり、</a:t>
          </a:r>
          <a:r>
            <a:rPr lang="ja-JP" altLang="ja-JP" sz="1200" b="0" i="0" baseline="0">
              <a:solidFill>
                <a:schemeClr val="dk1"/>
              </a:solidFill>
              <a:effectLst/>
              <a:latin typeface="ＭＳ ゴシック"/>
              <a:ea typeface="ＭＳ ゴシック"/>
              <a:cs typeface="+mn-cs"/>
            </a:rPr>
            <a:t>実質単年度収支も</a:t>
          </a:r>
          <a:r>
            <a:rPr lang="ja-JP" altLang="en-US" sz="1200" b="0" i="0" baseline="0">
              <a:solidFill>
                <a:schemeClr val="dk1"/>
              </a:solidFill>
              <a:effectLst/>
              <a:latin typeface="ＭＳ ゴシック"/>
              <a:ea typeface="ＭＳ ゴシック"/>
              <a:cs typeface="+mn-cs"/>
            </a:rPr>
            <a:t>黒字</a:t>
          </a:r>
          <a:r>
            <a:rPr lang="ja-JP" altLang="ja-JP" sz="1200" b="0" i="0" baseline="0">
              <a:solidFill>
                <a:schemeClr val="dk1"/>
              </a:solidFill>
              <a:effectLst/>
              <a:latin typeface="ＭＳ ゴシック"/>
              <a:ea typeface="ＭＳ ゴシック"/>
              <a:cs typeface="+mn-cs"/>
            </a:rPr>
            <a:t>となった。今後も合併支援措置の縮減・廃止による普通交付税の減少など歳入の減少とともに、退職手当、市民病院の経営支援、防災対策など、多額の財政負担が必要と見込まれるため、一層の行財政健全化に努める必要がある。 </a:t>
          </a:r>
          <a:endParaRPr lang="ja-JP" altLang="ja-JP" sz="1200">
            <a:effectLst/>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ゴシック"/>
              <a:ea typeface="ＭＳ ゴシック"/>
              <a:cs typeface="+mn-cs"/>
            </a:rPr>
            <a:t>　連結対象会計実質収支の合計の標準財政規模に対する比率は、</a:t>
          </a:r>
          <a:r>
            <a:rPr lang="en-US" altLang="ja-JP" sz="1200" b="0" i="0" baseline="0">
              <a:solidFill>
                <a:schemeClr val="dk1"/>
              </a:solidFill>
              <a:effectLst/>
              <a:latin typeface="ＭＳ ゴシック"/>
              <a:ea typeface="ＭＳ ゴシック"/>
              <a:cs typeface="+mn-cs"/>
            </a:rPr>
            <a:t>6.84</a:t>
          </a:r>
          <a:r>
            <a:rPr lang="ja-JP" altLang="ja-JP" sz="1200" b="0" i="0" baseline="0">
              <a:solidFill>
                <a:schemeClr val="dk1"/>
              </a:solidFill>
              <a:effectLst/>
              <a:latin typeface="ＭＳ ゴシック"/>
              <a:ea typeface="ＭＳ ゴシック"/>
              <a:cs typeface="+mn-cs"/>
            </a:rPr>
            <a:t>％であり、黒字となっている。 </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連結対象の</a:t>
          </a:r>
          <a:r>
            <a:rPr lang="en-US" altLang="ja-JP" sz="1200" b="0" i="0" baseline="0">
              <a:solidFill>
                <a:schemeClr val="dk1"/>
              </a:solidFill>
              <a:effectLst/>
              <a:latin typeface="ＭＳ ゴシック"/>
              <a:ea typeface="ＭＳ ゴシック"/>
              <a:cs typeface="+mn-cs"/>
            </a:rPr>
            <a:t>17</a:t>
          </a:r>
          <a:r>
            <a:rPr lang="ja-JP" altLang="ja-JP" sz="1200" b="0" i="0" baseline="0">
              <a:solidFill>
                <a:schemeClr val="dk1"/>
              </a:solidFill>
              <a:effectLst/>
              <a:latin typeface="ＭＳ ゴシック"/>
              <a:ea typeface="ＭＳ ゴシック"/>
              <a:cs typeface="+mn-cs"/>
            </a:rPr>
            <a:t>会計のうち</a:t>
          </a:r>
          <a:r>
            <a:rPr lang="en-US" altLang="ja-JP" sz="1200" b="0" i="0" baseline="0">
              <a:solidFill>
                <a:schemeClr val="dk1"/>
              </a:solidFill>
              <a:effectLst/>
              <a:latin typeface="ＭＳ ゴシック"/>
              <a:ea typeface="ＭＳ ゴシック"/>
              <a:cs typeface="+mn-cs"/>
            </a:rPr>
            <a:t>1</a:t>
          </a:r>
          <a:r>
            <a:rPr lang="ja-JP" altLang="ja-JP" sz="1200" b="0" i="0" baseline="0">
              <a:solidFill>
                <a:schemeClr val="dk1"/>
              </a:solidFill>
              <a:effectLst/>
              <a:latin typeface="ＭＳ ゴシック"/>
              <a:ea typeface="ＭＳ ゴシック"/>
              <a:cs typeface="+mn-cs"/>
            </a:rPr>
            <a:t>会計、国民健康保険会計診療施設勘定が赤字である。</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ただし、当該会計を含め、ほとんどの特別会計、企業会計が一般会計からの繰出しに頼っている状況にある。</a:t>
          </a:r>
          <a:endParaRPr lang="ja-JP" altLang="ja-JP" sz="1200">
            <a:effectLst/>
            <a:latin typeface="ＭＳ ゴシック"/>
            <a:ea typeface="ＭＳ ゴシック"/>
          </a:endParaRPr>
        </a:p>
        <a:p>
          <a:pPr eaLnBrk="1" fontAlgn="auto" latinLnBrk="0" hangingPunct="1"/>
          <a:r>
            <a:rPr lang="ja-JP" altLang="ja-JP" sz="1200" b="0" i="0" baseline="0">
              <a:solidFill>
                <a:schemeClr val="dk1"/>
              </a:solidFill>
              <a:effectLst/>
              <a:latin typeface="ＭＳ ゴシック"/>
              <a:ea typeface="ＭＳ ゴシック"/>
              <a:cs typeface="+mn-cs"/>
            </a:rPr>
            <a:t>　今後も独立採算の原則を再認識し、料金改定や徴収強化、一層の経費削減など経営の健全化に努めていく必要がある。 </a:t>
          </a:r>
          <a:endParaRPr lang="ja-JP" altLang="ja-JP" sz="12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21617556</v>
      </c>
      <c r="BO4" s="218"/>
      <c r="BP4" s="218"/>
      <c r="BQ4" s="218"/>
      <c r="BR4" s="218"/>
      <c r="BS4" s="218"/>
      <c r="BT4" s="218"/>
      <c r="BU4" s="221"/>
      <c r="BV4" s="215">
        <v>20915390</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1.6</v>
      </c>
      <c r="CU4" s="239"/>
      <c r="CV4" s="239"/>
      <c r="CW4" s="239"/>
      <c r="CX4" s="239"/>
      <c r="CY4" s="239"/>
      <c r="CZ4" s="239"/>
      <c r="DA4" s="247"/>
      <c r="DB4" s="231">
        <v>0</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70</v>
      </c>
      <c r="AV5" s="139"/>
      <c r="AW5" s="139"/>
      <c r="AX5" s="139"/>
      <c r="AY5" s="191" t="s">
        <v>147</v>
      </c>
      <c r="AZ5" s="199"/>
      <c r="BA5" s="199"/>
      <c r="BB5" s="199"/>
      <c r="BC5" s="199"/>
      <c r="BD5" s="199"/>
      <c r="BE5" s="199"/>
      <c r="BF5" s="199"/>
      <c r="BG5" s="199"/>
      <c r="BH5" s="199"/>
      <c r="BI5" s="199"/>
      <c r="BJ5" s="199"/>
      <c r="BK5" s="199"/>
      <c r="BL5" s="199"/>
      <c r="BM5" s="211"/>
      <c r="BN5" s="216">
        <v>21283294</v>
      </c>
      <c r="BO5" s="219"/>
      <c r="BP5" s="219"/>
      <c r="BQ5" s="219"/>
      <c r="BR5" s="219"/>
      <c r="BS5" s="219"/>
      <c r="BT5" s="219"/>
      <c r="BU5" s="222"/>
      <c r="BV5" s="216">
        <v>20765485</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91.8</v>
      </c>
      <c r="CU5" s="240"/>
      <c r="CV5" s="240"/>
      <c r="CW5" s="240"/>
      <c r="CX5" s="240"/>
      <c r="CY5" s="240"/>
      <c r="CZ5" s="240"/>
      <c r="DA5" s="248"/>
      <c r="DB5" s="232">
        <v>94.7</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174</v>
      </c>
      <c r="AZ6" s="199"/>
      <c r="BA6" s="199"/>
      <c r="BB6" s="199"/>
      <c r="BC6" s="199"/>
      <c r="BD6" s="199"/>
      <c r="BE6" s="199"/>
      <c r="BF6" s="199"/>
      <c r="BG6" s="199"/>
      <c r="BH6" s="199"/>
      <c r="BI6" s="199"/>
      <c r="BJ6" s="199"/>
      <c r="BK6" s="199"/>
      <c r="BL6" s="199"/>
      <c r="BM6" s="211"/>
      <c r="BN6" s="216">
        <v>334262</v>
      </c>
      <c r="BO6" s="219"/>
      <c r="BP6" s="219"/>
      <c r="BQ6" s="219"/>
      <c r="BR6" s="219"/>
      <c r="BS6" s="219"/>
      <c r="BT6" s="219"/>
      <c r="BU6" s="222"/>
      <c r="BV6" s="216">
        <v>149905</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95.1</v>
      </c>
      <c r="CU6" s="241"/>
      <c r="CV6" s="241"/>
      <c r="CW6" s="241"/>
      <c r="CX6" s="241"/>
      <c r="CY6" s="241"/>
      <c r="CZ6" s="241"/>
      <c r="DA6" s="249"/>
      <c r="DB6" s="233">
        <v>99.2</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70</v>
      </c>
      <c r="AV7" s="139"/>
      <c r="AW7" s="139"/>
      <c r="AX7" s="139"/>
      <c r="AY7" s="191" t="s">
        <v>177</v>
      </c>
      <c r="AZ7" s="199"/>
      <c r="BA7" s="199"/>
      <c r="BB7" s="199"/>
      <c r="BC7" s="199"/>
      <c r="BD7" s="199"/>
      <c r="BE7" s="199"/>
      <c r="BF7" s="199"/>
      <c r="BG7" s="199"/>
      <c r="BH7" s="199"/>
      <c r="BI7" s="199"/>
      <c r="BJ7" s="199"/>
      <c r="BK7" s="199"/>
      <c r="BL7" s="199"/>
      <c r="BM7" s="211"/>
      <c r="BN7" s="216">
        <v>144413</v>
      </c>
      <c r="BO7" s="219"/>
      <c r="BP7" s="219"/>
      <c r="BQ7" s="219"/>
      <c r="BR7" s="219"/>
      <c r="BS7" s="219"/>
      <c r="BT7" s="219"/>
      <c r="BU7" s="222"/>
      <c r="BV7" s="216">
        <v>144190</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11749137</v>
      </c>
      <c r="CU7" s="219"/>
      <c r="CV7" s="219"/>
      <c r="CW7" s="219"/>
      <c r="CX7" s="219"/>
      <c r="CY7" s="219"/>
      <c r="CZ7" s="219"/>
      <c r="DA7" s="222"/>
      <c r="DB7" s="216">
        <v>11613582</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70</v>
      </c>
      <c r="AV8" s="139"/>
      <c r="AW8" s="139"/>
      <c r="AX8" s="139"/>
      <c r="AY8" s="191" t="s">
        <v>184</v>
      </c>
      <c r="AZ8" s="199"/>
      <c r="BA8" s="199"/>
      <c r="BB8" s="199"/>
      <c r="BC8" s="199"/>
      <c r="BD8" s="199"/>
      <c r="BE8" s="199"/>
      <c r="BF8" s="199"/>
      <c r="BG8" s="199"/>
      <c r="BH8" s="199"/>
      <c r="BI8" s="199"/>
      <c r="BJ8" s="199"/>
      <c r="BK8" s="199"/>
      <c r="BL8" s="199"/>
      <c r="BM8" s="211"/>
      <c r="BN8" s="216">
        <v>189849</v>
      </c>
      <c r="BO8" s="219"/>
      <c r="BP8" s="219"/>
      <c r="BQ8" s="219"/>
      <c r="BR8" s="219"/>
      <c r="BS8" s="219"/>
      <c r="BT8" s="219"/>
      <c r="BU8" s="222"/>
      <c r="BV8" s="216">
        <v>5715</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0.35</v>
      </c>
      <c r="CU8" s="242"/>
      <c r="CV8" s="242"/>
      <c r="CW8" s="242"/>
      <c r="CX8" s="242"/>
      <c r="CY8" s="242"/>
      <c r="CZ8" s="242"/>
      <c r="DA8" s="250"/>
      <c r="DB8" s="234">
        <v>0.35</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187</v>
      </c>
      <c r="M9" s="75"/>
      <c r="N9" s="75"/>
      <c r="O9" s="75"/>
      <c r="P9" s="75"/>
      <c r="Q9" s="87"/>
      <c r="R9" s="98">
        <v>34313</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184134</v>
      </c>
      <c r="BO9" s="219"/>
      <c r="BP9" s="219"/>
      <c r="BQ9" s="219"/>
      <c r="BR9" s="219"/>
      <c r="BS9" s="219"/>
      <c r="BT9" s="219"/>
      <c r="BU9" s="222"/>
      <c r="BV9" s="216">
        <v>-1866</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17.899999999999999</v>
      </c>
      <c r="CU9" s="240"/>
      <c r="CV9" s="240"/>
      <c r="CW9" s="240"/>
      <c r="CX9" s="240"/>
      <c r="CY9" s="240"/>
      <c r="CZ9" s="240"/>
      <c r="DA9" s="248"/>
      <c r="DB9" s="232">
        <v>18.399999999999999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35933</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1178</v>
      </c>
      <c r="BO10" s="219"/>
      <c r="BP10" s="219"/>
      <c r="BQ10" s="219"/>
      <c r="BR10" s="219"/>
      <c r="BS10" s="219"/>
      <c r="BT10" s="219"/>
      <c r="BU10" s="222"/>
      <c r="BV10" s="216">
        <v>330</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204</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196</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c r="DJ11" s="1"/>
      <c r="DK11" s="1"/>
      <c r="DL11" s="1"/>
      <c r="DM11" s="1"/>
      <c r="DN11" s="1"/>
      <c r="DO11" s="1"/>
    </row>
    <row r="12" spans="1:119" ht="18.75" customHeight="1">
      <c r="A12" s="2"/>
      <c r="B12" s="11" t="s">
        <v>211</v>
      </c>
      <c r="C12" s="28"/>
      <c r="D12" s="28"/>
      <c r="E12" s="28"/>
      <c r="F12" s="28"/>
      <c r="G12" s="28"/>
      <c r="H12" s="28"/>
      <c r="I12" s="28"/>
      <c r="J12" s="28"/>
      <c r="K12" s="61"/>
      <c r="L12" s="67" t="s">
        <v>212</v>
      </c>
      <c r="M12" s="76"/>
      <c r="N12" s="76"/>
      <c r="O12" s="76"/>
      <c r="P12" s="76"/>
      <c r="Q12" s="88"/>
      <c r="R12" s="100">
        <v>33680</v>
      </c>
      <c r="S12" s="109"/>
      <c r="T12" s="109"/>
      <c r="U12" s="109"/>
      <c r="V12" s="120"/>
      <c r="W12" s="132" t="s">
        <v>9</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70</v>
      </c>
      <c r="AV12" s="139"/>
      <c r="AW12" s="139"/>
      <c r="AX12" s="139"/>
      <c r="AY12" s="191" t="s">
        <v>221</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225</v>
      </c>
      <c r="N13" s="83"/>
      <c r="O13" s="83"/>
      <c r="P13" s="83"/>
      <c r="Q13" s="89"/>
      <c r="R13" s="101">
        <v>33547</v>
      </c>
      <c r="S13" s="110"/>
      <c r="T13" s="110"/>
      <c r="U13" s="110"/>
      <c r="V13" s="121"/>
      <c r="W13" s="130" t="s">
        <v>226</v>
      </c>
      <c r="X13" s="57"/>
      <c r="Y13" s="57"/>
      <c r="Z13" s="57"/>
      <c r="AA13" s="57"/>
      <c r="AB13" s="25"/>
      <c r="AC13" s="73">
        <v>1817</v>
      </c>
      <c r="AD13" s="81"/>
      <c r="AE13" s="81"/>
      <c r="AF13" s="81"/>
      <c r="AG13" s="85"/>
      <c r="AH13" s="73">
        <v>1873</v>
      </c>
      <c r="AI13" s="81"/>
      <c r="AJ13" s="81"/>
      <c r="AK13" s="81"/>
      <c r="AL13" s="118"/>
      <c r="AM13" s="175" t="s">
        <v>228</v>
      </c>
      <c r="AN13" s="59"/>
      <c r="AO13" s="59"/>
      <c r="AP13" s="59"/>
      <c r="AQ13" s="59"/>
      <c r="AR13" s="59"/>
      <c r="AS13" s="59"/>
      <c r="AT13" s="64"/>
      <c r="AU13" s="183" t="s">
        <v>196</v>
      </c>
      <c r="AV13" s="139"/>
      <c r="AW13" s="139"/>
      <c r="AX13" s="139"/>
      <c r="AY13" s="191" t="s">
        <v>230</v>
      </c>
      <c r="AZ13" s="199"/>
      <c r="BA13" s="199"/>
      <c r="BB13" s="199"/>
      <c r="BC13" s="199"/>
      <c r="BD13" s="199"/>
      <c r="BE13" s="199"/>
      <c r="BF13" s="199"/>
      <c r="BG13" s="199"/>
      <c r="BH13" s="199"/>
      <c r="BI13" s="199"/>
      <c r="BJ13" s="199"/>
      <c r="BK13" s="199"/>
      <c r="BL13" s="199"/>
      <c r="BM13" s="211"/>
      <c r="BN13" s="216">
        <v>185312</v>
      </c>
      <c r="BO13" s="219"/>
      <c r="BP13" s="219"/>
      <c r="BQ13" s="219"/>
      <c r="BR13" s="219"/>
      <c r="BS13" s="219"/>
      <c r="BT13" s="219"/>
      <c r="BU13" s="222"/>
      <c r="BV13" s="216">
        <v>-1536</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11</v>
      </c>
      <c r="CU13" s="240"/>
      <c r="CV13" s="240"/>
      <c r="CW13" s="240"/>
      <c r="CX13" s="240"/>
      <c r="CY13" s="240"/>
      <c r="CZ13" s="240"/>
      <c r="DA13" s="248"/>
      <c r="DB13" s="232">
        <v>11.1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233</v>
      </c>
      <c r="M14" s="78"/>
      <c r="N14" s="78"/>
      <c r="O14" s="78"/>
      <c r="P14" s="78"/>
      <c r="Q14" s="90"/>
      <c r="R14" s="101">
        <v>34001</v>
      </c>
      <c r="S14" s="110"/>
      <c r="T14" s="110"/>
      <c r="U14" s="110"/>
      <c r="V14" s="121"/>
      <c r="W14" s="129"/>
      <c r="X14" s="58"/>
      <c r="Y14" s="58"/>
      <c r="Z14" s="58"/>
      <c r="AA14" s="58"/>
      <c r="AB14" s="24"/>
      <c r="AC14" s="149">
        <v>11.6</v>
      </c>
      <c r="AD14" s="156"/>
      <c r="AE14" s="156"/>
      <c r="AF14" s="156"/>
      <c r="AG14" s="159"/>
      <c r="AH14" s="149">
        <v>11.6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v>113.4</v>
      </c>
      <c r="CU14" s="244"/>
      <c r="CV14" s="244"/>
      <c r="CW14" s="244"/>
      <c r="CX14" s="244"/>
      <c r="CY14" s="244"/>
      <c r="CZ14" s="244"/>
      <c r="DA14" s="252"/>
      <c r="DB14" s="236">
        <v>121.5</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225</v>
      </c>
      <c r="N15" s="83"/>
      <c r="O15" s="83"/>
      <c r="P15" s="83"/>
      <c r="Q15" s="89"/>
      <c r="R15" s="101">
        <v>33884</v>
      </c>
      <c r="S15" s="110"/>
      <c r="T15" s="110"/>
      <c r="U15" s="110"/>
      <c r="V15" s="121"/>
      <c r="W15" s="130" t="s">
        <v>7</v>
      </c>
      <c r="X15" s="57"/>
      <c r="Y15" s="57"/>
      <c r="Z15" s="57"/>
      <c r="AA15" s="57"/>
      <c r="AB15" s="25"/>
      <c r="AC15" s="73">
        <v>2491</v>
      </c>
      <c r="AD15" s="81"/>
      <c r="AE15" s="81"/>
      <c r="AF15" s="81"/>
      <c r="AG15" s="85"/>
      <c r="AH15" s="73">
        <v>2483</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3622134</v>
      </c>
      <c r="BO15" s="218"/>
      <c r="BP15" s="218"/>
      <c r="BQ15" s="218"/>
      <c r="BR15" s="218"/>
      <c r="BS15" s="218"/>
      <c r="BT15" s="218"/>
      <c r="BU15" s="221"/>
      <c r="BV15" s="215">
        <v>3572157</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240</v>
      </c>
      <c r="S16" s="111"/>
      <c r="T16" s="111"/>
      <c r="U16" s="111"/>
      <c r="V16" s="122"/>
      <c r="W16" s="129"/>
      <c r="X16" s="58"/>
      <c r="Y16" s="58"/>
      <c r="Z16" s="58"/>
      <c r="AA16" s="58"/>
      <c r="AB16" s="24"/>
      <c r="AC16" s="149">
        <v>16</v>
      </c>
      <c r="AD16" s="156"/>
      <c r="AE16" s="156"/>
      <c r="AF16" s="156"/>
      <c r="AG16" s="159"/>
      <c r="AH16" s="149">
        <v>15.3</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10359825</v>
      </c>
      <c r="BO16" s="219"/>
      <c r="BP16" s="219"/>
      <c r="BQ16" s="219"/>
      <c r="BR16" s="219"/>
      <c r="BS16" s="219"/>
      <c r="BT16" s="219"/>
      <c r="BU16" s="222"/>
      <c r="BV16" s="216">
        <v>10079587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241</v>
      </c>
      <c r="S17" s="111"/>
      <c r="T17" s="111"/>
      <c r="U17" s="111"/>
      <c r="V17" s="122"/>
      <c r="W17" s="130" t="s">
        <v>99</v>
      </c>
      <c r="X17" s="57"/>
      <c r="Y17" s="57"/>
      <c r="Z17" s="57"/>
      <c r="AA17" s="57"/>
      <c r="AB17" s="25"/>
      <c r="AC17" s="73">
        <v>11297</v>
      </c>
      <c r="AD17" s="81"/>
      <c r="AE17" s="81"/>
      <c r="AF17" s="81"/>
      <c r="AG17" s="85"/>
      <c r="AH17" s="73">
        <v>11853</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4566634</v>
      </c>
      <c r="BO17" s="219"/>
      <c r="BP17" s="219"/>
      <c r="BQ17" s="219"/>
      <c r="BR17" s="219"/>
      <c r="BS17" s="219"/>
      <c r="BT17" s="219"/>
      <c r="BU17" s="222"/>
      <c r="BV17" s="216">
        <v>4513273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244</v>
      </c>
      <c r="C18" s="31"/>
      <c r="D18" s="31"/>
      <c r="E18" s="50"/>
      <c r="F18" s="50"/>
      <c r="G18" s="50"/>
      <c r="H18" s="50"/>
      <c r="I18" s="50"/>
      <c r="J18" s="50"/>
      <c r="K18" s="50"/>
      <c r="L18" s="71">
        <v>632.29</v>
      </c>
      <c r="M18" s="71"/>
      <c r="N18" s="71"/>
      <c r="O18" s="71"/>
      <c r="P18" s="71"/>
      <c r="Q18" s="71"/>
      <c r="R18" s="103"/>
      <c r="S18" s="103"/>
      <c r="T18" s="103"/>
      <c r="U18" s="103"/>
      <c r="V18" s="123"/>
      <c r="W18" s="131"/>
      <c r="X18" s="138"/>
      <c r="Y18" s="138"/>
      <c r="Z18" s="138"/>
      <c r="AA18" s="138"/>
      <c r="AB18" s="26"/>
      <c r="AC18" s="150">
        <v>72.400000000000006</v>
      </c>
      <c r="AD18" s="157"/>
      <c r="AE18" s="157"/>
      <c r="AF18" s="157"/>
      <c r="AG18" s="160"/>
      <c r="AH18" s="150">
        <v>73.099999999999994</v>
      </c>
      <c r="AI18" s="157"/>
      <c r="AJ18" s="157"/>
      <c r="AK18" s="157"/>
      <c r="AL18" s="172"/>
      <c r="AM18" s="175"/>
      <c r="AN18" s="59"/>
      <c r="AO18" s="59"/>
      <c r="AP18" s="59"/>
      <c r="AQ18" s="59"/>
      <c r="AR18" s="59"/>
      <c r="AS18" s="59"/>
      <c r="AT18" s="64"/>
      <c r="AU18" s="183"/>
      <c r="AV18" s="139"/>
      <c r="AW18" s="139"/>
      <c r="AX18" s="139"/>
      <c r="AY18" s="191" t="s">
        <v>246</v>
      </c>
      <c r="AZ18" s="199"/>
      <c r="BA18" s="199"/>
      <c r="BB18" s="199"/>
      <c r="BC18" s="199"/>
      <c r="BD18" s="199"/>
      <c r="BE18" s="199"/>
      <c r="BF18" s="199"/>
      <c r="BG18" s="199"/>
      <c r="BH18" s="199"/>
      <c r="BI18" s="199"/>
      <c r="BJ18" s="199"/>
      <c r="BK18" s="199"/>
      <c r="BL18" s="199"/>
      <c r="BM18" s="211"/>
      <c r="BN18" s="216">
        <v>10950675</v>
      </c>
      <c r="BO18" s="219"/>
      <c r="BP18" s="219"/>
      <c r="BQ18" s="219"/>
      <c r="BR18" s="219"/>
      <c r="BS18" s="219"/>
      <c r="BT18" s="219"/>
      <c r="BU18" s="222"/>
      <c r="BV18" s="216">
        <v>11130287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54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13330617</v>
      </c>
      <c r="BO19" s="219"/>
      <c r="BP19" s="219"/>
      <c r="BQ19" s="219"/>
      <c r="BR19" s="219"/>
      <c r="BS19" s="219"/>
      <c r="BT19" s="219"/>
      <c r="BU19" s="222"/>
      <c r="BV19" s="216">
        <v>13280845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14771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9</v>
      </c>
      <c r="F22" s="57"/>
      <c r="G22" s="57"/>
      <c r="H22" s="57"/>
      <c r="I22" s="57"/>
      <c r="J22" s="57"/>
      <c r="K22" s="25"/>
      <c r="L22" s="51" t="s">
        <v>255</v>
      </c>
      <c r="M22" s="57"/>
      <c r="N22" s="57"/>
      <c r="O22" s="57"/>
      <c r="P22" s="25"/>
      <c r="Q22" s="93" t="s">
        <v>257</v>
      </c>
      <c r="R22" s="105"/>
      <c r="S22" s="105"/>
      <c r="T22" s="105"/>
      <c r="U22" s="105"/>
      <c r="V22" s="125"/>
      <c r="W22" s="133" t="s">
        <v>258</v>
      </c>
      <c r="X22" s="33"/>
      <c r="Y22" s="42"/>
      <c r="Z22" s="51" t="s">
        <v>9</v>
      </c>
      <c r="AA22" s="57"/>
      <c r="AB22" s="57"/>
      <c r="AC22" s="57"/>
      <c r="AD22" s="57"/>
      <c r="AE22" s="57"/>
      <c r="AF22" s="57"/>
      <c r="AG22" s="25"/>
      <c r="AH22" s="163" t="s">
        <v>192</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24916458</v>
      </c>
      <c r="BO23" s="219"/>
      <c r="BP23" s="219"/>
      <c r="BQ23" s="219"/>
      <c r="BR23" s="219"/>
      <c r="BS23" s="219"/>
      <c r="BT23" s="219"/>
      <c r="BU23" s="222"/>
      <c r="BV23" s="216">
        <v>25520224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264</v>
      </c>
      <c r="F24" s="59"/>
      <c r="G24" s="59"/>
      <c r="H24" s="59"/>
      <c r="I24" s="59"/>
      <c r="J24" s="59"/>
      <c r="K24" s="64"/>
      <c r="L24" s="73">
        <v>1</v>
      </c>
      <c r="M24" s="81"/>
      <c r="N24" s="81"/>
      <c r="O24" s="81"/>
      <c r="P24" s="85"/>
      <c r="Q24" s="73">
        <v>8200</v>
      </c>
      <c r="R24" s="81"/>
      <c r="S24" s="81"/>
      <c r="T24" s="81"/>
      <c r="U24" s="81"/>
      <c r="V24" s="85"/>
      <c r="W24" s="134"/>
      <c r="X24" s="34"/>
      <c r="Y24" s="43"/>
      <c r="Z24" s="53" t="s">
        <v>265</v>
      </c>
      <c r="AA24" s="59"/>
      <c r="AB24" s="59"/>
      <c r="AC24" s="59"/>
      <c r="AD24" s="59"/>
      <c r="AE24" s="59"/>
      <c r="AF24" s="59"/>
      <c r="AG24" s="64"/>
      <c r="AH24" s="73">
        <v>402</v>
      </c>
      <c r="AI24" s="81"/>
      <c r="AJ24" s="81"/>
      <c r="AK24" s="81"/>
      <c r="AL24" s="85"/>
      <c r="AM24" s="73">
        <v>1197960</v>
      </c>
      <c r="AN24" s="81"/>
      <c r="AO24" s="81"/>
      <c r="AP24" s="81"/>
      <c r="AQ24" s="81"/>
      <c r="AR24" s="85"/>
      <c r="AS24" s="73">
        <v>2980</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17077782</v>
      </c>
      <c r="BO24" s="219"/>
      <c r="BP24" s="219"/>
      <c r="BQ24" s="219"/>
      <c r="BR24" s="219"/>
      <c r="BS24" s="219"/>
      <c r="BT24" s="219"/>
      <c r="BU24" s="222"/>
      <c r="BV24" s="216">
        <v>17179941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269</v>
      </c>
      <c r="F25" s="59"/>
      <c r="G25" s="59"/>
      <c r="H25" s="59"/>
      <c r="I25" s="59"/>
      <c r="J25" s="59"/>
      <c r="K25" s="64"/>
      <c r="L25" s="73">
        <v>2</v>
      </c>
      <c r="M25" s="81"/>
      <c r="N25" s="81"/>
      <c r="O25" s="81"/>
      <c r="P25" s="85"/>
      <c r="Q25" s="73">
        <v>6830</v>
      </c>
      <c r="R25" s="81"/>
      <c r="S25" s="81"/>
      <c r="T25" s="81"/>
      <c r="U25" s="81"/>
      <c r="V25" s="85"/>
      <c r="W25" s="134"/>
      <c r="X25" s="34"/>
      <c r="Y25" s="43"/>
      <c r="Z25" s="53" t="s">
        <v>270</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859487</v>
      </c>
      <c r="BO25" s="218"/>
      <c r="BP25" s="218"/>
      <c r="BQ25" s="218"/>
      <c r="BR25" s="218"/>
      <c r="BS25" s="218"/>
      <c r="BT25" s="218"/>
      <c r="BU25" s="221"/>
      <c r="BV25" s="215">
        <v>624845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271</v>
      </c>
      <c r="F26" s="59"/>
      <c r="G26" s="59"/>
      <c r="H26" s="59"/>
      <c r="I26" s="59"/>
      <c r="J26" s="59"/>
      <c r="K26" s="64"/>
      <c r="L26" s="73">
        <v>1</v>
      </c>
      <c r="M26" s="81"/>
      <c r="N26" s="81"/>
      <c r="O26" s="81"/>
      <c r="P26" s="85"/>
      <c r="Q26" s="73">
        <v>6110</v>
      </c>
      <c r="R26" s="81"/>
      <c r="S26" s="81"/>
      <c r="T26" s="81"/>
      <c r="U26" s="81"/>
      <c r="V26" s="85"/>
      <c r="W26" s="134"/>
      <c r="X26" s="34"/>
      <c r="Y26" s="43"/>
      <c r="Z26" s="53" t="s">
        <v>272</v>
      </c>
      <c r="AA26" s="143"/>
      <c r="AB26" s="143"/>
      <c r="AC26" s="143"/>
      <c r="AD26" s="143"/>
      <c r="AE26" s="143"/>
      <c r="AF26" s="143"/>
      <c r="AG26" s="161"/>
      <c r="AH26" s="73">
        <v>33</v>
      </c>
      <c r="AI26" s="81"/>
      <c r="AJ26" s="81"/>
      <c r="AK26" s="81"/>
      <c r="AL26" s="85"/>
      <c r="AM26" s="73">
        <v>113157</v>
      </c>
      <c r="AN26" s="81"/>
      <c r="AO26" s="81"/>
      <c r="AP26" s="81"/>
      <c r="AQ26" s="81"/>
      <c r="AR26" s="85"/>
      <c r="AS26" s="73">
        <v>3429</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274</v>
      </c>
      <c r="F27" s="59"/>
      <c r="G27" s="59"/>
      <c r="H27" s="59"/>
      <c r="I27" s="59"/>
      <c r="J27" s="59"/>
      <c r="K27" s="64"/>
      <c r="L27" s="73">
        <v>1</v>
      </c>
      <c r="M27" s="81"/>
      <c r="N27" s="81"/>
      <c r="O27" s="81"/>
      <c r="P27" s="85"/>
      <c r="Q27" s="73">
        <v>3900</v>
      </c>
      <c r="R27" s="81"/>
      <c r="S27" s="81"/>
      <c r="T27" s="81"/>
      <c r="U27" s="81"/>
      <c r="V27" s="85"/>
      <c r="W27" s="134"/>
      <c r="X27" s="34"/>
      <c r="Y27" s="43"/>
      <c r="Z27" s="53" t="s">
        <v>276</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t="s">
        <v>209</v>
      </c>
      <c r="BO27" s="220"/>
      <c r="BP27" s="220"/>
      <c r="BQ27" s="220"/>
      <c r="BR27" s="220"/>
      <c r="BS27" s="220"/>
      <c r="BT27" s="220"/>
      <c r="BU27" s="223"/>
      <c r="BV27" s="217">
        <v>533597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279</v>
      </c>
      <c r="F28" s="59"/>
      <c r="G28" s="59"/>
      <c r="H28" s="59"/>
      <c r="I28" s="59"/>
      <c r="J28" s="59"/>
      <c r="K28" s="64"/>
      <c r="L28" s="73">
        <v>1</v>
      </c>
      <c r="M28" s="81"/>
      <c r="N28" s="81"/>
      <c r="O28" s="81"/>
      <c r="P28" s="85"/>
      <c r="Q28" s="73">
        <v>3270</v>
      </c>
      <c r="R28" s="81"/>
      <c r="S28" s="81"/>
      <c r="T28" s="81"/>
      <c r="U28" s="81"/>
      <c r="V28" s="85"/>
      <c r="W28" s="134"/>
      <c r="X28" s="34"/>
      <c r="Y28" s="43"/>
      <c r="Z28" s="53" t="s">
        <v>42</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282</v>
      </c>
      <c r="AZ28" s="203"/>
      <c r="BA28" s="203"/>
      <c r="BB28" s="206"/>
      <c r="BC28" s="190" t="s">
        <v>104</v>
      </c>
      <c r="BD28" s="198"/>
      <c r="BE28" s="198"/>
      <c r="BF28" s="198"/>
      <c r="BG28" s="198"/>
      <c r="BH28" s="198"/>
      <c r="BI28" s="198"/>
      <c r="BJ28" s="198"/>
      <c r="BK28" s="198"/>
      <c r="BL28" s="198"/>
      <c r="BM28" s="210"/>
      <c r="BN28" s="215">
        <v>590063</v>
      </c>
      <c r="BO28" s="218"/>
      <c r="BP28" s="218"/>
      <c r="BQ28" s="218"/>
      <c r="BR28" s="218"/>
      <c r="BS28" s="218"/>
      <c r="BT28" s="218"/>
      <c r="BU28" s="221"/>
      <c r="BV28" s="215">
        <v>588885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18</v>
      </c>
      <c r="M29" s="81"/>
      <c r="N29" s="81"/>
      <c r="O29" s="81"/>
      <c r="P29" s="85"/>
      <c r="Q29" s="73">
        <v>3053</v>
      </c>
      <c r="R29" s="81"/>
      <c r="S29" s="81"/>
      <c r="T29" s="81"/>
      <c r="U29" s="81"/>
      <c r="V29" s="85"/>
      <c r="W29" s="135"/>
      <c r="X29" s="140"/>
      <c r="Y29" s="142"/>
      <c r="Z29" s="53" t="s">
        <v>286</v>
      </c>
      <c r="AA29" s="59"/>
      <c r="AB29" s="59"/>
      <c r="AC29" s="59"/>
      <c r="AD29" s="59"/>
      <c r="AE29" s="59"/>
      <c r="AF29" s="59"/>
      <c r="AG29" s="64"/>
      <c r="AH29" s="73">
        <v>402</v>
      </c>
      <c r="AI29" s="81"/>
      <c r="AJ29" s="81"/>
      <c r="AK29" s="81"/>
      <c r="AL29" s="85"/>
      <c r="AM29" s="73">
        <v>1197960</v>
      </c>
      <c r="AN29" s="81"/>
      <c r="AO29" s="81"/>
      <c r="AP29" s="81"/>
      <c r="AQ29" s="81"/>
      <c r="AR29" s="85"/>
      <c r="AS29" s="73">
        <v>2980</v>
      </c>
      <c r="AT29" s="81"/>
      <c r="AU29" s="81"/>
      <c r="AV29" s="81"/>
      <c r="AW29" s="81"/>
      <c r="AX29" s="118"/>
      <c r="AY29" s="196"/>
      <c r="AZ29" s="204"/>
      <c r="BA29" s="204"/>
      <c r="BB29" s="207"/>
      <c r="BC29" s="191" t="s">
        <v>288</v>
      </c>
      <c r="BD29" s="199"/>
      <c r="BE29" s="199"/>
      <c r="BF29" s="199"/>
      <c r="BG29" s="199"/>
      <c r="BH29" s="199"/>
      <c r="BI29" s="199"/>
      <c r="BJ29" s="199"/>
      <c r="BK29" s="199"/>
      <c r="BL29" s="199"/>
      <c r="BM29" s="211"/>
      <c r="BN29" s="216">
        <v>2638788</v>
      </c>
      <c r="BO29" s="219"/>
      <c r="BP29" s="219"/>
      <c r="BQ29" s="219"/>
      <c r="BR29" s="219"/>
      <c r="BS29" s="219"/>
      <c r="BT29" s="219"/>
      <c r="BU29" s="222"/>
      <c r="BV29" s="216">
        <v>2631991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2161748</v>
      </c>
      <c r="BO30" s="220"/>
      <c r="BP30" s="220"/>
      <c r="BQ30" s="220"/>
      <c r="BR30" s="220"/>
      <c r="BS30" s="220"/>
      <c r="BT30" s="220"/>
      <c r="BU30" s="223"/>
      <c r="BV30" s="217">
        <v>2168615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296</v>
      </c>
      <c r="F33" s="55"/>
      <c r="G33" s="55"/>
      <c r="H33" s="55"/>
      <c r="I33" s="55"/>
      <c r="J33" s="55"/>
      <c r="K33" s="55"/>
      <c r="L33" s="55"/>
      <c r="M33" s="55"/>
      <c r="N33" s="55"/>
      <c r="O33" s="55"/>
      <c r="P33" s="55"/>
      <c r="Q33" s="55"/>
      <c r="R33" s="55"/>
      <c r="S33" s="55"/>
      <c r="T33" s="55"/>
      <c r="U33" s="38" t="s">
        <v>124</v>
      </c>
      <c r="V33" s="38"/>
      <c r="W33" s="55" t="s">
        <v>296</v>
      </c>
      <c r="X33" s="55"/>
      <c r="Y33" s="55"/>
      <c r="Z33" s="55"/>
      <c r="AA33" s="55"/>
      <c r="AB33" s="55"/>
      <c r="AC33" s="55"/>
      <c r="AD33" s="55"/>
      <c r="AE33" s="55"/>
      <c r="AF33" s="55"/>
      <c r="AG33" s="55"/>
      <c r="AH33" s="55"/>
      <c r="AI33" s="55"/>
      <c r="AJ33" s="55"/>
      <c r="AK33" s="55"/>
      <c r="AL33" s="55"/>
      <c r="AM33" s="38" t="s">
        <v>124</v>
      </c>
      <c r="AN33" s="38"/>
      <c r="AO33" s="55" t="s">
        <v>296</v>
      </c>
      <c r="AP33" s="55"/>
      <c r="AQ33" s="55"/>
      <c r="AR33" s="55"/>
      <c r="AS33" s="55"/>
      <c r="AT33" s="55"/>
      <c r="AU33" s="55"/>
      <c r="AV33" s="55"/>
      <c r="AW33" s="55"/>
      <c r="AX33" s="55"/>
      <c r="AY33" s="55"/>
      <c r="AZ33" s="55"/>
      <c r="BA33" s="55"/>
      <c r="BB33" s="55"/>
      <c r="BC33" s="55"/>
      <c r="BD33" s="38"/>
      <c r="BE33" s="55" t="s">
        <v>298</v>
      </c>
      <c r="BF33" s="55"/>
      <c r="BG33" s="55" t="s">
        <v>172</v>
      </c>
      <c r="BH33" s="55"/>
      <c r="BI33" s="55"/>
      <c r="BJ33" s="55"/>
      <c r="BK33" s="55"/>
      <c r="BL33" s="55"/>
      <c r="BM33" s="55"/>
      <c r="BN33" s="55"/>
      <c r="BO33" s="55"/>
      <c r="BP33" s="55"/>
      <c r="BQ33" s="55"/>
      <c r="BR33" s="55"/>
      <c r="BS33" s="55"/>
      <c r="BT33" s="55"/>
      <c r="BU33" s="55"/>
      <c r="BV33" s="38"/>
      <c r="BW33" s="38" t="s">
        <v>298</v>
      </c>
      <c r="BX33" s="38"/>
      <c r="BY33" s="55" t="s">
        <v>114</v>
      </c>
      <c r="BZ33" s="55"/>
      <c r="CA33" s="55"/>
      <c r="CB33" s="55"/>
      <c r="CC33" s="55"/>
      <c r="CD33" s="55"/>
      <c r="CE33" s="55"/>
      <c r="CF33" s="55"/>
      <c r="CG33" s="55"/>
      <c r="CH33" s="55"/>
      <c r="CI33" s="55"/>
      <c r="CJ33" s="55"/>
      <c r="CK33" s="55"/>
      <c r="CL33" s="55"/>
      <c r="CM33" s="55"/>
      <c r="CN33" s="55"/>
      <c r="CO33" s="38" t="s">
        <v>124</v>
      </c>
      <c r="CP33" s="38"/>
      <c r="CQ33" s="55" t="s">
        <v>299</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6</v>
      </c>
      <c r="V34" s="39"/>
      <c r="W34" s="56" t="str">
        <f>IF('各会計、関係団体の財政状況及び健全化判断比率'!B28="","",'各会計、関係団体の財政状況及び健全化判断比率'!B28)</f>
        <v>四万十市国民健康保険会計事業勘定</v>
      </c>
      <c r="X34" s="56"/>
      <c r="Y34" s="56"/>
      <c r="Z34" s="56"/>
      <c r="AA34" s="56"/>
      <c r="AB34" s="56"/>
      <c r="AC34" s="56"/>
      <c r="AD34" s="56"/>
      <c r="AE34" s="56"/>
      <c r="AF34" s="56"/>
      <c r="AG34" s="56"/>
      <c r="AH34" s="56"/>
      <c r="AI34" s="56"/>
      <c r="AJ34" s="56"/>
      <c r="AK34" s="56"/>
      <c r="AL34" s="37"/>
      <c r="AM34" s="39">
        <f>IF(AO34="","",MAX(C34:D43,U34:V43)+1)</f>
        <v>11</v>
      </c>
      <c r="AN34" s="39"/>
      <c r="AO34" s="56" t="str">
        <f>IF('各会計、関係団体の財政状況及び健全化判断比率'!B33="","",'各会計、関係団体の財政状況及び健全化判断比率'!B33)</f>
        <v>四万十市水道事業会計</v>
      </c>
      <c r="AP34" s="56"/>
      <c r="AQ34" s="56"/>
      <c r="AR34" s="56"/>
      <c r="AS34" s="56"/>
      <c r="AT34" s="56"/>
      <c r="AU34" s="56"/>
      <c r="AV34" s="56"/>
      <c r="AW34" s="56"/>
      <c r="AX34" s="56"/>
      <c r="AY34" s="56"/>
      <c r="AZ34" s="56"/>
      <c r="BA34" s="56"/>
      <c r="BB34" s="56"/>
      <c r="BC34" s="56"/>
      <c r="BD34" s="37"/>
      <c r="BE34" s="39">
        <f>IF(BG34="","",MAX(C34:D43,U34:V43,AM34:AN43)+1)</f>
        <v>13</v>
      </c>
      <c r="BF34" s="39"/>
      <c r="BG34" s="56" t="str">
        <f>IF('各会計、関係団体の財政状況及び健全化判断比率'!B35="","",'各会計、関係団体の財政状況及び健全化判断比率'!B35)</f>
        <v>四万十市簡易水道事業会計</v>
      </c>
      <c r="BH34" s="56"/>
      <c r="BI34" s="56"/>
      <c r="BJ34" s="56"/>
      <c r="BK34" s="56"/>
      <c r="BL34" s="56"/>
      <c r="BM34" s="56"/>
      <c r="BN34" s="56"/>
      <c r="BO34" s="56"/>
      <c r="BP34" s="56"/>
      <c r="BQ34" s="56"/>
      <c r="BR34" s="56"/>
      <c r="BS34" s="56"/>
      <c r="BT34" s="56"/>
      <c r="BU34" s="56"/>
      <c r="BV34" s="37"/>
      <c r="BW34" s="39">
        <f>IF(BY34="","",MAX(C34:D43,U34:V43,AM34:AN43,BE34:BF43)+1)</f>
        <v>18</v>
      </c>
      <c r="BX34" s="39"/>
      <c r="BY34" s="56" t="str">
        <f>IF('各会計、関係団体の財政状況及び健全化判断比率'!B68="","",'各会計、関係団体の財政状況及び健全化判断比率'!B68)</f>
        <v>こうち人づくり広域連合</v>
      </c>
      <c r="BZ34" s="56"/>
      <c r="CA34" s="56"/>
      <c r="CB34" s="56"/>
      <c r="CC34" s="56"/>
      <c r="CD34" s="56"/>
      <c r="CE34" s="56"/>
      <c r="CF34" s="56"/>
      <c r="CG34" s="56"/>
      <c r="CH34" s="56"/>
      <c r="CI34" s="56"/>
      <c r="CJ34" s="56"/>
      <c r="CK34" s="56"/>
      <c r="CL34" s="56"/>
      <c r="CM34" s="56"/>
      <c r="CN34" s="37"/>
      <c r="CO34" s="39">
        <f>IF(CQ34="","",MAX(C34:D43,U34:V43,AM34:AN43,BE34:BF43,BW34:BX43)+1)</f>
        <v>28</v>
      </c>
      <c r="CP34" s="39"/>
      <c r="CQ34" s="56" t="str">
        <f>IF('各会計、関係団体の財政状況及び健全化判断比率'!BS7="","",'各会計、関係団体の財政状況及び健全化判断比率'!BS7)</f>
        <v>（公財）四万十市スポーツ協会</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四万十市奥屋内へき地出張診療所会計</v>
      </c>
      <c r="F35" s="56"/>
      <c r="G35" s="56"/>
      <c r="H35" s="56"/>
      <c r="I35" s="56"/>
      <c r="J35" s="56"/>
      <c r="K35" s="56"/>
      <c r="L35" s="56"/>
      <c r="M35" s="56"/>
      <c r="N35" s="56"/>
      <c r="O35" s="56"/>
      <c r="P35" s="56"/>
      <c r="Q35" s="56"/>
      <c r="R35" s="56"/>
      <c r="S35" s="56"/>
      <c r="T35" s="37"/>
      <c r="U35" s="39">
        <f t="shared" ref="U35:U43" si="1">IF(W35="","",U34+1)</f>
        <v>7</v>
      </c>
      <c r="V35" s="39"/>
      <c r="W35" s="56" t="str">
        <f>IF('各会計、関係団体の財政状況及び健全化判断比率'!B29="","",'各会計、関係団体の財政状況及び健全化判断比率'!B29)</f>
        <v>四万十市国民健康保険会計診療施設勘定</v>
      </c>
      <c r="X35" s="56"/>
      <c r="Y35" s="56"/>
      <c r="Z35" s="56"/>
      <c r="AA35" s="56"/>
      <c r="AB35" s="56"/>
      <c r="AC35" s="56"/>
      <c r="AD35" s="56"/>
      <c r="AE35" s="56"/>
      <c r="AF35" s="56"/>
      <c r="AG35" s="56"/>
      <c r="AH35" s="56"/>
      <c r="AI35" s="56"/>
      <c r="AJ35" s="56"/>
      <c r="AK35" s="56"/>
      <c r="AL35" s="37"/>
      <c r="AM35" s="39">
        <f t="shared" ref="AM35:AM43" si="2">IF(AO35="","",AM34+1)</f>
        <v>12</v>
      </c>
      <c r="AN35" s="39"/>
      <c r="AO35" s="56" t="str">
        <f>IF('各会計、関係団体の財政状況及び健全化判断比率'!B34="","",'各会計、関係団体の財政状況及び健全化判断比率'!B34)</f>
        <v>四万十市病院事業会計</v>
      </c>
      <c r="AP35" s="56"/>
      <c r="AQ35" s="56"/>
      <c r="AR35" s="56"/>
      <c r="AS35" s="56"/>
      <c r="AT35" s="56"/>
      <c r="AU35" s="56"/>
      <c r="AV35" s="56"/>
      <c r="AW35" s="56"/>
      <c r="AX35" s="56"/>
      <c r="AY35" s="56"/>
      <c r="AZ35" s="56"/>
      <c r="BA35" s="56"/>
      <c r="BB35" s="56"/>
      <c r="BC35" s="56"/>
      <c r="BD35" s="37"/>
      <c r="BE35" s="39">
        <f t="shared" ref="BE35:BE43" si="3">IF(BG35="","",BE34+1)</f>
        <v>14</v>
      </c>
      <c r="BF35" s="39"/>
      <c r="BG35" s="56" t="str">
        <f>IF('各会計、関係団体の財政状況及び健全化判断比率'!B36="","",'各会計、関係団体の財政状況及び健全化判断比率'!B36)</f>
        <v>幡多公設地方卸売市場事業会計</v>
      </c>
      <c r="BH35" s="56"/>
      <c r="BI35" s="56"/>
      <c r="BJ35" s="56"/>
      <c r="BK35" s="56"/>
      <c r="BL35" s="56"/>
      <c r="BM35" s="56"/>
      <c r="BN35" s="56"/>
      <c r="BO35" s="56"/>
      <c r="BP35" s="56"/>
      <c r="BQ35" s="56"/>
      <c r="BR35" s="56"/>
      <c r="BS35" s="56"/>
      <c r="BT35" s="56"/>
      <c r="BU35" s="56"/>
      <c r="BV35" s="37"/>
      <c r="BW35" s="39">
        <f t="shared" ref="BW35:BW43" si="4">IF(BY35="","",BW34+1)</f>
        <v>19</v>
      </c>
      <c r="BX35" s="39"/>
      <c r="BY35" s="56" t="str">
        <f>IF('各会計、関係団体の財政状況及び健全化判断比率'!B69="","",'各会計、関係団体の財政状況及び健全化判断比率'!B69)</f>
        <v>高知県市町村総合事務組合</v>
      </c>
      <c r="BZ35" s="56"/>
      <c r="CA35" s="56"/>
      <c r="CB35" s="56"/>
      <c r="CC35" s="56"/>
      <c r="CD35" s="56"/>
      <c r="CE35" s="56"/>
      <c r="CF35" s="56"/>
      <c r="CG35" s="56"/>
      <c r="CH35" s="56"/>
      <c r="CI35" s="56"/>
      <c r="CJ35" s="56"/>
      <c r="CK35" s="56"/>
      <c r="CL35" s="56"/>
      <c r="CM35" s="56"/>
      <c r="CN35" s="37"/>
      <c r="CO35" s="39">
        <f t="shared" ref="CO35:CO43" si="5">IF(CQ35="","",CO34+1)</f>
        <v>29</v>
      </c>
      <c r="CP35" s="39"/>
      <c r="CQ35" s="56" t="str">
        <f>IF('各会計、関係団体の財政状況及び健全化判断比率'!BS8="","",'各会計、関係団体の財政状況及び健全化判断比率'!BS8)</f>
        <v>（公財）四万十市公園管理公社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四万十市住宅新築資金等貸付事業会計</v>
      </c>
      <c r="F36" s="56"/>
      <c r="G36" s="56"/>
      <c r="H36" s="56"/>
      <c r="I36" s="56"/>
      <c r="J36" s="56"/>
      <c r="K36" s="56"/>
      <c r="L36" s="56"/>
      <c r="M36" s="56"/>
      <c r="N36" s="56"/>
      <c r="O36" s="56"/>
      <c r="P36" s="56"/>
      <c r="Q36" s="56"/>
      <c r="R36" s="56"/>
      <c r="S36" s="56"/>
      <c r="T36" s="37"/>
      <c r="U36" s="39">
        <f t="shared" si="1"/>
        <v>8</v>
      </c>
      <c r="V36" s="39"/>
      <c r="W36" s="56" t="str">
        <f>IF('各会計、関係団体の財政状況及び健全化判断比率'!B30="","",'各会計、関係団体の財政状況及び健全化判断比率'!B30)</f>
        <v>四万十市介護保険会計保険事業勘定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15</v>
      </c>
      <c r="BF36" s="39"/>
      <c r="BG36" s="56" t="str">
        <f>IF('各会計、関係団体の財政状況及び健全化判断比率'!B37="","",'各会計、関係団体の財政状況及び健全化判断比率'!B37)</f>
        <v>四万十市と畜場会計</v>
      </c>
      <c r="BH36" s="56"/>
      <c r="BI36" s="56"/>
      <c r="BJ36" s="56"/>
      <c r="BK36" s="56"/>
      <c r="BL36" s="56"/>
      <c r="BM36" s="56"/>
      <c r="BN36" s="56"/>
      <c r="BO36" s="56"/>
      <c r="BP36" s="56"/>
      <c r="BQ36" s="56"/>
      <c r="BR36" s="56"/>
      <c r="BS36" s="56"/>
      <c r="BT36" s="56"/>
      <c r="BU36" s="56"/>
      <c r="BV36" s="37"/>
      <c r="BW36" s="39">
        <f t="shared" si="4"/>
        <v>20</v>
      </c>
      <c r="BX36" s="39"/>
      <c r="BY36" s="56" t="str">
        <f>IF('各会計、関係団体の財政状況及び健全化判断比率'!B70="","",'各会計、関係団体の財政状況及び健全化判断比率'!B70)</f>
        <v>高知県市町村総合事務組合</v>
      </c>
      <c r="BZ36" s="56"/>
      <c r="CA36" s="56"/>
      <c r="CB36" s="56"/>
      <c r="CC36" s="56"/>
      <c r="CD36" s="56"/>
      <c r="CE36" s="56"/>
      <c r="CF36" s="56"/>
      <c r="CG36" s="56"/>
      <c r="CH36" s="56"/>
      <c r="CI36" s="56"/>
      <c r="CJ36" s="56"/>
      <c r="CK36" s="56"/>
      <c r="CL36" s="56"/>
      <c r="CM36" s="56"/>
      <c r="CN36" s="37"/>
      <c r="CO36" s="39">
        <f t="shared" si="5"/>
        <v>30</v>
      </c>
      <c r="CP36" s="39"/>
      <c r="CQ36" s="56" t="str">
        <f>IF('各会計、関係団体の財政状況及び健全化判断比率'!BS9="","",'各会計、関係団体の財政状況及び健全化判断比率'!BS9)</f>
        <v>まちづくり四万十（株）</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四万十市鉄道経営助成基金会計</v>
      </c>
      <c r="F37" s="56"/>
      <c r="G37" s="56"/>
      <c r="H37" s="56"/>
      <c r="I37" s="56"/>
      <c r="J37" s="56"/>
      <c r="K37" s="56"/>
      <c r="L37" s="56"/>
      <c r="M37" s="56"/>
      <c r="N37" s="56"/>
      <c r="O37" s="56"/>
      <c r="P37" s="56"/>
      <c r="Q37" s="56"/>
      <c r="R37" s="56"/>
      <c r="S37" s="56"/>
      <c r="T37" s="37"/>
      <c r="U37" s="39">
        <f t="shared" si="1"/>
        <v>9</v>
      </c>
      <c r="V37" s="39"/>
      <c r="W37" s="56" t="str">
        <f>IF('各会計、関係団体の財政状況及び健全化判断比率'!B31="","",'各会計、関係団体の財政状況及び健全化判断比率'!B31)</f>
        <v>幡多中央介護認定審査会会計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16</v>
      </c>
      <c r="BF37" s="39"/>
      <c r="BG37" s="56" t="str">
        <f>IF('各会計、関係団体の財政状況及び健全化判断比率'!B38="","",'各会計、関係団体の財政状況及び健全化判断比率'!B38)</f>
        <v>四万十市下水道事業会計</v>
      </c>
      <c r="BH37" s="56"/>
      <c r="BI37" s="56"/>
      <c r="BJ37" s="56"/>
      <c r="BK37" s="56"/>
      <c r="BL37" s="56"/>
      <c r="BM37" s="56"/>
      <c r="BN37" s="56"/>
      <c r="BO37" s="56"/>
      <c r="BP37" s="56"/>
      <c r="BQ37" s="56"/>
      <c r="BR37" s="56"/>
      <c r="BS37" s="56"/>
      <c r="BT37" s="56"/>
      <c r="BU37" s="56"/>
      <c r="BV37" s="37"/>
      <c r="BW37" s="39">
        <f t="shared" si="4"/>
        <v>21</v>
      </c>
      <c r="BX37" s="39"/>
      <c r="BY37" s="56" t="str">
        <f>IF('各会計、関係団体の財政状況及び健全化判断比率'!B71="","",'各会計、関係団体の財政状況及び健全化判断比率'!B71)</f>
        <v>高知県後期高齢者医療広域連合</v>
      </c>
      <c r="BZ37" s="56"/>
      <c r="CA37" s="56"/>
      <c r="CB37" s="56"/>
      <c r="CC37" s="56"/>
      <c r="CD37" s="56"/>
      <c r="CE37" s="56"/>
      <c r="CF37" s="56"/>
      <c r="CG37" s="56"/>
      <c r="CH37" s="56"/>
      <c r="CI37" s="56"/>
      <c r="CJ37" s="56"/>
      <c r="CK37" s="56"/>
      <c r="CL37" s="56"/>
      <c r="CM37" s="56"/>
      <c r="CN37" s="37"/>
      <c r="CO37" s="39">
        <f t="shared" si="5"/>
        <v>31</v>
      </c>
      <c r="CP37" s="39"/>
      <c r="CQ37" s="56" t="str">
        <f>IF('各会計、関係団体の財政状況及び健全化判断比率'!BS10="","",'各会計、関係団体の財政状況及び健全化判断比率'!BS10)</f>
        <v>（公財）四万十市西土佐農業公社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f t="shared" si="0"/>
        <v>5</v>
      </c>
      <c r="D38" s="39"/>
      <c r="E38" s="56" t="str">
        <f>IF('各会計、関係団体の財政状況及び健全化判断比率'!B11="","",'各会計、関係団体の財政状況及び健全化判断比率'!B11)</f>
        <v>四万十市園芸作物価格安定事業会計</v>
      </c>
      <c r="F38" s="56"/>
      <c r="G38" s="56"/>
      <c r="H38" s="56"/>
      <c r="I38" s="56"/>
      <c r="J38" s="56"/>
      <c r="K38" s="56"/>
      <c r="L38" s="56"/>
      <c r="M38" s="56"/>
      <c r="N38" s="56"/>
      <c r="O38" s="56"/>
      <c r="P38" s="56"/>
      <c r="Q38" s="56"/>
      <c r="R38" s="56"/>
      <c r="S38" s="56"/>
      <c r="T38" s="37"/>
      <c r="U38" s="39">
        <f t="shared" si="1"/>
        <v>10</v>
      </c>
      <c r="V38" s="39"/>
      <c r="W38" s="56" t="str">
        <f>IF('各会計、関係団体の財政状況及び健全化判断比率'!B32="","",'各会計、関係団体の財政状況及び健全化判断比率'!B32)</f>
        <v>四万十市後期高齢者医療会計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f t="shared" si="3"/>
        <v>17</v>
      </c>
      <c r="BF38" s="39"/>
      <c r="BG38" s="56" t="str">
        <f>IF('各会計、関係団体の財政状況及び健全化判断比率'!B39="","",'各会計、関係団体の財政状況及び健全化判断比率'!B39)</f>
        <v>四万十市農業集落排水事業会計</v>
      </c>
      <c r="BH38" s="56"/>
      <c r="BI38" s="56"/>
      <c r="BJ38" s="56"/>
      <c r="BK38" s="56"/>
      <c r="BL38" s="56"/>
      <c r="BM38" s="56"/>
      <c r="BN38" s="56"/>
      <c r="BO38" s="56"/>
      <c r="BP38" s="56"/>
      <c r="BQ38" s="56"/>
      <c r="BR38" s="56"/>
      <c r="BS38" s="56"/>
      <c r="BT38" s="56"/>
      <c r="BU38" s="56"/>
      <c r="BV38" s="37"/>
      <c r="BW38" s="39">
        <f t="shared" si="4"/>
        <v>22</v>
      </c>
      <c r="BX38" s="39"/>
      <c r="BY38" s="56" t="str">
        <f>IF('各会計、関係団体の財政状況及び健全化判断比率'!B72="","",'各会計、関係団体の財政状況及び健全化判断比率'!B72)</f>
        <v>高知県後期高齢者医療広域連合</v>
      </c>
      <c r="BZ38" s="56"/>
      <c r="CA38" s="56"/>
      <c r="CB38" s="56"/>
      <c r="CC38" s="56"/>
      <c r="CD38" s="56"/>
      <c r="CE38" s="56"/>
      <c r="CF38" s="56"/>
      <c r="CG38" s="56"/>
      <c r="CH38" s="56"/>
      <c r="CI38" s="56"/>
      <c r="CJ38" s="56"/>
      <c r="CK38" s="56"/>
      <c r="CL38" s="56"/>
      <c r="CM38" s="56"/>
      <c r="CN38" s="37"/>
      <c r="CO38" s="39">
        <f t="shared" si="5"/>
        <v>32</v>
      </c>
      <c r="CP38" s="39"/>
      <c r="CQ38" s="56" t="str">
        <f>IF('各会計、関係団体の財政状況及び健全化判断比率'!BS11="","",'各会計、関係団体の財政状況及び健全化判断比率'!BS11)</f>
        <v>（株）しまんと企画</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23</v>
      </c>
      <c r="BX39" s="39"/>
      <c r="BY39" s="56" t="str">
        <f>IF('各会計、関係団体の財政状況及び健全化判断比率'!B73="","",'各会計、関係団体の財政状況及び健全化判断比率'!B73)</f>
        <v>幡多広域市町村圏事務組合</v>
      </c>
      <c r="BZ39" s="56"/>
      <c r="CA39" s="56"/>
      <c r="CB39" s="56"/>
      <c r="CC39" s="56"/>
      <c r="CD39" s="56"/>
      <c r="CE39" s="56"/>
      <c r="CF39" s="56"/>
      <c r="CG39" s="56"/>
      <c r="CH39" s="56"/>
      <c r="CI39" s="56"/>
      <c r="CJ39" s="56"/>
      <c r="CK39" s="56"/>
      <c r="CL39" s="56"/>
      <c r="CM39" s="56"/>
      <c r="CN39" s="37"/>
      <c r="CO39" s="39">
        <f t="shared" si="5"/>
        <v>33</v>
      </c>
      <c r="CP39" s="39"/>
      <c r="CQ39" s="56" t="str">
        <f>IF('各会計、関係団体の財政状況及び健全化判断比率'!BS12="","",'各会計、関係団体の財政状況及び健全化判断比率'!BS12)</f>
        <v>土佐くろしお鉄道（株）</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24</v>
      </c>
      <c r="BX40" s="39"/>
      <c r="BY40" s="56" t="str">
        <f>IF('各会計、関係団体の財政状況及び健全化判断比率'!B74="","",'各会計、関係団体の財政状況及び健全化判断比率'!B74)</f>
        <v>幡多広域市町村圏事務組合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25</v>
      </c>
      <c r="BX41" s="39"/>
      <c r="BY41" s="56" t="str">
        <f>IF('各会計、関係団体の財政状況及び健全化判断比率'!B75="","",'各会計、関係団体の財政状況及び健全化判断比率'!B75)</f>
        <v>幡多広域市町村圏事務組合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26</v>
      </c>
      <c r="BX42" s="39"/>
      <c r="BY42" s="56" t="str">
        <f>IF('各会計、関係団体の財政状況及び健全化判断比率'!B76="","",'各会計、関係団体の財政状況及び健全化判断比率'!B76)</f>
        <v>幡多中央環境施設組合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27</v>
      </c>
      <c r="BX43" s="39"/>
      <c r="BY43" s="56" t="str">
        <f>IF('各会計、関係団体の財政状況及び健全化判断比率'!B77="","",'各会計、関係団体の財政状況及び健全化判断比率'!B77)</f>
        <v>幡多中央消防組合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207</v>
      </c>
    </row>
    <row r="51" spans="5:5">
      <c r="E51" s="1" t="s">
        <v>310</v>
      </c>
    </row>
    <row r="52" spans="5:5">
      <c r="E52" s="1" t="s">
        <v>312</v>
      </c>
    </row>
    <row r="53" spans="5:5"/>
    <row r="54" spans="5:5"/>
    <row r="55" spans="5:5"/>
    <row r="56" spans="5:5"/>
  </sheetData>
  <sheetProtection algorithmName="SHA-512" hashValue="QJpPYN6vlGpL4rxmF3AUkAZFqsQGm0sh8xt032v7KkD3laPC9oQV3N5XCBwiE8+MJaPokWM7Wln1OZHTOW/mAg==" saltValue="aBN3XFMdU/apDzDPO9VfF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541</v>
      </c>
      <c r="G33" s="909" t="s">
        <v>542</v>
      </c>
      <c r="H33" s="909" t="s">
        <v>420</v>
      </c>
      <c r="I33" s="909" t="s">
        <v>543</v>
      </c>
      <c r="J33" s="913" t="s">
        <v>544</v>
      </c>
      <c r="K33" s="888"/>
      <c r="L33" s="888"/>
      <c r="M33" s="888"/>
      <c r="N33" s="888"/>
      <c r="O33" s="888"/>
      <c r="P33" s="888"/>
    </row>
    <row r="34" spans="1:16" ht="39" customHeight="1">
      <c r="A34" s="888"/>
      <c r="B34" s="890"/>
      <c r="C34" s="896" t="s">
        <v>183</v>
      </c>
      <c r="D34" s="896"/>
      <c r="E34" s="901"/>
      <c r="F34" s="905" t="s">
        <v>546</v>
      </c>
      <c r="G34" s="910" t="s">
        <v>547</v>
      </c>
      <c r="H34" s="910" t="s">
        <v>548</v>
      </c>
      <c r="I34" s="910" t="s">
        <v>283</v>
      </c>
      <c r="J34" s="914" t="s">
        <v>548</v>
      </c>
      <c r="K34" s="888"/>
      <c r="L34" s="888"/>
      <c r="M34" s="888"/>
      <c r="N34" s="888"/>
      <c r="O34" s="888"/>
      <c r="P34" s="888"/>
    </row>
    <row r="35" spans="1:16" ht="39" customHeight="1">
      <c r="A35" s="888"/>
      <c r="B35" s="891"/>
      <c r="C35" s="897" t="s">
        <v>456</v>
      </c>
      <c r="D35" s="897"/>
      <c r="E35" s="902"/>
      <c r="F35" s="906">
        <v>2.4900000000000002</v>
      </c>
      <c r="G35" s="911">
        <v>3.01</v>
      </c>
      <c r="H35" s="911">
        <v>3.84</v>
      </c>
      <c r="I35" s="911">
        <v>4.0999999999999996</v>
      </c>
      <c r="J35" s="915">
        <v>3.97</v>
      </c>
      <c r="K35" s="888"/>
      <c r="L35" s="888"/>
      <c r="M35" s="888"/>
      <c r="N35" s="888"/>
      <c r="O35" s="888"/>
      <c r="P35" s="888"/>
    </row>
    <row r="36" spans="1:16" ht="39" customHeight="1">
      <c r="A36" s="888"/>
      <c r="B36" s="891"/>
      <c r="C36" s="897" t="s">
        <v>461</v>
      </c>
      <c r="D36" s="897"/>
      <c r="E36" s="902"/>
      <c r="F36" s="906">
        <v>3.59</v>
      </c>
      <c r="G36" s="911">
        <v>1.96</v>
      </c>
      <c r="H36" s="911">
        <v>4.e-002</v>
      </c>
      <c r="I36" s="911">
        <v>4.e-002</v>
      </c>
      <c r="J36" s="915">
        <v>1.61</v>
      </c>
      <c r="K36" s="888"/>
      <c r="L36" s="888"/>
      <c r="M36" s="888"/>
      <c r="N36" s="888"/>
      <c r="O36" s="888"/>
      <c r="P36" s="888"/>
    </row>
    <row r="37" spans="1:16" ht="39" customHeight="1">
      <c r="A37" s="888"/>
      <c r="B37" s="891"/>
      <c r="C37" s="897" t="s">
        <v>138</v>
      </c>
      <c r="D37" s="897"/>
      <c r="E37" s="902"/>
      <c r="F37" s="906">
        <v>6.e-002</v>
      </c>
      <c r="G37" s="911">
        <v>0.74</v>
      </c>
      <c r="H37" s="911">
        <v>0</v>
      </c>
      <c r="I37" s="911">
        <v>0.91</v>
      </c>
      <c r="J37" s="915">
        <v>0.92</v>
      </c>
      <c r="K37" s="888"/>
      <c r="L37" s="888"/>
      <c r="M37" s="888"/>
      <c r="N37" s="888"/>
      <c r="O37" s="888"/>
      <c r="P37" s="888"/>
    </row>
    <row r="38" spans="1:16" ht="39" customHeight="1">
      <c r="A38" s="888"/>
      <c r="B38" s="891"/>
      <c r="C38" s="897" t="s">
        <v>76</v>
      </c>
      <c r="D38" s="897"/>
      <c r="E38" s="902"/>
      <c r="F38" s="906">
        <v>1.99</v>
      </c>
      <c r="G38" s="911">
        <v>2.8</v>
      </c>
      <c r="H38" s="911">
        <v>2.33</v>
      </c>
      <c r="I38" s="911">
        <v>0.98</v>
      </c>
      <c r="J38" s="915">
        <v>0.67</v>
      </c>
      <c r="K38" s="888"/>
      <c r="L38" s="888"/>
      <c r="M38" s="888"/>
      <c r="N38" s="888"/>
      <c r="O38" s="888"/>
      <c r="P38" s="888"/>
    </row>
    <row r="39" spans="1:16" ht="39" customHeight="1">
      <c r="A39" s="888"/>
      <c r="B39" s="891"/>
      <c r="C39" s="897" t="s">
        <v>450</v>
      </c>
      <c r="D39" s="897"/>
      <c r="E39" s="902"/>
      <c r="F39" s="906">
        <v>0</v>
      </c>
      <c r="G39" s="911">
        <v>0</v>
      </c>
      <c r="H39" s="911">
        <v>0</v>
      </c>
      <c r="I39" s="911">
        <v>0</v>
      </c>
      <c r="J39" s="915">
        <v>0.49</v>
      </c>
      <c r="K39" s="888"/>
      <c r="L39" s="888"/>
      <c r="M39" s="888"/>
      <c r="N39" s="888"/>
      <c r="O39" s="888"/>
      <c r="P39" s="888"/>
    </row>
    <row r="40" spans="1:16" ht="39" customHeight="1">
      <c r="A40" s="888"/>
      <c r="B40" s="891"/>
      <c r="C40" s="897" t="s">
        <v>477</v>
      </c>
      <c r="D40" s="897"/>
      <c r="E40" s="902"/>
      <c r="F40" s="906">
        <v>0</v>
      </c>
      <c r="G40" s="911">
        <v>0</v>
      </c>
      <c r="H40" s="911">
        <v>0</v>
      </c>
      <c r="I40" s="911">
        <v>0</v>
      </c>
      <c r="J40" s="915">
        <v>0.12</v>
      </c>
      <c r="K40" s="888"/>
      <c r="L40" s="888"/>
      <c r="M40" s="888"/>
      <c r="N40" s="888"/>
      <c r="O40" s="888"/>
      <c r="P40" s="888"/>
    </row>
    <row r="41" spans="1:16" ht="39" customHeight="1">
      <c r="A41" s="888"/>
      <c r="B41" s="891"/>
      <c r="C41" s="897" t="s">
        <v>475</v>
      </c>
      <c r="D41" s="897"/>
      <c r="E41" s="902"/>
      <c r="F41" s="906">
        <v>7.0000000000000007e-002</v>
      </c>
      <c r="G41" s="911">
        <v>9.e-002</v>
      </c>
      <c r="H41" s="911">
        <v>8.e-002</v>
      </c>
      <c r="I41" s="911">
        <v>0.1</v>
      </c>
      <c r="J41" s="915">
        <v>0.11</v>
      </c>
      <c r="K41" s="888"/>
      <c r="L41" s="888"/>
      <c r="M41" s="888"/>
      <c r="N41" s="888"/>
      <c r="O41" s="888"/>
      <c r="P41" s="888"/>
    </row>
    <row r="42" spans="1:16" ht="39" customHeight="1">
      <c r="A42" s="888"/>
      <c r="B42" s="892"/>
      <c r="C42" s="897" t="s">
        <v>549</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507</v>
      </c>
      <c r="D43" s="898"/>
      <c r="E43" s="903"/>
      <c r="F43" s="907">
        <v>0.31</v>
      </c>
      <c r="G43" s="912">
        <v>0.55000000000000004</v>
      </c>
      <c r="H43" s="912">
        <v>1.49</v>
      </c>
      <c r="I43" s="912">
        <v>0.56999999999999995</v>
      </c>
      <c r="J43" s="916">
        <v>8.e-002</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NmSLlCYAcKl82APqWqn7NCpXTo2RyPMxIg7FQzsIqlMIwkqZDkqH6rDZsDOpzOOSEDiPgDLlUKPTAqVzgBtFg==" saltValue="7qQ2gZ9/SlhO7chlved6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27</v>
      </c>
      <c r="C44" s="930"/>
      <c r="D44" s="930"/>
      <c r="E44" s="947"/>
      <c r="F44" s="947"/>
      <c r="G44" s="947"/>
      <c r="H44" s="947"/>
      <c r="I44" s="947"/>
      <c r="J44" s="955" t="s">
        <v>14</v>
      </c>
      <c r="K44" s="962" t="s">
        <v>541</v>
      </c>
      <c r="L44" s="970" t="s">
        <v>542</v>
      </c>
      <c r="M44" s="970" t="s">
        <v>420</v>
      </c>
      <c r="N44" s="970" t="s">
        <v>543</v>
      </c>
      <c r="O44" s="978" t="s">
        <v>544</v>
      </c>
      <c r="P44" s="761"/>
      <c r="Q44" s="761"/>
      <c r="R44" s="761"/>
      <c r="S44" s="761"/>
      <c r="T44" s="761"/>
      <c r="U44" s="761"/>
    </row>
    <row r="45" spans="1:21" ht="30.75" customHeight="1">
      <c r="A45" s="761"/>
      <c r="B45" s="918" t="s">
        <v>28</v>
      </c>
      <c r="C45" s="931"/>
      <c r="D45" s="940"/>
      <c r="E45" s="948" t="s">
        <v>25</v>
      </c>
      <c r="F45" s="948"/>
      <c r="G45" s="948"/>
      <c r="H45" s="948"/>
      <c r="I45" s="948"/>
      <c r="J45" s="956"/>
      <c r="K45" s="963">
        <v>2556</v>
      </c>
      <c r="L45" s="971">
        <v>2506</v>
      </c>
      <c r="M45" s="971">
        <v>2504</v>
      </c>
      <c r="N45" s="971">
        <v>2462</v>
      </c>
      <c r="O45" s="979">
        <v>2409</v>
      </c>
      <c r="P45" s="761"/>
      <c r="Q45" s="761"/>
      <c r="R45" s="761"/>
      <c r="S45" s="761"/>
      <c r="T45" s="761"/>
      <c r="U45" s="761"/>
    </row>
    <row r="46" spans="1:21" ht="30.75" customHeight="1">
      <c r="A46" s="761"/>
      <c r="B46" s="919"/>
      <c r="C46" s="932"/>
      <c r="D46" s="941"/>
      <c r="E46" s="949" t="s">
        <v>33</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38</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44</v>
      </c>
      <c r="F48" s="949"/>
      <c r="G48" s="949"/>
      <c r="H48" s="949"/>
      <c r="I48" s="949"/>
      <c r="J48" s="957"/>
      <c r="K48" s="964">
        <v>570</v>
      </c>
      <c r="L48" s="972">
        <v>557</v>
      </c>
      <c r="M48" s="972">
        <v>581</v>
      </c>
      <c r="N48" s="972">
        <v>576</v>
      </c>
      <c r="O48" s="980">
        <v>646</v>
      </c>
      <c r="P48" s="761"/>
      <c r="Q48" s="761"/>
      <c r="R48" s="761"/>
      <c r="S48" s="761"/>
      <c r="T48" s="761"/>
      <c r="U48" s="761"/>
    </row>
    <row r="49" spans="1:21" ht="30.75" customHeight="1">
      <c r="A49" s="761"/>
      <c r="B49" s="919"/>
      <c r="C49" s="932"/>
      <c r="D49" s="941"/>
      <c r="E49" s="949" t="s">
        <v>0</v>
      </c>
      <c r="F49" s="949"/>
      <c r="G49" s="949"/>
      <c r="H49" s="949"/>
      <c r="I49" s="949"/>
      <c r="J49" s="957"/>
      <c r="K49" s="964">
        <v>508</v>
      </c>
      <c r="L49" s="972">
        <v>488</v>
      </c>
      <c r="M49" s="972">
        <v>315</v>
      </c>
      <c r="N49" s="972">
        <v>124</v>
      </c>
      <c r="O49" s="980">
        <v>124</v>
      </c>
      <c r="P49" s="761"/>
      <c r="Q49" s="761"/>
      <c r="R49" s="761"/>
      <c r="S49" s="761"/>
      <c r="T49" s="761"/>
      <c r="U49" s="761"/>
    </row>
    <row r="50" spans="1:21" ht="30.75" customHeight="1">
      <c r="A50" s="761"/>
      <c r="B50" s="919"/>
      <c r="C50" s="932"/>
      <c r="D50" s="941"/>
      <c r="E50" s="949" t="s">
        <v>46</v>
      </c>
      <c r="F50" s="949"/>
      <c r="G50" s="949"/>
      <c r="H50" s="949"/>
      <c r="I50" s="949"/>
      <c r="J50" s="957"/>
      <c r="K50" s="964">
        <v>0</v>
      </c>
      <c r="L50" s="972">
        <v>0</v>
      </c>
      <c r="M50" s="972">
        <v>0</v>
      </c>
      <c r="N50" s="972">
        <v>0</v>
      </c>
      <c r="O50" s="980">
        <v>1</v>
      </c>
      <c r="P50" s="761"/>
      <c r="Q50" s="761"/>
      <c r="R50" s="761"/>
      <c r="S50" s="761"/>
      <c r="T50" s="761"/>
      <c r="U50" s="761"/>
    </row>
    <row r="51" spans="1:21" ht="30.75" customHeight="1">
      <c r="A51" s="761"/>
      <c r="B51" s="920"/>
      <c r="C51" s="933"/>
      <c r="D51" s="942"/>
      <c r="E51" s="949" t="s">
        <v>53</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55</v>
      </c>
      <c r="C52" s="934"/>
      <c r="D52" s="942"/>
      <c r="E52" s="949" t="s">
        <v>56</v>
      </c>
      <c r="F52" s="949"/>
      <c r="G52" s="949"/>
      <c r="H52" s="949"/>
      <c r="I52" s="949"/>
      <c r="J52" s="957"/>
      <c r="K52" s="964">
        <v>2567</v>
      </c>
      <c r="L52" s="972">
        <v>2496</v>
      </c>
      <c r="M52" s="972">
        <v>2279</v>
      </c>
      <c r="N52" s="972">
        <v>2138</v>
      </c>
      <c r="O52" s="980">
        <v>2160</v>
      </c>
      <c r="P52" s="761"/>
      <c r="Q52" s="761"/>
      <c r="R52" s="761"/>
      <c r="S52" s="761"/>
      <c r="T52" s="761"/>
      <c r="U52" s="761"/>
    </row>
    <row r="53" spans="1:21" ht="30.75" customHeight="1">
      <c r="A53" s="761"/>
      <c r="B53" s="922" t="s">
        <v>15</v>
      </c>
      <c r="C53" s="935"/>
      <c r="D53" s="943"/>
      <c r="E53" s="950" t="s">
        <v>57</v>
      </c>
      <c r="F53" s="950"/>
      <c r="G53" s="950"/>
      <c r="H53" s="950"/>
      <c r="I53" s="950"/>
      <c r="J53" s="958"/>
      <c r="K53" s="965">
        <v>1067</v>
      </c>
      <c r="L53" s="973">
        <v>1055</v>
      </c>
      <c r="M53" s="973">
        <v>1121</v>
      </c>
      <c r="N53" s="973">
        <v>1024</v>
      </c>
      <c r="O53" s="981">
        <v>1020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550</v>
      </c>
      <c r="P55" s="761"/>
      <c r="Q55" s="761"/>
      <c r="R55" s="761"/>
      <c r="S55" s="761"/>
      <c r="T55" s="761"/>
      <c r="U55" s="761"/>
    </row>
    <row r="56" spans="1:21" ht="31.5" customHeight="1">
      <c r="A56" s="761"/>
      <c r="B56" s="925"/>
      <c r="C56" s="937"/>
      <c r="D56" s="937"/>
      <c r="E56" s="951"/>
      <c r="F56" s="951"/>
      <c r="G56" s="951"/>
      <c r="H56" s="951"/>
      <c r="I56" s="951"/>
      <c r="J56" s="959" t="s">
        <v>14</v>
      </c>
      <c r="K56" s="967" t="s">
        <v>552</v>
      </c>
      <c r="L56" s="974" t="s">
        <v>551</v>
      </c>
      <c r="M56" s="974" t="s">
        <v>553</v>
      </c>
      <c r="N56" s="974" t="s">
        <v>554</v>
      </c>
      <c r="O56" s="983" t="s">
        <v>555</v>
      </c>
      <c r="P56" s="761"/>
      <c r="Q56" s="761"/>
      <c r="R56" s="761"/>
      <c r="S56" s="761"/>
      <c r="T56" s="761"/>
      <c r="U56" s="761"/>
    </row>
    <row r="57" spans="1:21" ht="31.5" customHeight="1">
      <c r="B57" s="926" t="s">
        <v>54</v>
      </c>
      <c r="C57" s="938"/>
      <c r="D57" s="944" t="s">
        <v>61</v>
      </c>
      <c r="E57" s="952"/>
      <c r="F57" s="952"/>
      <c r="G57" s="952"/>
      <c r="H57" s="952"/>
      <c r="I57" s="952"/>
      <c r="J57" s="960"/>
      <c r="K57" s="968" t="s">
        <v>209</v>
      </c>
      <c r="L57" s="975" t="s">
        <v>209</v>
      </c>
      <c r="M57" s="975" t="s">
        <v>209</v>
      </c>
      <c r="N57" s="975" t="s">
        <v>209</v>
      </c>
      <c r="O57" s="984" t="s">
        <v>209</v>
      </c>
    </row>
    <row r="58" spans="1:21" ht="31.5" customHeight="1">
      <c r="B58" s="927"/>
      <c r="C58" s="939"/>
      <c r="D58" s="945" t="s">
        <v>64</v>
      </c>
      <c r="E58" s="953"/>
      <c r="F58" s="953"/>
      <c r="G58" s="953"/>
      <c r="H58" s="953"/>
      <c r="I58" s="953"/>
      <c r="J58" s="961"/>
      <c r="K58" s="969" t="s">
        <v>209</v>
      </c>
      <c r="L58" s="976" t="s">
        <v>209</v>
      </c>
      <c r="M58" s="976" t="s">
        <v>209</v>
      </c>
      <c r="N58" s="976" t="s">
        <v>209</v>
      </c>
      <c r="O58" s="985" t="s">
        <v>209</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nh97vn/XcTKK0/5D5k40viWvbnySRMm0XmauGsTQQFBJf4gLgxCOJWtss2RuW3xYOUsZ/dWD3deItoaP1pZfQg==" saltValue="QGiA9dIhUzZznu6fuQEU1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27</v>
      </c>
      <c r="C40" s="930"/>
      <c r="D40" s="930"/>
      <c r="E40" s="947"/>
      <c r="F40" s="947"/>
      <c r="G40" s="947"/>
      <c r="H40" s="955" t="s">
        <v>14</v>
      </c>
      <c r="I40" s="962" t="s">
        <v>541</v>
      </c>
      <c r="J40" s="970" t="s">
        <v>542</v>
      </c>
      <c r="K40" s="970" t="s">
        <v>420</v>
      </c>
      <c r="L40" s="970" t="s">
        <v>543</v>
      </c>
      <c r="M40" s="1002" t="s">
        <v>544</v>
      </c>
    </row>
    <row r="41" spans="2:13" ht="27.75" customHeight="1">
      <c r="B41" s="918" t="s">
        <v>40</v>
      </c>
      <c r="C41" s="931"/>
      <c r="D41" s="940"/>
      <c r="E41" s="991" t="s">
        <v>65</v>
      </c>
      <c r="F41" s="991"/>
      <c r="G41" s="991"/>
      <c r="H41" s="997"/>
      <c r="I41" s="963">
        <v>26853</v>
      </c>
      <c r="J41" s="971">
        <v>26513</v>
      </c>
      <c r="K41" s="971">
        <v>26108</v>
      </c>
      <c r="L41" s="971">
        <v>25520</v>
      </c>
      <c r="M41" s="979">
        <v>24916</v>
      </c>
    </row>
    <row r="42" spans="2:13" ht="27.75" customHeight="1">
      <c r="B42" s="919"/>
      <c r="C42" s="932"/>
      <c r="D42" s="941"/>
      <c r="E42" s="992" t="s">
        <v>72</v>
      </c>
      <c r="F42" s="992"/>
      <c r="G42" s="992"/>
      <c r="H42" s="998"/>
      <c r="I42" s="964" t="s">
        <v>209</v>
      </c>
      <c r="J42" s="972" t="s">
        <v>209</v>
      </c>
      <c r="K42" s="972" t="s">
        <v>209</v>
      </c>
      <c r="L42" s="972" t="s">
        <v>209</v>
      </c>
      <c r="M42" s="980" t="s">
        <v>209</v>
      </c>
    </row>
    <row r="43" spans="2:13" ht="27.75" customHeight="1">
      <c r="B43" s="919"/>
      <c r="C43" s="932"/>
      <c r="D43" s="941"/>
      <c r="E43" s="992" t="s">
        <v>73</v>
      </c>
      <c r="F43" s="992"/>
      <c r="G43" s="992"/>
      <c r="H43" s="998"/>
      <c r="I43" s="964">
        <v>9493</v>
      </c>
      <c r="J43" s="972">
        <v>9462</v>
      </c>
      <c r="K43" s="972">
        <v>9273</v>
      </c>
      <c r="L43" s="972">
        <v>8921</v>
      </c>
      <c r="M43" s="980">
        <v>8814</v>
      </c>
    </row>
    <row r="44" spans="2:13" ht="27.75" customHeight="1">
      <c r="B44" s="919"/>
      <c r="C44" s="932"/>
      <c r="D44" s="941"/>
      <c r="E44" s="992" t="s">
        <v>75</v>
      </c>
      <c r="F44" s="992"/>
      <c r="G44" s="992"/>
      <c r="H44" s="998"/>
      <c r="I44" s="964">
        <v>1668</v>
      </c>
      <c r="J44" s="972">
        <v>1237</v>
      </c>
      <c r="K44" s="972">
        <v>894</v>
      </c>
      <c r="L44" s="972">
        <v>749</v>
      </c>
      <c r="M44" s="980">
        <v>631</v>
      </c>
    </row>
    <row r="45" spans="2:13" ht="27.75" customHeight="1">
      <c r="B45" s="919"/>
      <c r="C45" s="932"/>
      <c r="D45" s="941"/>
      <c r="E45" s="992" t="s">
        <v>78</v>
      </c>
      <c r="F45" s="992"/>
      <c r="G45" s="992"/>
      <c r="H45" s="998"/>
      <c r="I45" s="964">
        <v>3514</v>
      </c>
      <c r="J45" s="972">
        <v>3645</v>
      </c>
      <c r="K45" s="972">
        <v>3497</v>
      </c>
      <c r="L45" s="972">
        <v>3222</v>
      </c>
      <c r="M45" s="980">
        <v>3087</v>
      </c>
    </row>
    <row r="46" spans="2:13" ht="27.75" customHeight="1">
      <c r="B46" s="919"/>
      <c r="C46" s="932"/>
      <c r="D46" s="942"/>
      <c r="E46" s="992" t="s">
        <v>77</v>
      </c>
      <c r="F46" s="992"/>
      <c r="G46" s="992"/>
      <c r="H46" s="998"/>
      <c r="I46" s="964" t="s">
        <v>209</v>
      </c>
      <c r="J46" s="972" t="s">
        <v>209</v>
      </c>
      <c r="K46" s="972" t="s">
        <v>209</v>
      </c>
      <c r="L46" s="972" t="s">
        <v>209</v>
      </c>
      <c r="M46" s="980" t="s">
        <v>209</v>
      </c>
    </row>
    <row r="47" spans="2:13" ht="27.75" customHeight="1">
      <c r="B47" s="919"/>
      <c r="C47" s="932"/>
      <c r="D47" s="989"/>
      <c r="E47" s="993" t="s">
        <v>81</v>
      </c>
      <c r="F47" s="996"/>
      <c r="G47" s="996"/>
      <c r="H47" s="999"/>
      <c r="I47" s="964" t="s">
        <v>209</v>
      </c>
      <c r="J47" s="972" t="s">
        <v>209</v>
      </c>
      <c r="K47" s="972" t="s">
        <v>209</v>
      </c>
      <c r="L47" s="972" t="s">
        <v>209</v>
      </c>
      <c r="M47" s="980" t="s">
        <v>209</v>
      </c>
    </row>
    <row r="48" spans="2:13" ht="27.75" customHeight="1">
      <c r="B48" s="919"/>
      <c r="C48" s="932"/>
      <c r="D48" s="941"/>
      <c r="E48" s="992" t="s">
        <v>85</v>
      </c>
      <c r="F48" s="992"/>
      <c r="G48" s="992"/>
      <c r="H48" s="998"/>
      <c r="I48" s="964" t="s">
        <v>209</v>
      </c>
      <c r="J48" s="972" t="s">
        <v>209</v>
      </c>
      <c r="K48" s="972" t="s">
        <v>209</v>
      </c>
      <c r="L48" s="972" t="s">
        <v>209</v>
      </c>
      <c r="M48" s="980" t="s">
        <v>209</v>
      </c>
    </row>
    <row r="49" spans="2:13" ht="27.75" customHeight="1">
      <c r="B49" s="920"/>
      <c r="C49" s="933"/>
      <c r="D49" s="941"/>
      <c r="E49" s="992" t="s">
        <v>91</v>
      </c>
      <c r="F49" s="992"/>
      <c r="G49" s="992"/>
      <c r="H49" s="998"/>
      <c r="I49" s="964" t="s">
        <v>209</v>
      </c>
      <c r="J49" s="972" t="s">
        <v>209</v>
      </c>
      <c r="K49" s="972" t="s">
        <v>209</v>
      </c>
      <c r="L49" s="972" t="s">
        <v>209</v>
      </c>
      <c r="M49" s="980" t="s">
        <v>209</v>
      </c>
    </row>
    <row r="50" spans="2:13" ht="27.75" customHeight="1">
      <c r="B50" s="986" t="s">
        <v>93</v>
      </c>
      <c r="C50" s="988"/>
      <c r="D50" s="990"/>
      <c r="E50" s="992" t="s">
        <v>95</v>
      </c>
      <c r="F50" s="992"/>
      <c r="G50" s="992"/>
      <c r="H50" s="998"/>
      <c r="I50" s="964">
        <v>3729</v>
      </c>
      <c r="J50" s="972">
        <v>4042</v>
      </c>
      <c r="K50" s="972">
        <v>4275</v>
      </c>
      <c r="L50" s="972">
        <v>4411</v>
      </c>
      <c r="M50" s="980">
        <v>4512</v>
      </c>
    </row>
    <row r="51" spans="2:13" ht="27.75" customHeight="1">
      <c r="B51" s="919"/>
      <c r="C51" s="932"/>
      <c r="D51" s="941"/>
      <c r="E51" s="992" t="s">
        <v>98</v>
      </c>
      <c r="F51" s="992"/>
      <c r="G51" s="992"/>
      <c r="H51" s="998"/>
      <c r="I51" s="964">
        <v>40</v>
      </c>
      <c r="J51" s="972">
        <v>98</v>
      </c>
      <c r="K51" s="972">
        <v>79</v>
      </c>
      <c r="L51" s="972">
        <v>63</v>
      </c>
      <c r="M51" s="980">
        <v>44</v>
      </c>
    </row>
    <row r="52" spans="2:13" ht="27.75" customHeight="1">
      <c r="B52" s="920"/>
      <c r="C52" s="933"/>
      <c r="D52" s="941"/>
      <c r="E52" s="992" t="s">
        <v>48</v>
      </c>
      <c r="F52" s="992"/>
      <c r="G52" s="992"/>
      <c r="H52" s="998"/>
      <c r="I52" s="964">
        <v>24491</v>
      </c>
      <c r="J52" s="972">
        <v>24090</v>
      </c>
      <c r="K52" s="972">
        <v>23222</v>
      </c>
      <c r="L52" s="972">
        <v>22385</v>
      </c>
      <c r="M52" s="980">
        <v>21987</v>
      </c>
    </row>
    <row r="53" spans="2:13" ht="27.75" customHeight="1">
      <c r="B53" s="922" t="s">
        <v>15</v>
      </c>
      <c r="C53" s="935"/>
      <c r="D53" s="943"/>
      <c r="E53" s="994" t="s">
        <v>100</v>
      </c>
      <c r="F53" s="994"/>
      <c r="G53" s="994"/>
      <c r="H53" s="1000"/>
      <c r="I53" s="965">
        <v>13268</v>
      </c>
      <c r="J53" s="973">
        <v>12628</v>
      </c>
      <c r="K53" s="973">
        <v>12195</v>
      </c>
      <c r="L53" s="973">
        <v>11551</v>
      </c>
      <c r="M53" s="981">
        <v>10905</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r0n3o0jKY3R+MyRUJtQjgACIlq4odzuioO/PqC8rV4PuiiHRpwhaUtAJhvmRIX9zLdDiND3rgHf+j6i2tE8Jw==" saltValue="G+mxftWbhIK986sadxdnm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9</v>
      </c>
      <c r="C54" s="1009"/>
      <c r="D54" s="1009"/>
      <c r="E54" s="1018" t="s">
        <v>14</v>
      </c>
      <c r="F54" s="1025" t="s">
        <v>420</v>
      </c>
      <c r="G54" s="1025" t="s">
        <v>543</v>
      </c>
      <c r="H54" s="1033" t="s">
        <v>544</v>
      </c>
    </row>
    <row r="55" spans="2:8" ht="52.5" customHeight="1">
      <c r="B55" s="1004"/>
      <c r="C55" s="1010" t="s">
        <v>104</v>
      </c>
      <c r="D55" s="1010"/>
      <c r="E55" s="1019"/>
      <c r="F55" s="1026">
        <v>589</v>
      </c>
      <c r="G55" s="1026">
        <v>589</v>
      </c>
      <c r="H55" s="1034">
        <v>590</v>
      </c>
    </row>
    <row r="56" spans="2:8" ht="52.5" customHeight="1">
      <c r="B56" s="1005"/>
      <c r="C56" s="1011" t="s">
        <v>107</v>
      </c>
      <c r="D56" s="1011"/>
      <c r="E56" s="1020"/>
      <c r="F56" s="1027">
        <v>2785</v>
      </c>
      <c r="G56" s="1027">
        <v>2632</v>
      </c>
      <c r="H56" s="1035">
        <v>2639</v>
      </c>
    </row>
    <row r="57" spans="2:8" ht="53.25" customHeight="1">
      <c r="B57" s="1005"/>
      <c r="C57" s="1012" t="s">
        <v>69</v>
      </c>
      <c r="D57" s="1012"/>
      <c r="E57" s="1021"/>
      <c r="F57" s="1028">
        <v>1975</v>
      </c>
      <c r="G57" s="1028">
        <v>2169</v>
      </c>
      <c r="H57" s="1036">
        <v>2162</v>
      </c>
    </row>
    <row r="58" spans="2:8" ht="45.75" customHeight="1">
      <c r="B58" s="1006"/>
      <c r="C58" s="1013" t="s">
        <v>511</v>
      </c>
      <c r="D58" s="1016"/>
      <c r="E58" s="1022"/>
      <c r="F58" s="1029">
        <v>1071</v>
      </c>
      <c r="G58" s="1029">
        <v>1053</v>
      </c>
      <c r="H58" s="1037">
        <v>1021</v>
      </c>
    </row>
    <row r="59" spans="2:8" ht="45.75" customHeight="1">
      <c r="B59" s="1006"/>
      <c r="C59" s="1013" t="s">
        <v>571</v>
      </c>
      <c r="D59" s="1016"/>
      <c r="E59" s="1022"/>
      <c r="F59" s="1029">
        <v>245</v>
      </c>
      <c r="G59" s="1029">
        <v>457</v>
      </c>
      <c r="H59" s="1037">
        <v>646</v>
      </c>
    </row>
    <row r="60" spans="2:8" ht="45.75" customHeight="1">
      <c r="B60" s="1006"/>
      <c r="C60" s="1013" t="s">
        <v>458</v>
      </c>
      <c r="D60" s="1016"/>
      <c r="E60" s="1022"/>
      <c r="F60" s="1029">
        <v>125</v>
      </c>
      <c r="G60" s="1029">
        <v>182</v>
      </c>
      <c r="H60" s="1037">
        <v>172</v>
      </c>
    </row>
    <row r="61" spans="2:8" ht="45.75" customHeight="1">
      <c r="B61" s="1006"/>
      <c r="C61" s="1013" t="s">
        <v>573</v>
      </c>
      <c r="D61" s="1016"/>
      <c r="E61" s="1022"/>
      <c r="F61" s="1029">
        <v>122</v>
      </c>
      <c r="G61" s="1029">
        <v>119</v>
      </c>
      <c r="H61" s="1037">
        <v>108</v>
      </c>
    </row>
    <row r="62" spans="2:8" ht="45.75" customHeight="1">
      <c r="B62" s="1007"/>
      <c r="C62" s="1014" t="s">
        <v>572</v>
      </c>
      <c r="D62" s="1017"/>
      <c r="E62" s="1023"/>
      <c r="F62" s="1030">
        <v>139</v>
      </c>
      <c r="G62" s="1030">
        <v>130</v>
      </c>
      <c r="H62" s="1038">
        <v>94</v>
      </c>
    </row>
    <row r="63" spans="2:8" ht="52.5" customHeight="1">
      <c r="B63" s="1008"/>
      <c r="C63" s="1015" t="s">
        <v>112</v>
      </c>
      <c r="D63" s="1015"/>
      <c r="E63" s="1024"/>
      <c r="F63" s="1031">
        <v>5348</v>
      </c>
      <c r="G63" s="1031">
        <v>5389</v>
      </c>
      <c r="H63" s="1039">
        <v>5391</v>
      </c>
    </row>
    <row r="64" spans="2:8" ht="15" customHeight="1"/>
  </sheetData>
  <sheetProtection algorithmName="SHA-512" hashValue="BID0VrZsh3xIu+ncFXSXhR6nENRFTjHVkGrJQjTtBTB5aPjSbkVSOEFI+rQhXBoAmkTxb4nlM65SWWT956Pazw==" saltValue="3vKAyygJG9AmX9S9B1sjb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0"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5">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5">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5">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5">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5">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5">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5">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5">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5">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5">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5">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5">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5">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5">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5">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5">
      <c r="DD19" s="766"/>
      <c r="DE19" s="766"/>
    </row>
    <row r="20" spans="1:351" ht="13.5">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ht="13.5">
      <c r="B23" s="755"/>
    </row>
    <row r="24" spans="1:351" ht="13.5">
      <c r="B24" s="755"/>
    </row>
    <row r="25" spans="1:351" ht="13.5">
      <c r="B25" s="755"/>
    </row>
    <row r="26" spans="1:351" ht="13.5">
      <c r="B26" s="755"/>
    </row>
    <row r="27" spans="1:351" ht="13.5">
      <c r="B27" s="755"/>
    </row>
    <row r="28" spans="1:351" ht="13.5">
      <c r="B28" s="755"/>
    </row>
    <row r="29" spans="1:351" ht="13.5">
      <c r="B29" s="755"/>
    </row>
    <row r="30" spans="1:351" ht="13.5">
      <c r="B30" s="755"/>
    </row>
    <row r="31" spans="1:351" ht="13.5">
      <c r="B31" s="755"/>
    </row>
    <row r="32" spans="1:351" ht="13.5">
      <c r="B32" s="755"/>
    </row>
    <row r="33" spans="2:109" ht="13.5">
      <c r="B33" s="755"/>
    </row>
    <row r="34" spans="2:109" ht="13.5">
      <c r="B34" s="755"/>
    </row>
    <row r="35" spans="2:109" ht="13.5">
      <c r="B35" s="755"/>
    </row>
    <row r="36" spans="2:109" ht="13.5">
      <c r="B36" s="755"/>
    </row>
    <row r="37" spans="2:109" ht="13.5">
      <c r="B37" s="755"/>
    </row>
    <row r="38" spans="2:109" ht="13.5">
      <c r="B38" s="755"/>
    </row>
    <row r="39" spans="2:109" ht="13.5">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5">
      <c r="B40" s="1045"/>
      <c r="DD40" s="1045"/>
      <c r="DE40" s="766"/>
    </row>
    <row r="41" spans="2:109" ht="17.25">
      <c r="B41" s="757" t="s">
        <v>578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5">
      <c r="B42" s="755"/>
      <c r="G42" s="1049"/>
      <c r="I42" s="1040"/>
      <c r="J42" s="1040"/>
      <c r="K42" s="1040"/>
      <c r="AM42" s="1049"/>
      <c r="AN42" s="1049" t="s">
        <v>576</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579</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5">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5">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5">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5">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5">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5">
      <c r="B49" s="755"/>
      <c r="AN49" s="368" t="s">
        <v>171</v>
      </c>
    </row>
    <row r="50" spans="1:109" ht="13.5">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541</v>
      </c>
      <c r="BQ50" s="1075"/>
      <c r="BR50" s="1075"/>
      <c r="BS50" s="1075"/>
      <c r="BT50" s="1075"/>
      <c r="BU50" s="1075"/>
      <c r="BV50" s="1075"/>
      <c r="BW50" s="1075"/>
      <c r="BX50" s="1075" t="s">
        <v>542</v>
      </c>
      <c r="BY50" s="1075"/>
      <c r="BZ50" s="1075"/>
      <c r="CA50" s="1075"/>
      <c r="CB50" s="1075"/>
      <c r="CC50" s="1075"/>
      <c r="CD50" s="1075"/>
      <c r="CE50" s="1075"/>
      <c r="CF50" s="1075" t="s">
        <v>420</v>
      </c>
      <c r="CG50" s="1075"/>
      <c r="CH50" s="1075"/>
      <c r="CI50" s="1075"/>
      <c r="CJ50" s="1075"/>
      <c r="CK50" s="1075"/>
      <c r="CL50" s="1075"/>
      <c r="CM50" s="1075"/>
      <c r="CN50" s="1075" t="s">
        <v>543</v>
      </c>
      <c r="CO50" s="1075"/>
      <c r="CP50" s="1075"/>
      <c r="CQ50" s="1075"/>
      <c r="CR50" s="1075"/>
      <c r="CS50" s="1075"/>
      <c r="CT50" s="1075"/>
      <c r="CU50" s="1075"/>
      <c r="CV50" s="1075" t="s">
        <v>544</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575</v>
      </c>
      <c r="AO51" s="1074"/>
      <c r="AP51" s="1074"/>
      <c r="AQ51" s="1074"/>
      <c r="AR51" s="1074"/>
      <c r="AS51" s="1074"/>
      <c r="AT51" s="1074"/>
      <c r="AU51" s="1074"/>
      <c r="AV51" s="1074"/>
      <c r="AW51" s="1074"/>
      <c r="AX51" s="1074"/>
      <c r="AY51" s="1074"/>
      <c r="AZ51" s="1074"/>
      <c r="BA51" s="1074"/>
      <c r="BB51" s="1074" t="s">
        <v>574</v>
      </c>
      <c r="BC51" s="1074"/>
      <c r="BD51" s="1074"/>
      <c r="BE51" s="1074"/>
      <c r="BF51" s="1074"/>
      <c r="BG51" s="1074"/>
      <c r="BH51" s="1074"/>
      <c r="BI51" s="1074"/>
      <c r="BJ51" s="1074"/>
      <c r="BK51" s="1074"/>
      <c r="BL51" s="1074"/>
      <c r="BM51" s="1074"/>
      <c r="BN51" s="1074"/>
      <c r="BO51" s="1074"/>
      <c r="BP51" s="1079">
        <v>134.1</v>
      </c>
      <c r="BQ51" s="1079"/>
      <c r="BR51" s="1079"/>
      <c r="BS51" s="1079"/>
      <c r="BT51" s="1079"/>
      <c r="BU51" s="1079"/>
      <c r="BV51" s="1079"/>
      <c r="BW51" s="1079"/>
      <c r="BX51" s="1079">
        <v>131</v>
      </c>
      <c r="BY51" s="1079"/>
      <c r="BZ51" s="1079"/>
      <c r="CA51" s="1079"/>
      <c r="CB51" s="1079"/>
      <c r="CC51" s="1079"/>
      <c r="CD51" s="1079"/>
      <c r="CE51" s="1079"/>
      <c r="CF51" s="1079">
        <v>127.4</v>
      </c>
      <c r="CG51" s="1079"/>
      <c r="CH51" s="1079"/>
      <c r="CI51" s="1079"/>
      <c r="CJ51" s="1079"/>
      <c r="CK51" s="1079"/>
      <c r="CL51" s="1079"/>
      <c r="CM51" s="1079"/>
      <c r="CN51" s="1079">
        <v>121.5</v>
      </c>
      <c r="CO51" s="1079"/>
      <c r="CP51" s="1079"/>
      <c r="CQ51" s="1079"/>
      <c r="CR51" s="1079"/>
      <c r="CS51" s="1079"/>
      <c r="CT51" s="1079"/>
      <c r="CU51" s="1079"/>
      <c r="CV51" s="1079">
        <v>113.4</v>
      </c>
      <c r="CW51" s="1079"/>
      <c r="CX51" s="1079"/>
      <c r="CY51" s="1079"/>
      <c r="CZ51" s="1079"/>
      <c r="DA51" s="1079"/>
      <c r="DB51" s="1079"/>
      <c r="DC51" s="1079"/>
    </row>
    <row r="52" spans="1:109" ht="13.5">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5">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577</v>
      </c>
      <c r="BC53" s="1074"/>
      <c r="BD53" s="1074"/>
      <c r="BE53" s="1074"/>
      <c r="BF53" s="1074"/>
      <c r="BG53" s="1074"/>
      <c r="BH53" s="1074"/>
      <c r="BI53" s="1074"/>
      <c r="BJ53" s="1074"/>
      <c r="BK53" s="1074"/>
      <c r="BL53" s="1074"/>
      <c r="BM53" s="1074"/>
      <c r="BN53" s="1074"/>
      <c r="BO53" s="1074"/>
      <c r="BP53" s="1079">
        <v>58.9</v>
      </c>
      <c r="BQ53" s="1079"/>
      <c r="BR53" s="1079"/>
      <c r="BS53" s="1079"/>
      <c r="BT53" s="1079"/>
      <c r="BU53" s="1079"/>
      <c r="BV53" s="1079"/>
      <c r="BW53" s="1079"/>
      <c r="BX53" s="1079">
        <v>65.099999999999994</v>
      </c>
      <c r="BY53" s="1079"/>
      <c r="BZ53" s="1079"/>
      <c r="CA53" s="1079"/>
      <c r="CB53" s="1079"/>
      <c r="CC53" s="1079"/>
      <c r="CD53" s="1079"/>
      <c r="CE53" s="1079"/>
      <c r="CF53" s="1079">
        <v>65.900000000000006</v>
      </c>
      <c r="CG53" s="1079"/>
      <c r="CH53" s="1079"/>
      <c r="CI53" s="1079"/>
      <c r="CJ53" s="1079"/>
      <c r="CK53" s="1079"/>
      <c r="CL53" s="1079"/>
      <c r="CM53" s="1079"/>
      <c r="CN53" s="1079">
        <v>66.8</v>
      </c>
      <c r="CO53" s="1079"/>
      <c r="CP53" s="1079"/>
      <c r="CQ53" s="1079"/>
      <c r="CR53" s="1079"/>
      <c r="CS53" s="1079"/>
      <c r="CT53" s="1079"/>
      <c r="CU53" s="1079"/>
      <c r="CV53" s="1079">
        <v>67.599999999999994</v>
      </c>
      <c r="CW53" s="1079"/>
      <c r="CX53" s="1079"/>
      <c r="CY53" s="1079"/>
      <c r="CZ53" s="1079"/>
      <c r="DA53" s="1079"/>
      <c r="DB53" s="1079"/>
      <c r="DC53" s="1079"/>
    </row>
    <row r="54" spans="1:109" ht="13.5">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5">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574</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ht="13.5">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5">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577</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ht="13.5">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5">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5">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5">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5">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341</v>
      </c>
    </row>
    <row r="64" spans="1:109" ht="13.5">
      <c r="B64" s="755"/>
      <c r="G64" s="1049"/>
      <c r="I64" s="368"/>
      <c r="J64" s="368"/>
      <c r="K64" s="368"/>
      <c r="L64" s="368"/>
      <c r="M64" s="368"/>
      <c r="N64" s="1069"/>
      <c r="AM64" s="1049"/>
      <c r="AN64" s="1049" t="s">
        <v>576</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5">
      <c r="B65" s="755"/>
      <c r="AN65" s="1070" t="s">
        <v>580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5">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5">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5">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5">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5">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5">
      <c r="B71" s="755"/>
      <c r="G71" s="1052"/>
      <c r="I71" s="1056"/>
      <c r="J71" s="1057"/>
      <c r="K71" s="1057"/>
      <c r="L71" s="1065"/>
      <c r="M71" s="1057"/>
      <c r="N71" s="1065"/>
      <c r="AM71" s="1052"/>
      <c r="AN71" s="368" t="s">
        <v>171</v>
      </c>
    </row>
    <row r="72" spans="2:107" ht="13.5">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541</v>
      </c>
      <c r="BQ72" s="1075"/>
      <c r="BR72" s="1075"/>
      <c r="BS72" s="1075"/>
      <c r="BT72" s="1075"/>
      <c r="BU72" s="1075"/>
      <c r="BV72" s="1075"/>
      <c r="BW72" s="1075"/>
      <c r="BX72" s="1075" t="s">
        <v>542</v>
      </c>
      <c r="BY72" s="1075"/>
      <c r="BZ72" s="1075"/>
      <c r="CA72" s="1075"/>
      <c r="CB72" s="1075"/>
      <c r="CC72" s="1075"/>
      <c r="CD72" s="1075"/>
      <c r="CE72" s="1075"/>
      <c r="CF72" s="1075" t="s">
        <v>420</v>
      </c>
      <c r="CG72" s="1075"/>
      <c r="CH72" s="1075"/>
      <c r="CI72" s="1075"/>
      <c r="CJ72" s="1075"/>
      <c r="CK72" s="1075"/>
      <c r="CL72" s="1075"/>
      <c r="CM72" s="1075"/>
      <c r="CN72" s="1075" t="s">
        <v>543</v>
      </c>
      <c r="CO72" s="1075"/>
      <c r="CP72" s="1075"/>
      <c r="CQ72" s="1075"/>
      <c r="CR72" s="1075"/>
      <c r="CS72" s="1075"/>
      <c r="CT72" s="1075"/>
      <c r="CU72" s="1075"/>
      <c r="CV72" s="1075" t="s">
        <v>544</v>
      </c>
      <c r="CW72" s="1075"/>
      <c r="CX72" s="1075"/>
      <c r="CY72" s="1075"/>
      <c r="CZ72" s="1075"/>
      <c r="DA72" s="1075"/>
      <c r="DB72" s="1075"/>
      <c r="DC72" s="1075"/>
    </row>
    <row r="73" spans="2:107" ht="13.5">
      <c r="B73" s="755"/>
      <c r="G73" s="1051"/>
      <c r="H73" s="1051"/>
      <c r="I73" s="1051"/>
      <c r="J73" s="1051"/>
      <c r="K73" s="1061"/>
      <c r="L73" s="1061"/>
      <c r="M73" s="1061"/>
      <c r="N73" s="1061"/>
      <c r="AM73" s="1053"/>
      <c r="AN73" s="1074" t="s">
        <v>575</v>
      </c>
      <c r="AO73" s="1074"/>
      <c r="AP73" s="1074"/>
      <c r="AQ73" s="1074"/>
      <c r="AR73" s="1074"/>
      <c r="AS73" s="1074"/>
      <c r="AT73" s="1074"/>
      <c r="AU73" s="1074"/>
      <c r="AV73" s="1074"/>
      <c r="AW73" s="1074"/>
      <c r="AX73" s="1074"/>
      <c r="AY73" s="1074"/>
      <c r="AZ73" s="1074"/>
      <c r="BA73" s="1074"/>
      <c r="BB73" s="1074" t="s">
        <v>574</v>
      </c>
      <c r="BC73" s="1074"/>
      <c r="BD73" s="1074"/>
      <c r="BE73" s="1074"/>
      <c r="BF73" s="1074"/>
      <c r="BG73" s="1074"/>
      <c r="BH73" s="1074"/>
      <c r="BI73" s="1074"/>
      <c r="BJ73" s="1074"/>
      <c r="BK73" s="1074"/>
      <c r="BL73" s="1074"/>
      <c r="BM73" s="1074"/>
      <c r="BN73" s="1074"/>
      <c r="BO73" s="1074"/>
      <c r="BP73" s="1079">
        <v>134.1</v>
      </c>
      <c r="BQ73" s="1079"/>
      <c r="BR73" s="1079"/>
      <c r="BS73" s="1079"/>
      <c r="BT73" s="1079"/>
      <c r="BU73" s="1079"/>
      <c r="BV73" s="1079"/>
      <c r="BW73" s="1079"/>
      <c r="BX73" s="1079">
        <v>131</v>
      </c>
      <c r="BY73" s="1079"/>
      <c r="BZ73" s="1079"/>
      <c r="CA73" s="1079"/>
      <c r="CB73" s="1079"/>
      <c r="CC73" s="1079"/>
      <c r="CD73" s="1079"/>
      <c r="CE73" s="1079"/>
      <c r="CF73" s="1079">
        <v>127.4</v>
      </c>
      <c r="CG73" s="1079"/>
      <c r="CH73" s="1079"/>
      <c r="CI73" s="1079"/>
      <c r="CJ73" s="1079"/>
      <c r="CK73" s="1079"/>
      <c r="CL73" s="1079"/>
      <c r="CM73" s="1079"/>
      <c r="CN73" s="1079">
        <v>121.5</v>
      </c>
      <c r="CO73" s="1079"/>
      <c r="CP73" s="1079"/>
      <c r="CQ73" s="1079"/>
      <c r="CR73" s="1079"/>
      <c r="CS73" s="1079"/>
      <c r="CT73" s="1079"/>
      <c r="CU73" s="1079"/>
      <c r="CV73" s="1079">
        <v>113.4</v>
      </c>
      <c r="CW73" s="1079"/>
      <c r="CX73" s="1079"/>
      <c r="CY73" s="1079"/>
      <c r="CZ73" s="1079"/>
      <c r="DA73" s="1079"/>
      <c r="DB73" s="1079"/>
      <c r="DC73" s="1079"/>
    </row>
    <row r="74" spans="2:107" ht="13.5">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5">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418</v>
      </c>
      <c r="BC75" s="1074"/>
      <c r="BD75" s="1074"/>
      <c r="BE75" s="1074"/>
      <c r="BF75" s="1074"/>
      <c r="BG75" s="1074"/>
      <c r="BH75" s="1074"/>
      <c r="BI75" s="1074"/>
      <c r="BJ75" s="1074"/>
      <c r="BK75" s="1074"/>
      <c r="BL75" s="1074"/>
      <c r="BM75" s="1074"/>
      <c r="BN75" s="1074"/>
      <c r="BO75" s="1074"/>
      <c r="BP75" s="1079">
        <v>12.1</v>
      </c>
      <c r="BQ75" s="1079"/>
      <c r="BR75" s="1079"/>
      <c r="BS75" s="1079"/>
      <c r="BT75" s="1079"/>
      <c r="BU75" s="1079"/>
      <c r="BV75" s="1079"/>
      <c r="BW75" s="1079"/>
      <c r="BX75" s="1079">
        <v>11.2</v>
      </c>
      <c r="BY75" s="1079"/>
      <c r="BZ75" s="1079"/>
      <c r="CA75" s="1079"/>
      <c r="CB75" s="1079"/>
      <c r="CC75" s="1079"/>
      <c r="CD75" s="1079"/>
      <c r="CE75" s="1079"/>
      <c r="CF75" s="1079">
        <v>11.1</v>
      </c>
      <c r="CG75" s="1079"/>
      <c r="CH75" s="1079"/>
      <c r="CI75" s="1079"/>
      <c r="CJ75" s="1079"/>
      <c r="CK75" s="1079"/>
      <c r="CL75" s="1079"/>
      <c r="CM75" s="1079"/>
      <c r="CN75" s="1079">
        <v>11.1</v>
      </c>
      <c r="CO75" s="1079"/>
      <c r="CP75" s="1079"/>
      <c r="CQ75" s="1079"/>
      <c r="CR75" s="1079"/>
      <c r="CS75" s="1079"/>
      <c r="CT75" s="1079"/>
      <c r="CU75" s="1079"/>
      <c r="CV75" s="1079">
        <v>11</v>
      </c>
      <c r="CW75" s="1079"/>
      <c r="CX75" s="1079"/>
      <c r="CY75" s="1079"/>
      <c r="CZ75" s="1079"/>
      <c r="DA75" s="1079"/>
      <c r="DB75" s="1079"/>
      <c r="DC75" s="1079"/>
    </row>
    <row r="76" spans="2:107" ht="13.5">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5">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574</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ht="13.5">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5">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418</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ht="13.5">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5">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5">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5">
      <c r="DD84" s="766"/>
      <c r="DE84" s="766"/>
    </row>
    <row r="85" spans="2:109" ht="13.5">
      <c r="DD85" s="766"/>
      <c r="DE85" s="766"/>
    </row>
    <row r="86" spans="2:109" ht="13.5" hidden="1">
      <c r="DD86" s="766"/>
      <c r="DE86" s="766"/>
    </row>
    <row r="87" spans="2:109" ht="13.5" hidden="1">
      <c r="K87" s="1064"/>
      <c r="AQ87" s="1064"/>
      <c r="BC87" s="1064"/>
      <c r="BO87" s="1064"/>
      <c r="CA87" s="1064"/>
      <c r="CM87" s="1064"/>
      <c r="CY87" s="1064"/>
      <c r="DD87" s="766"/>
      <c r="DE87" s="766"/>
    </row>
    <row r="88" spans="2:109" ht="13.5" hidden="1">
      <c r="DD88" s="766"/>
      <c r="DE88" s="766"/>
    </row>
    <row r="89" spans="2:109" ht="13.5" hidden="1">
      <c r="DD89" s="766"/>
      <c r="DE89" s="766"/>
    </row>
    <row r="90" spans="2:109" ht="13.5" hidden="1">
      <c r="DD90" s="766"/>
      <c r="DE90" s="766"/>
    </row>
    <row r="91" spans="2:109" ht="13.5"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9oZf1VtPG2OMYsm1ChsHFy98mYZEW37YUD3NtIpJTEl+0SuA7FrzIW2jwdw8hfqqgHt3gHdwMACPUFtlat4Lw==" saltValue="jaiOn3aq4No/WJWshHOe4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SBJ86Htmp7XYyLSSoS9jXPM3wFUbus4wUx8Uez947q4rabHQWEbcyhF1btDZAxvJsoJn/IhQEoygYF0SrVKQiw==" saltValue="3xq6XpNIktRITa8ySZX47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YN+9Y7dtpia++a0NVZ3MOhhGaw/YlOE0zKO/UmXWTFa0uZzA7SRE4BiKFkn1IXtg0k9qXS7e/y2U3HeF5iJZkg==" saltValue="rQDJM+mnrZMMMnq57gV1G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540</v>
      </c>
      <c r="G2" s="844"/>
      <c r="H2" s="854"/>
    </row>
    <row r="3" spans="1:8">
      <c r="A3" s="808" t="s">
        <v>245</v>
      </c>
      <c r="B3" s="793"/>
      <c r="C3" s="1095"/>
      <c r="D3" s="1098">
        <v>106516</v>
      </c>
      <c r="E3" s="1100"/>
      <c r="F3" s="1103">
        <v>85459</v>
      </c>
      <c r="G3" s="1105"/>
      <c r="H3" s="1108"/>
    </row>
    <row r="4" spans="1:8">
      <c r="A4" s="780"/>
      <c r="B4" s="792"/>
      <c r="C4" s="1096"/>
      <c r="D4" s="1099">
        <v>51612</v>
      </c>
      <c r="E4" s="1101"/>
      <c r="F4" s="1104">
        <v>44378</v>
      </c>
      <c r="G4" s="1106"/>
      <c r="H4" s="1109"/>
    </row>
    <row r="5" spans="1:8">
      <c r="A5" s="808" t="s">
        <v>537</v>
      </c>
      <c r="B5" s="793"/>
      <c r="C5" s="1095"/>
      <c r="D5" s="1098">
        <v>86666</v>
      </c>
      <c r="E5" s="1100"/>
      <c r="F5" s="1103">
        <v>83280</v>
      </c>
      <c r="G5" s="1105"/>
      <c r="H5" s="1108"/>
    </row>
    <row r="6" spans="1:8">
      <c r="A6" s="780"/>
      <c r="B6" s="792"/>
      <c r="C6" s="1096"/>
      <c r="D6" s="1099">
        <v>26083</v>
      </c>
      <c r="E6" s="1101"/>
      <c r="F6" s="1104">
        <v>43123</v>
      </c>
      <c r="G6" s="1106"/>
      <c r="H6" s="1109"/>
    </row>
    <row r="7" spans="1:8">
      <c r="A7" s="808" t="s">
        <v>243</v>
      </c>
      <c r="B7" s="793"/>
      <c r="C7" s="1095"/>
      <c r="D7" s="1098">
        <v>97296</v>
      </c>
      <c r="E7" s="1100"/>
      <c r="F7" s="1103">
        <v>88968</v>
      </c>
      <c r="G7" s="1105"/>
      <c r="H7" s="1108"/>
    </row>
    <row r="8" spans="1:8">
      <c r="A8" s="780"/>
      <c r="B8" s="792"/>
      <c r="C8" s="1096"/>
      <c r="D8" s="1099">
        <v>36811</v>
      </c>
      <c r="E8" s="1101"/>
      <c r="F8" s="1104">
        <v>45482</v>
      </c>
      <c r="G8" s="1106"/>
      <c r="H8" s="1109"/>
    </row>
    <row r="9" spans="1:8">
      <c r="A9" s="808" t="s">
        <v>538</v>
      </c>
      <c r="B9" s="793"/>
      <c r="C9" s="1095"/>
      <c r="D9" s="1098">
        <v>63700</v>
      </c>
      <c r="E9" s="1100"/>
      <c r="F9" s="1103">
        <v>85173</v>
      </c>
      <c r="G9" s="1105"/>
      <c r="H9" s="1108"/>
    </row>
    <row r="10" spans="1:8">
      <c r="A10" s="780"/>
      <c r="B10" s="792"/>
      <c r="C10" s="1096"/>
      <c r="D10" s="1099">
        <v>27032</v>
      </c>
      <c r="E10" s="1101"/>
      <c r="F10" s="1104">
        <v>43913</v>
      </c>
      <c r="G10" s="1106"/>
      <c r="H10" s="1109"/>
    </row>
    <row r="11" spans="1:8">
      <c r="A11" s="808" t="s">
        <v>539</v>
      </c>
      <c r="B11" s="793"/>
      <c r="C11" s="1095"/>
      <c r="D11" s="1098">
        <v>71389</v>
      </c>
      <c r="E11" s="1100"/>
      <c r="F11" s="1103">
        <v>94081</v>
      </c>
      <c r="G11" s="1105"/>
      <c r="H11" s="1108"/>
    </row>
    <row r="12" spans="1:8">
      <c r="A12" s="780"/>
      <c r="B12" s="792"/>
      <c r="C12" s="1097"/>
      <c r="D12" s="1099">
        <v>23052</v>
      </c>
      <c r="E12" s="1101"/>
      <c r="F12" s="1104">
        <v>48949</v>
      </c>
      <c r="G12" s="1106"/>
      <c r="H12" s="1109"/>
    </row>
    <row r="13" spans="1:8">
      <c r="A13" s="808"/>
      <c r="B13" s="793"/>
      <c r="C13" s="1095"/>
      <c r="D13" s="1098">
        <v>85113</v>
      </c>
      <c r="E13" s="1100"/>
      <c r="F13" s="1103">
        <v>87392</v>
      </c>
      <c r="G13" s="1107"/>
      <c r="H13" s="1108"/>
    </row>
    <row r="14" spans="1:8">
      <c r="A14" s="780"/>
      <c r="B14" s="792"/>
      <c r="C14" s="1096"/>
      <c r="D14" s="1099">
        <v>32918</v>
      </c>
      <c r="E14" s="1101"/>
      <c r="F14" s="1104">
        <v>45169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3.64</v>
      </c>
      <c r="C19" s="1088">
        <f>ROUND(VALUE(SUBSTITUTE(実質収支比率等に係る経年分析!G$48,"▲","-")),2)</f>
        <v>1.99</v>
      </c>
      <c r="D19" s="1088">
        <f>ROUND(VALUE(SUBSTITUTE(実質収支比率等に係る経年分析!H$48,"▲","-")),2)</f>
        <v>6.e-002</v>
      </c>
      <c r="E19" s="1088">
        <f>ROUND(VALUE(SUBSTITUTE(実質収支比率等に係る経年分析!I$48,"▲","-")),2)</f>
        <v>5.e-002</v>
      </c>
      <c r="F19" s="1088">
        <f>ROUND(VALUE(SUBSTITUTE(実質収支比率等に係る経年分析!J$48,"▲","-")),2)</f>
        <v>1.62</v>
      </c>
    </row>
    <row r="20" spans="1:11">
      <c r="A20" s="1088" t="s">
        <v>39</v>
      </c>
      <c r="B20" s="1088">
        <f>ROUND(VALUE(SUBSTITUTE(実質収支比率等に係る経年分析!F$47,"▲","-")),2)</f>
        <v>2.82</v>
      </c>
      <c r="C20" s="1088">
        <f>ROUND(VALUE(SUBSTITUTE(実質収支比率等に係る経年分析!G$47,"▲","-")),2)</f>
        <v>2.9</v>
      </c>
      <c r="D20" s="1088">
        <f>ROUND(VALUE(SUBSTITUTE(実質収支比率等に係る経年分析!H$47,"▲","-")),2)</f>
        <v>4.9800000000000004</v>
      </c>
      <c r="E20" s="1088">
        <f>ROUND(VALUE(SUBSTITUTE(実質収支比率等に係る経年分析!I$47,"▲","-")),2)</f>
        <v>5.07</v>
      </c>
      <c r="F20" s="1088">
        <f>ROUND(VALUE(SUBSTITUTE(実質収支比率等に係る経年分析!J$47,"▲","-")),2)</f>
        <v>5.0199999999999996</v>
      </c>
    </row>
    <row r="21" spans="1:11">
      <c r="A21" s="1088" t="s">
        <v>115</v>
      </c>
      <c r="B21" s="1088">
        <f>IF(ISNUMBER(VALUE(SUBSTITUTE(実質収支比率等に係る経年分析!F$49,"▲","-"))),ROUND(VALUE(SUBSTITUTE(実質収支比率等に係る経年分析!F$49,"▲","-")),2),NA())</f>
        <v>0.94</v>
      </c>
      <c r="C21" s="1088">
        <f>IF(ISNUMBER(VALUE(SUBSTITUTE(実質収支比率等に係る経年分析!G$49,"▲","-"))),ROUND(VALUE(SUBSTITUTE(実質収支比率等に係る経年分析!G$49,"▲","-")),2),NA())</f>
        <v>-1.75</v>
      </c>
      <c r="D21" s="1088">
        <f>IF(ISNUMBER(VALUE(SUBSTITUTE(実質収支比率等に係る経年分析!H$49,"▲","-"))),ROUND(VALUE(SUBSTITUTE(実質収支比率等に係る経年分析!H$49,"▲","-")),2),NA())</f>
        <v>-1.98</v>
      </c>
      <c r="E21" s="1088">
        <f>IF(ISNUMBER(VALUE(SUBSTITUTE(実質収支比率等に係る経年分析!I$49,"▲","-"))),ROUND(VALUE(SUBSTITUTE(実質収支比率等に係る経年分析!I$49,"▲","-")),2),NA())</f>
        <v>-1.e-002</v>
      </c>
      <c r="F21" s="1088">
        <f>IF(ISNUMBER(VALUE(SUBSTITUTE(実質収支比率等に係る経年分析!J$49,"▲","-"))),ROUND(VALUE(SUBSTITUTE(実質収支比率等に係る経年分析!J$49,"▲","-")),2),NA())</f>
        <v>1.58</v>
      </c>
    </row>
    <row r="24" spans="1:11">
      <c r="A24" s="1087" t="s">
        <v>102</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117</v>
      </c>
      <c r="C26" s="1089" t="s">
        <v>67</v>
      </c>
      <c r="D26" s="1089" t="s">
        <v>117</v>
      </c>
      <c r="E26" s="1089" t="s">
        <v>67</v>
      </c>
      <c r="F26" s="1089" t="s">
        <v>117</v>
      </c>
      <c r="G26" s="1089" t="s">
        <v>67</v>
      </c>
      <c r="H26" s="1089" t="s">
        <v>117</v>
      </c>
      <c r="I26" s="1089" t="s">
        <v>67</v>
      </c>
      <c r="J26" s="1089" t="s">
        <v>117</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0.31</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0.55000000000000004</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1.49</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0.56999999999999995</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8.e-002</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四万十市後期高齢者医療会計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7.0000000000000007e-002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9.e-002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8.e-002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0.1</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0.11</v>
      </c>
    </row>
    <row r="30" spans="1:11">
      <c r="A30" s="1089" t="str">
        <f>IF('連結実質赤字比率に係る赤字・黒字の構成分析'!C$40="",NA(),'連結実質赤字比率に係る赤字・黒字の構成分析'!C$40)</f>
        <v>四万十市簡易水道事業会計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0.12</v>
      </c>
    </row>
    <row r="31" spans="1:11">
      <c r="A31" s="1089" t="str">
        <f>IF('連結実質赤字比率に係る赤字・黒字の構成分析'!C$39="",NA(),'連結実質赤字比率に係る赤字・黒字の構成分析'!C$39)</f>
        <v>四万十市下水道事業会計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0.49</v>
      </c>
    </row>
    <row r="32" spans="1:11">
      <c r="A32" s="1089" t="str">
        <f>IF('連結実質赤字比率に係る赤字・黒字の構成分析'!C$38="",NA(),'連結実質赤字比率に係る赤字・黒字の構成分析'!C$38)</f>
        <v>四万十市病院事業会計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1.99</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2.8</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2.33</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0.98</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0.67</v>
      </c>
    </row>
    <row r="33" spans="1:16">
      <c r="A33" s="1089" t="str">
        <f>IF('連結実質赤字比率に係る赤字・黒字の構成分析'!C$37="",NA(),'連結実質赤字比率に係る赤字・黒字の構成分析'!C$37)</f>
        <v>四万十市介護保険会計保険事業勘定</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6.e-002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0.74</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0.91</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0.92</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3.59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1.96</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4.e-002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4.e-002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1.61</v>
      </c>
    </row>
    <row r="35" spans="1:16">
      <c r="A35" s="1089" t="str">
        <f>IF('連結実質赤字比率に係る赤字・黒字の構成分析'!C$35="",NA(),'連結実質赤字比率に係る赤字・黒字の構成分析'!C$35)</f>
        <v>四万十市水道事業会計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2.4900000000000002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3.01</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3.84</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4.0999999999999996</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3.97</v>
      </c>
    </row>
    <row r="36" spans="1:16">
      <c r="A36" s="1089" t="str">
        <f>IF('連結実質赤字比率に係る赤字・黒字の構成分析'!C$34="",NA(),'連結実質赤字比率に係る赤字・黒字の構成分析'!C$34)</f>
        <v>四万十市国民健康保険会計診療施設勘定</v>
      </c>
      <c r="B36" s="1089">
        <f>IF(ROUND(VALUE(SUBSTITUTE('連結実質赤字比率に係る赤字・黒字の構成分析'!F$34,"▲","-")),2)&lt;0,ABS(ROUND(VALUE(SUBSTITUTE('連結実質赤字比率に係る赤字・黒字の構成分析'!F$34,"▲","-")),2)),NA())</f>
        <v>1.0900000000000001</v>
      </c>
      <c r="C36" s="1089" t="e">
        <f>IF(ROUND(VALUE(SUBSTITUTE('連結実質赤字比率に係る赤字・黒字の構成分析'!F$34,"▲","-")),2)&gt;=0,ABS(ROUND(VALUE(SUBSTITUTE('連結実質赤字比率に係る赤字・黒字の構成分析'!F$34,"▲","-")),2)),NA())</f>
        <v>#N/A</v>
      </c>
      <c r="D36" s="1089">
        <f>IF(ROUND(VALUE(SUBSTITUTE('連結実質赤字比率に係る赤字・黒字の構成分析'!G$34,"▲","-")),2)&lt;0,ABS(ROUND(VALUE(SUBSTITUTE('連結実質赤字比率に係る赤字・黒字の構成分析'!G$34,"▲","-")),2)),NA())</f>
        <v>1.1200000000000001</v>
      </c>
      <c r="E36" s="1089" t="e">
        <f>IF(ROUND(VALUE(SUBSTITUTE('連結実質赤字比率に係る赤字・黒字の構成分析'!G$34,"▲","-")),2)&gt;=0,ABS(ROUND(VALUE(SUBSTITUTE('連結実質赤字比率に係る赤字・黒字の構成分析'!G$34,"▲","-")),2)),NA())</f>
        <v>#N/A</v>
      </c>
      <c r="F36" s="1089">
        <f>IF(ROUND(VALUE(SUBSTITUTE('連結実質赤字比率に係る赤字・黒字の構成分析'!H$34,"▲","-")),2)&lt;0,ABS(ROUND(VALUE(SUBSTITUTE('連結実質赤字比率に係る赤字・黒字の構成分析'!H$34,"▲","-")),2)),NA())</f>
        <v>1.1499999999999999</v>
      </c>
      <c r="G36" s="1089" t="e">
        <f>IF(ROUND(VALUE(SUBSTITUTE('連結実質赤字比率に係る赤字・黒字の構成分析'!H$34,"▲","-")),2)&gt;=0,ABS(ROUND(VALUE(SUBSTITUTE('連結実質赤字比率に係る赤字・黒字の構成分析'!H$34,"▲","-")),2)),NA())</f>
        <v>#N/A</v>
      </c>
      <c r="H36" s="1089">
        <f>IF(ROUND(VALUE(SUBSTITUTE('連結実質赤字比率に係る赤字・黒字の構成分析'!I$34,"▲","-")),2)&lt;0,ABS(ROUND(VALUE(SUBSTITUTE('連結実質赤字比率に係る赤字・黒字の構成分析'!I$34,"▲","-")),2)),NA())</f>
        <v>1.17</v>
      </c>
      <c r="I36" s="1089" t="e">
        <f>IF(ROUND(VALUE(SUBSTITUTE('連結実質赤字比率に係る赤字・黒字の構成分析'!I$34,"▲","-")),2)&gt;=0,ABS(ROUND(VALUE(SUBSTITUTE('連結実質赤字比率に係る赤字・黒字の構成分析'!I$34,"▲","-")),2)),NA())</f>
        <v>#N/A</v>
      </c>
      <c r="J36" s="1089">
        <f>IF(ROUND(VALUE(SUBSTITUTE('連結実質赤字比率に係る赤字・黒字の構成分析'!J$34,"▲","-")),2)&lt;0,ABS(ROUND(VALUE(SUBSTITUTE('連結実質赤字比率に係る赤字・黒字の構成分析'!J$34,"▲","-")),2)),NA())</f>
        <v>1.1499999999999999</v>
      </c>
      <c r="K36" s="1089" t="e">
        <f>IF(ROUND(VALUE(SUBSTITUTE('連結実質赤字比率に係る赤字・黒字の構成分析'!J$34,"▲","-")),2)&gt;=0,ABS(ROUND(VALUE(SUBSTITUTE('連結実質赤字比率に係る赤字・黒字の構成分析'!J$34,"▲","-")),2)),NA())</f>
        <v>#N/A</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118</v>
      </c>
      <c r="C41" s="1090"/>
      <c r="D41" s="1090" t="s">
        <v>120</v>
      </c>
      <c r="E41" s="1090" t="s">
        <v>118</v>
      </c>
      <c r="F41" s="1090"/>
      <c r="G41" s="1090" t="s">
        <v>120</v>
      </c>
      <c r="H41" s="1090" t="s">
        <v>118</v>
      </c>
      <c r="I41" s="1090"/>
      <c r="J41" s="1090" t="s">
        <v>120</v>
      </c>
      <c r="K41" s="1090" t="s">
        <v>118</v>
      </c>
      <c r="L41" s="1090"/>
      <c r="M41" s="1090" t="s">
        <v>120</v>
      </c>
      <c r="N41" s="1090" t="s">
        <v>118</v>
      </c>
      <c r="O41" s="1090"/>
      <c r="P41" s="1090" t="s">
        <v>120</v>
      </c>
    </row>
    <row r="42" spans="1:16">
      <c r="A42" s="1090" t="s">
        <v>122</v>
      </c>
      <c r="B42" s="1090"/>
      <c r="C42" s="1090"/>
      <c r="D42" s="1090">
        <f>'実質公債費比率（分子）の構造'!K$52</f>
        <v>2567</v>
      </c>
      <c r="E42" s="1090"/>
      <c r="F42" s="1090"/>
      <c r="G42" s="1090">
        <f>'実質公債費比率（分子）の構造'!L$52</f>
        <v>2496</v>
      </c>
      <c r="H42" s="1090"/>
      <c r="I42" s="1090"/>
      <c r="J42" s="1090">
        <f>'実質公債費比率（分子）の構造'!M$52</f>
        <v>2279</v>
      </c>
      <c r="K42" s="1090"/>
      <c r="L42" s="1090"/>
      <c r="M42" s="1090">
        <f>'実質公債費比率（分子）の構造'!N$52</f>
        <v>2138</v>
      </c>
      <c r="N42" s="1090"/>
      <c r="O42" s="1090"/>
      <c r="P42" s="1090">
        <f>'実質公債費比率（分子）の構造'!O$52</f>
        <v>2160</v>
      </c>
    </row>
    <row r="43" spans="1:16">
      <c r="A43" s="1090" t="s">
        <v>53</v>
      </c>
      <c r="B43" s="1090">
        <f>'実質公債費比率（分子）の構造'!K$51</f>
        <v>0</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46</v>
      </c>
      <c r="B44" s="1090">
        <f>'実質公債費比率（分子）の構造'!K$50</f>
        <v>0</v>
      </c>
      <c r="C44" s="1090"/>
      <c r="D44" s="1090"/>
      <c r="E44" s="1090">
        <f>'実質公債費比率（分子）の構造'!L$50</f>
        <v>0</v>
      </c>
      <c r="F44" s="1090"/>
      <c r="G44" s="1090"/>
      <c r="H44" s="1090">
        <f>'実質公債費比率（分子）の構造'!M$50</f>
        <v>0</v>
      </c>
      <c r="I44" s="1090"/>
      <c r="J44" s="1090"/>
      <c r="K44" s="1090">
        <f>'実質公債費比率（分子）の構造'!N$50</f>
        <v>0</v>
      </c>
      <c r="L44" s="1090"/>
      <c r="M44" s="1090"/>
      <c r="N44" s="1090">
        <f>'実質公債費比率（分子）の構造'!O$50</f>
        <v>1</v>
      </c>
      <c r="O44" s="1090"/>
      <c r="P44" s="1090"/>
    </row>
    <row r="45" spans="1:16">
      <c r="A45" s="1090" t="s">
        <v>0</v>
      </c>
      <c r="B45" s="1090">
        <f>'実質公債費比率（分子）の構造'!K$49</f>
        <v>508</v>
      </c>
      <c r="C45" s="1090"/>
      <c r="D45" s="1090"/>
      <c r="E45" s="1090">
        <f>'実質公債費比率（分子）の構造'!L$49</f>
        <v>488</v>
      </c>
      <c r="F45" s="1090"/>
      <c r="G45" s="1090"/>
      <c r="H45" s="1090">
        <f>'実質公債費比率（分子）の構造'!M$49</f>
        <v>315</v>
      </c>
      <c r="I45" s="1090"/>
      <c r="J45" s="1090"/>
      <c r="K45" s="1090">
        <f>'実質公債費比率（分子）の構造'!N$49</f>
        <v>124</v>
      </c>
      <c r="L45" s="1090"/>
      <c r="M45" s="1090"/>
      <c r="N45" s="1090">
        <f>'実質公債費比率（分子）の構造'!O$49</f>
        <v>124</v>
      </c>
      <c r="O45" s="1090"/>
      <c r="P45" s="1090"/>
    </row>
    <row r="46" spans="1:16">
      <c r="A46" s="1090" t="s">
        <v>44</v>
      </c>
      <c r="B46" s="1090">
        <f>'実質公債費比率（分子）の構造'!K$48</f>
        <v>570</v>
      </c>
      <c r="C46" s="1090"/>
      <c r="D46" s="1090"/>
      <c r="E46" s="1090">
        <f>'実質公債費比率（分子）の構造'!L$48</f>
        <v>557</v>
      </c>
      <c r="F46" s="1090"/>
      <c r="G46" s="1090"/>
      <c r="H46" s="1090">
        <f>'実質公債費比率（分子）の構造'!M$48</f>
        <v>581</v>
      </c>
      <c r="I46" s="1090"/>
      <c r="J46" s="1090"/>
      <c r="K46" s="1090">
        <f>'実質公債費比率（分子）の構造'!N$48</f>
        <v>576</v>
      </c>
      <c r="L46" s="1090"/>
      <c r="M46" s="1090"/>
      <c r="N46" s="1090">
        <f>'実質公債費比率（分子）の構造'!O$48</f>
        <v>646</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2556</v>
      </c>
      <c r="C49" s="1090"/>
      <c r="D49" s="1090"/>
      <c r="E49" s="1090">
        <f>'実質公債費比率（分子）の構造'!L$45</f>
        <v>2506</v>
      </c>
      <c r="F49" s="1090"/>
      <c r="G49" s="1090"/>
      <c r="H49" s="1090">
        <f>'実質公債費比率（分子）の構造'!M$45</f>
        <v>2504</v>
      </c>
      <c r="I49" s="1090"/>
      <c r="J49" s="1090"/>
      <c r="K49" s="1090">
        <f>'実質公債費比率（分子）の構造'!N$45</f>
        <v>2462</v>
      </c>
      <c r="L49" s="1090"/>
      <c r="M49" s="1090"/>
      <c r="N49" s="1090">
        <f>'実質公債費比率（分子）の構造'!O$45</f>
        <v>2409</v>
      </c>
      <c r="O49" s="1090"/>
      <c r="P49" s="1090"/>
    </row>
    <row r="50" spans="1:16">
      <c r="A50" s="1090" t="s">
        <v>57</v>
      </c>
      <c r="B50" s="1090" t="e">
        <f>NA()</f>
        <v>#N/A</v>
      </c>
      <c r="C50" s="1090">
        <f>IF(ISNUMBER('実質公債費比率（分子）の構造'!K$53),'実質公債費比率（分子）の構造'!K$53,NA())</f>
        <v>1067</v>
      </c>
      <c r="D50" s="1090" t="e">
        <f>NA()</f>
        <v>#N/A</v>
      </c>
      <c r="E50" s="1090" t="e">
        <f>NA()</f>
        <v>#N/A</v>
      </c>
      <c r="F50" s="1090">
        <f>IF(ISNUMBER('実質公債費比率（分子）の構造'!L$53),'実質公債費比率（分子）の構造'!L$53,NA())</f>
        <v>1055</v>
      </c>
      <c r="G50" s="1090" t="e">
        <f>NA()</f>
        <v>#N/A</v>
      </c>
      <c r="H50" s="1090" t="e">
        <f>NA()</f>
        <v>#N/A</v>
      </c>
      <c r="I50" s="1090">
        <f>IF(ISNUMBER('実質公債費比率（分子）の構造'!M$53),'実質公債費比率（分子）の構造'!M$53,NA())</f>
        <v>1121</v>
      </c>
      <c r="J50" s="1090" t="e">
        <f>NA()</f>
        <v>#N/A</v>
      </c>
      <c r="K50" s="1090" t="e">
        <f>NA()</f>
        <v>#N/A</v>
      </c>
      <c r="L50" s="1090">
        <f>IF(ISNUMBER('実質公債費比率（分子）の構造'!N$53),'実質公債費比率（分子）の構造'!N$53,NA())</f>
        <v>1024</v>
      </c>
      <c r="M50" s="1090" t="e">
        <f>NA()</f>
        <v>#N/A</v>
      </c>
      <c r="N50" s="1090" t="e">
        <f>NA()</f>
        <v>#N/A</v>
      </c>
      <c r="O50" s="1090">
        <f>IF(ISNUMBER('実質公債費比率（分子）の構造'!O$53),'実質公債費比率（分子）の構造'!O$53,NA())</f>
        <v>1020</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109</v>
      </c>
      <c r="C55" s="1089"/>
      <c r="D55" s="1089" t="s">
        <v>127</v>
      </c>
      <c r="E55" s="1089" t="s">
        <v>109</v>
      </c>
      <c r="F55" s="1089"/>
      <c r="G55" s="1089" t="s">
        <v>127</v>
      </c>
      <c r="H55" s="1089" t="s">
        <v>109</v>
      </c>
      <c r="I55" s="1089"/>
      <c r="J55" s="1089" t="s">
        <v>127</v>
      </c>
      <c r="K55" s="1089" t="s">
        <v>109</v>
      </c>
      <c r="L55" s="1089"/>
      <c r="M55" s="1089" t="s">
        <v>127</v>
      </c>
      <c r="N55" s="1089" t="s">
        <v>109</v>
      </c>
      <c r="O55" s="1089"/>
      <c r="P55" s="1089" t="s">
        <v>127</v>
      </c>
    </row>
    <row r="56" spans="1:16">
      <c r="A56" s="1089" t="s">
        <v>48</v>
      </c>
      <c r="B56" s="1089"/>
      <c r="C56" s="1089"/>
      <c r="D56" s="1089">
        <f>'将来負担比率（分子）の構造'!I$52</f>
        <v>24491</v>
      </c>
      <c r="E56" s="1089"/>
      <c r="F56" s="1089"/>
      <c r="G56" s="1089">
        <f>'将来負担比率（分子）の構造'!J$52</f>
        <v>24090</v>
      </c>
      <c r="H56" s="1089"/>
      <c r="I56" s="1089"/>
      <c r="J56" s="1089">
        <f>'将来負担比率（分子）の構造'!K$52</f>
        <v>23222</v>
      </c>
      <c r="K56" s="1089"/>
      <c r="L56" s="1089"/>
      <c r="M56" s="1089">
        <f>'将来負担比率（分子）の構造'!L$52</f>
        <v>22385</v>
      </c>
      <c r="N56" s="1089"/>
      <c r="O56" s="1089"/>
      <c r="P56" s="1089">
        <f>'将来負担比率（分子）の構造'!M$52</f>
        <v>21987</v>
      </c>
    </row>
    <row r="57" spans="1:16">
      <c r="A57" s="1089" t="s">
        <v>98</v>
      </c>
      <c r="B57" s="1089"/>
      <c r="C57" s="1089"/>
      <c r="D57" s="1089">
        <f>'将来負担比率（分子）の構造'!I$51</f>
        <v>40</v>
      </c>
      <c r="E57" s="1089"/>
      <c r="F57" s="1089"/>
      <c r="G57" s="1089">
        <f>'将来負担比率（分子）の構造'!J$51</f>
        <v>98</v>
      </c>
      <c r="H57" s="1089"/>
      <c r="I57" s="1089"/>
      <c r="J57" s="1089">
        <f>'将来負担比率（分子）の構造'!K$51</f>
        <v>79</v>
      </c>
      <c r="K57" s="1089"/>
      <c r="L57" s="1089"/>
      <c r="M57" s="1089">
        <f>'将来負担比率（分子）の構造'!L$51</f>
        <v>63</v>
      </c>
      <c r="N57" s="1089"/>
      <c r="O57" s="1089"/>
      <c r="P57" s="1089">
        <f>'将来負担比率（分子）の構造'!M$51</f>
        <v>44</v>
      </c>
    </row>
    <row r="58" spans="1:16">
      <c r="A58" s="1089" t="s">
        <v>95</v>
      </c>
      <c r="B58" s="1089"/>
      <c r="C58" s="1089"/>
      <c r="D58" s="1089">
        <f>'将来負担比率（分子）の構造'!I$50</f>
        <v>3729</v>
      </c>
      <c r="E58" s="1089"/>
      <c r="F58" s="1089"/>
      <c r="G58" s="1089">
        <f>'将来負担比率（分子）の構造'!J$50</f>
        <v>4042</v>
      </c>
      <c r="H58" s="1089"/>
      <c r="I58" s="1089"/>
      <c r="J58" s="1089">
        <f>'将来負担比率（分子）の構造'!K$50</f>
        <v>4275</v>
      </c>
      <c r="K58" s="1089"/>
      <c r="L58" s="1089"/>
      <c r="M58" s="1089">
        <f>'将来負担比率（分子）の構造'!L$50</f>
        <v>4411</v>
      </c>
      <c r="N58" s="1089"/>
      <c r="O58" s="1089"/>
      <c r="P58" s="1089">
        <f>'将来負担比率（分子）の構造'!M$50</f>
        <v>4512</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3514</v>
      </c>
      <c r="C62" s="1089"/>
      <c r="D62" s="1089"/>
      <c r="E62" s="1089">
        <f>'将来負担比率（分子）の構造'!J$45</f>
        <v>3645</v>
      </c>
      <c r="F62" s="1089"/>
      <c r="G62" s="1089"/>
      <c r="H62" s="1089">
        <f>'将来負担比率（分子）の構造'!K$45</f>
        <v>3497</v>
      </c>
      <c r="I62" s="1089"/>
      <c r="J62" s="1089"/>
      <c r="K62" s="1089">
        <f>'将来負担比率（分子）の構造'!L$45</f>
        <v>3222</v>
      </c>
      <c r="L62" s="1089"/>
      <c r="M62" s="1089"/>
      <c r="N62" s="1089">
        <f>'将来負担比率（分子）の構造'!M$45</f>
        <v>3087</v>
      </c>
      <c r="O62" s="1089"/>
      <c r="P62" s="1089"/>
    </row>
    <row r="63" spans="1:16">
      <c r="A63" s="1089" t="s">
        <v>75</v>
      </c>
      <c r="B63" s="1089">
        <f>'将来負担比率（分子）の構造'!I$44</f>
        <v>1668</v>
      </c>
      <c r="C63" s="1089"/>
      <c r="D63" s="1089"/>
      <c r="E63" s="1089">
        <f>'将来負担比率（分子）の構造'!J$44</f>
        <v>1237</v>
      </c>
      <c r="F63" s="1089"/>
      <c r="G63" s="1089"/>
      <c r="H63" s="1089">
        <f>'将来負担比率（分子）の構造'!K$44</f>
        <v>894</v>
      </c>
      <c r="I63" s="1089"/>
      <c r="J63" s="1089"/>
      <c r="K63" s="1089">
        <f>'将来負担比率（分子）の構造'!L$44</f>
        <v>749</v>
      </c>
      <c r="L63" s="1089"/>
      <c r="M63" s="1089"/>
      <c r="N63" s="1089">
        <f>'将来負担比率（分子）の構造'!M$44</f>
        <v>631</v>
      </c>
      <c r="O63" s="1089"/>
      <c r="P63" s="1089"/>
    </row>
    <row r="64" spans="1:16">
      <c r="A64" s="1089" t="s">
        <v>73</v>
      </c>
      <c r="B64" s="1089">
        <f>'将来負担比率（分子）の構造'!I$43</f>
        <v>9493</v>
      </c>
      <c r="C64" s="1089"/>
      <c r="D64" s="1089"/>
      <c r="E64" s="1089">
        <f>'将来負担比率（分子）の構造'!J$43</f>
        <v>9462</v>
      </c>
      <c r="F64" s="1089"/>
      <c r="G64" s="1089"/>
      <c r="H64" s="1089">
        <f>'将来負担比率（分子）の構造'!K$43</f>
        <v>9273</v>
      </c>
      <c r="I64" s="1089"/>
      <c r="J64" s="1089"/>
      <c r="K64" s="1089">
        <f>'将来負担比率（分子）の構造'!L$43</f>
        <v>8921</v>
      </c>
      <c r="L64" s="1089"/>
      <c r="M64" s="1089"/>
      <c r="N64" s="1089">
        <f>'将来負担比率（分子）の構造'!M$43</f>
        <v>8814</v>
      </c>
      <c r="O64" s="1089"/>
      <c r="P64" s="1089"/>
    </row>
    <row r="65" spans="1:16">
      <c r="A65" s="1089" t="s">
        <v>72</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65</v>
      </c>
      <c r="B66" s="1089">
        <f>'将来負担比率（分子）の構造'!I$41</f>
        <v>26853</v>
      </c>
      <c r="C66" s="1089"/>
      <c r="D66" s="1089"/>
      <c r="E66" s="1089">
        <f>'将来負担比率（分子）の構造'!J$41</f>
        <v>26513</v>
      </c>
      <c r="F66" s="1089"/>
      <c r="G66" s="1089"/>
      <c r="H66" s="1089">
        <f>'将来負担比率（分子）の構造'!K$41</f>
        <v>26108</v>
      </c>
      <c r="I66" s="1089"/>
      <c r="J66" s="1089"/>
      <c r="K66" s="1089">
        <f>'将来負担比率（分子）の構造'!L$41</f>
        <v>25520</v>
      </c>
      <c r="L66" s="1089"/>
      <c r="M66" s="1089"/>
      <c r="N66" s="1089">
        <f>'将来負担比率（分子）の構造'!M$41</f>
        <v>24916</v>
      </c>
      <c r="O66" s="1089"/>
      <c r="P66" s="1089"/>
    </row>
    <row r="67" spans="1:16">
      <c r="A67" s="1089" t="s">
        <v>100</v>
      </c>
      <c r="B67" s="1089" t="e">
        <f>NA()</f>
        <v>#N/A</v>
      </c>
      <c r="C67" s="1089">
        <f>IF(ISNUMBER('将来負担比率（分子）の構造'!I$53),IF('将来負担比率（分子）の構造'!I$53&lt;0,0,'将来負担比率（分子）の構造'!I$53),NA())</f>
        <v>13268</v>
      </c>
      <c r="D67" s="1089" t="e">
        <f>NA()</f>
        <v>#N/A</v>
      </c>
      <c r="E67" s="1089" t="e">
        <f>NA()</f>
        <v>#N/A</v>
      </c>
      <c r="F67" s="1089">
        <f>IF(ISNUMBER('将来負担比率（分子）の構造'!J$53),IF('将来負担比率（分子）の構造'!J$53&lt;0,0,'将来負担比率（分子）の構造'!J$53),NA())</f>
        <v>12628</v>
      </c>
      <c r="G67" s="1089" t="e">
        <f>NA()</f>
        <v>#N/A</v>
      </c>
      <c r="H67" s="1089" t="e">
        <f>NA()</f>
        <v>#N/A</v>
      </c>
      <c r="I67" s="1089">
        <f>IF(ISNUMBER('将来負担比率（分子）の構造'!K$53),IF('将来負担比率（分子）の構造'!K$53&lt;0,0,'将来負担比率（分子）の構造'!K$53),NA())</f>
        <v>12195</v>
      </c>
      <c r="J67" s="1089" t="e">
        <f>NA()</f>
        <v>#N/A</v>
      </c>
      <c r="K67" s="1089" t="e">
        <f>NA()</f>
        <v>#N/A</v>
      </c>
      <c r="L67" s="1089">
        <f>IF(ISNUMBER('将来負担比率（分子）の構造'!L$53),IF('将来負担比率（分子）の構造'!L$53&lt;0,0,'将来負担比率（分子）の構造'!L$53),NA())</f>
        <v>11551</v>
      </c>
      <c r="M67" s="1089" t="e">
        <f>NA()</f>
        <v>#N/A</v>
      </c>
      <c r="N67" s="1089" t="e">
        <f>NA()</f>
        <v>#N/A</v>
      </c>
      <c r="O67" s="1089">
        <f>IF(ISNUMBER('将来負担比率（分子）の構造'!M$53),IF('将来負担比率（分子）の構造'!M$53&lt;0,0,'将来負担比率（分子）の構造'!M$53),NA())</f>
        <v>10905</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589</v>
      </c>
      <c r="C72" s="1093">
        <f>基金残高に係る経年分析!G55</f>
        <v>589</v>
      </c>
      <c r="D72" s="1093">
        <f>基金残高に係る経年分析!H55</f>
        <v>590</v>
      </c>
    </row>
    <row r="73" spans="1:16">
      <c r="A73" s="1091" t="s">
        <v>130</v>
      </c>
      <c r="B73" s="1093">
        <f>基金残高に係る経年分析!F56</f>
        <v>2785</v>
      </c>
      <c r="C73" s="1093">
        <f>基金残高に係る経年分析!G56</f>
        <v>2632</v>
      </c>
      <c r="D73" s="1093">
        <f>基金残高に係る経年分析!H56</f>
        <v>2639</v>
      </c>
    </row>
    <row r="74" spans="1:16">
      <c r="A74" s="1091" t="s">
        <v>132</v>
      </c>
      <c r="B74" s="1093">
        <f>基金残高に係る経年分析!F57</f>
        <v>1975</v>
      </c>
      <c r="C74" s="1093">
        <f>基金残高に係る経年分析!G57</f>
        <v>2169</v>
      </c>
      <c r="D74" s="1093">
        <f>基金残高に係る経年分析!H57</f>
        <v>2162</v>
      </c>
    </row>
  </sheetData>
  <sheetProtection algorithmName="SHA-512" hashValue="JFV8c9EiWL0+EF1B9ICwsju7FsEs1mW3Bd5iz5SucGRhjg4HiDwyIXqszw87YUPMdQ6vjBv1N5k2oskQDw6jig==" saltValue="RN9FrjgmciORt760acZNW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314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238</v>
      </c>
      <c r="AA4" s="139"/>
      <c r="AB4" s="139"/>
      <c r="AC4" s="144"/>
      <c r="AD4" s="183" t="s">
        <v>267</v>
      </c>
      <c r="AE4" s="139"/>
      <c r="AF4" s="139"/>
      <c r="AG4" s="139"/>
      <c r="AH4" s="139"/>
      <c r="AI4" s="139"/>
      <c r="AJ4" s="139"/>
      <c r="AK4" s="144"/>
      <c r="AL4" s="183" t="s">
        <v>238</v>
      </c>
      <c r="AM4" s="139"/>
      <c r="AN4" s="139"/>
      <c r="AO4" s="144"/>
      <c r="AP4" s="301" t="s">
        <v>326</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238</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3645890</v>
      </c>
      <c r="S5" s="279"/>
      <c r="T5" s="279"/>
      <c r="U5" s="279"/>
      <c r="V5" s="279"/>
      <c r="W5" s="279"/>
      <c r="X5" s="279"/>
      <c r="Y5" s="281"/>
      <c r="Z5" s="284">
        <v>16.899999999999999</v>
      </c>
      <c r="AA5" s="284"/>
      <c r="AB5" s="284"/>
      <c r="AC5" s="284"/>
      <c r="AD5" s="289">
        <v>3645890</v>
      </c>
      <c r="AE5" s="289"/>
      <c r="AF5" s="289"/>
      <c r="AG5" s="289"/>
      <c r="AH5" s="289"/>
      <c r="AI5" s="289"/>
      <c r="AJ5" s="289"/>
      <c r="AK5" s="289"/>
      <c r="AL5" s="294">
        <v>31.7</v>
      </c>
      <c r="AM5" s="296"/>
      <c r="AN5" s="296"/>
      <c r="AO5" s="298"/>
      <c r="AP5" s="262" t="s">
        <v>329</v>
      </c>
      <c r="AQ5" s="268"/>
      <c r="AR5" s="268"/>
      <c r="AS5" s="268"/>
      <c r="AT5" s="268"/>
      <c r="AU5" s="268"/>
      <c r="AV5" s="268"/>
      <c r="AW5" s="268"/>
      <c r="AX5" s="268"/>
      <c r="AY5" s="268"/>
      <c r="AZ5" s="268"/>
      <c r="BA5" s="268"/>
      <c r="BB5" s="268"/>
      <c r="BC5" s="268"/>
      <c r="BD5" s="268"/>
      <c r="BE5" s="268"/>
      <c r="BF5" s="271"/>
      <c r="BG5" s="277">
        <v>3636808</v>
      </c>
      <c r="BH5" s="219"/>
      <c r="BI5" s="219"/>
      <c r="BJ5" s="219"/>
      <c r="BK5" s="219"/>
      <c r="BL5" s="219"/>
      <c r="BM5" s="219"/>
      <c r="BN5" s="282"/>
      <c r="BO5" s="285">
        <v>99.8</v>
      </c>
      <c r="BP5" s="285"/>
      <c r="BQ5" s="285"/>
      <c r="BR5" s="285"/>
      <c r="BS5" s="290">
        <v>51690</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238</v>
      </c>
      <c r="DA5" s="139"/>
      <c r="DB5" s="139"/>
      <c r="DC5" s="144"/>
      <c r="DD5" s="183" t="s">
        <v>333</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253775</v>
      </c>
      <c r="S6" s="219"/>
      <c r="T6" s="219"/>
      <c r="U6" s="219"/>
      <c r="V6" s="219"/>
      <c r="W6" s="219"/>
      <c r="X6" s="219"/>
      <c r="Y6" s="282"/>
      <c r="Z6" s="285">
        <v>1.2</v>
      </c>
      <c r="AA6" s="285"/>
      <c r="AB6" s="285"/>
      <c r="AC6" s="285"/>
      <c r="AD6" s="290">
        <v>253775</v>
      </c>
      <c r="AE6" s="290"/>
      <c r="AF6" s="290"/>
      <c r="AG6" s="290"/>
      <c r="AH6" s="290"/>
      <c r="AI6" s="290"/>
      <c r="AJ6" s="290"/>
      <c r="AK6" s="290"/>
      <c r="AL6" s="286">
        <v>2.2000000000000002</v>
      </c>
      <c r="AM6" s="240"/>
      <c r="AN6" s="240"/>
      <c r="AO6" s="299"/>
      <c r="AP6" s="263" t="s">
        <v>108</v>
      </c>
      <c r="AQ6" s="36"/>
      <c r="AR6" s="36"/>
      <c r="AS6" s="36"/>
      <c r="AT6" s="36"/>
      <c r="AU6" s="36"/>
      <c r="AV6" s="36"/>
      <c r="AW6" s="36"/>
      <c r="AX6" s="36"/>
      <c r="AY6" s="36"/>
      <c r="AZ6" s="36"/>
      <c r="BA6" s="36"/>
      <c r="BB6" s="36"/>
      <c r="BC6" s="36"/>
      <c r="BD6" s="36"/>
      <c r="BE6" s="36"/>
      <c r="BF6" s="272"/>
      <c r="BG6" s="277">
        <v>3636808</v>
      </c>
      <c r="BH6" s="219"/>
      <c r="BI6" s="219"/>
      <c r="BJ6" s="219"/>
      <c r="BK6" s="219"/>
      <c r="BL6" s="219"/>
      <c r="BM6" s="219"/>
      <c r="BN6" s="282"/>
      <c r="BO6" s="285">
        <v>99.8</v>
      </c>
      <c r="BP6" s="285"/>
      <c r="BQ6" s="285"/>
      <c r="BR6" s="285"/>
      <c r="BS6" s="290">
        <v>51690</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169835</v>
      </c>
      <c r="CS6" s="219"/>
      <c r="CT6" s="219"/>
      <c r="CU6" s="219"/>
      <c r="CV6" s="219"/>
      <c r="CW6" s="219"/>
      <c r="CX6" s="219"/>
      <c r="CY6" s="282"/>
      <c r="CZ6" s="294">
        <v>0.8</v>
      </c>
      <c r="DA6" s="296"/>
      <c r="DB6" s="296"/>
      <c r="DC6" s="342"/>
      <c r="DD6" s="291" t="s">
        <v>209</v>
      </c>
      <c r="DE6" s="219"/>
      <c r="DF6" s="219"/>
      <c r="DG6" s="219"/>
      <c r="DH6" s="219"/>
      <c r="DI6" s="219"/>
      <c r="DJ6" s="219"/>
      <c r="DK6" s="219"/>
      <c r="DL6" s="219"/>
      <c r="DM6" s="219"/>
      <c r="DN6" s="219"/>
      <c r="DO6" s="219"/>
      <c r="DP6" s="282"/>
      <c r="DQ6" s="291">
        <v>169768</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5748</v>
      </c>
      <c r="S7" s="219"/>
      <c r="T7" s="219"/>
      <c r="U7" s="219"/>
      <c r="V7" s="219"/>
      <c r="W7" s="219"/>
      <c r="X7" s="219"/>
      <c r="Y7" s="282"/>
      <c r="Z7" s="285">
        <v>0</v>
      </c>
      <c r="AA7" s="285"/>
      <c r="AB7" s="285"/>
      <c r="AC7" s="285"/>
      <c r="AD7" s="290">
        <v>5748</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1597951</v>
      </c>
      <c r="BH7" s="219"/>
      <c r="BI7" s="219"/>
      <c r="BJ7" s="219"/>
      <c r="BK7" s="219"/>
      <c r="BL7" s="219"/>
      <c r="BM7" s="219"/>
      <c r="BN7" s="282"/>
      <c r="BO7" s="285">
        <v>43.8</v>
      </c>
      <c r="BP7" s="285"/>
      <c r="BQ7" s="285"/>
      <c r="BR7" s="285"/>
      <c r="BS7" s="290">
        <v>51690</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3663103</v>
      </c>
      <c r="CS7" s="219"/>
      <c r="CT7" s="219"/>
      <c r="CU7" s="219"/>
      <c r="CV7" s="219"/>
      <c r="CW7" s="219"/>
      <c r="CX7" s="219"/>
      <c r="CY7" s="282"/>
      <c r="CZ7" s="285">
        <v>17.2</v>
      </c>
      <c r="DA7" s="285"/>
      <c r="DB7" s="285"/>
      <c r="DC7" s="285"/>
      <c r="DD7" s="291">
        <v>87869</v>
      </c>
      <c r="DE7" s="219"/>
      <c r="DF7" s="219"/>
      <c r="DG7" s="219"/>
      <c r="DH7" s="219"/>
      <c r="DI7" s="219"/>
      <c r="DJ7" s="219"/>
      <c r="DK7" s="219"/>
      <c r="DL7" s="219"/>
      <c r="DM7" s="219"/>
      <c r="DN7" s="219"/>
      <c r="DO7" s="219"/>
      <c r="DP7" s="282"/>
      <c r="DQ7" s="291">
        <v>1979793</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12895</v>
      </c>
      <c r="S8" s="219"/>
      <c r="T8" s="219"/>
      <c r="U8" s="219"/>
      <c r="V8" s="219"/>
      <c r="W8" s="219"/>
      <c r="X8" s="219"/>
      <c r="Y8" s="282"/>
      <c r="Z8" s="285">
        <v>0.1</v>
      </c>
      <c r="AA8" s="285"/>
      <c r="AB8" s="285"/>
      <c r="AC8" s="285"/>
      <c r="AD8" s="290">
        <v>12895</v>
      </c>
      <c r="AE8" s="290"/>
      <c r="AF8" s="290"/>
      <c r="AG8" s="290"/>
      <c r="AH8" s="290"/>
      <c r="AI8" s="290"/>
      <c r="AJ8" s="290"/>
      <c r="AK8" s="290"/>
      <c r="AL8" s="286">
        <v>0.1</v>
      </c>
      <c r="AM8" s="240"/>
      <c r="AN8" s="240"/>
      <c r="AO8" s="299"/>
      <c r="AP8" s="263" t="s">
        <v>110</v>
      </c>
      <c r="AQ8" s="36"/>
      <c r="AR8" s="36"/>
      <c r="AS8" s="36"/>
      <c r="AT8" s="36"/>
      <c r="AU8" s="36"/>
      <c r="AV8" s="36"/>
      <c r="AW8" s="36"/>
      <c r="AX8" s="36"/>
      <c r="AY8" s="36"/>
      <c r="AZ8" s="36"/>
      <c r="BA8" s="36"/>
      <c r="BB8" s="36"/>
      <c r="BC8" s="36"/>
      <c r="BD8" s="36"/>
      <c r="BE8" s="36"/>
      <c r="BF8" s="272"/>
      <c r="BG8" s="277">
        <v>54355</v>
      </c>
      <c r="BH8" s="219"/>
      <c r="BI8" s="219"/>
      <c r="BJ8" s="219"/>
      <c r="BK8" s="219"/>
      <c r="BL8" s="219"/>
      <c r="BM8" s="219"/>
      <c r="BN8" s="282"/>
      <c r="BO8" s="285">
        <v>1.5</v>
      </c>
      <c r="BP8" s="285"/>
      <c r="BQ8" s="285"/>
      <c r="BR8" s="285"/>
      <c r="BS8" s="291" t="s">
        <v>209</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6980627</v>
      </c>
      <c r="CS8" s="219"/>
      <c r="CT8" s="219"/>
      <c r="CU8" s="219"/>
      <c r="CV8" s="219"/>
      <c r="CW8" s="219"/>
      <c r="CX8" s="219"/>
      <c r="CY8" s="282"/>
      <c r="CZ8" s="285">
        <v>32.799999999999997</v>
      </c>
      <c r="DA8" s="285"/>
      <c r="DB8" s="285"/>
      <c r="DC8" s="285"/>
      <c r="DD8" s="291">
        <v>59365</v>
      </c>
      <c r="DE8" s="219"/>
      <c r="DF8" s="219"/>
      <c r="DG8" s="219"/>
      <c r="DH8" s="219"/>
      <c r="DI8" s="219"/>
      <c r="DJ8" s="219"/>
      <c r="DK8" s="219"/>
      <c r="DL8" s="219"/>
      <c r="DM8" s="219"/>
      <c r="DN8" s="219"/>
      <c r="DO8" s="219"/>
      <c r="DP8" s="282"/>
      <c r="DQ8" s="291">
        <v>3689905</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7085</v>
      </c>
      <c r="S9" s="219"/>
      <c r="T9" s="219"/>
      <c r="U9" s="219"/>
      <c r="V9" s="219"/>
      <c r="W9" s="219"/>
      <c r="X9" s="219"/>
      <c r="Y9" s="282"/>
      <c r="Z9" s="285">
        <v>0</v>
      </c>
      <c r="AA9" s="285"/>
      <c r="AB9" s="285"/>
      <c r="AC9" s="285"/>
      <c r="AD9" s="290">
        <v>7085</v>
      </c>
      <c r="AE9" s="290"/>
      <c r="AF9" s="290"/>
      <c r="AG9" s="290"/>
      <c r="AH9" s="290"/>
      <c r="AI9" s="290"/>
      <c r="AJ9" s="290"/>
      <c r="AK9" s="290"/>
      <c r="AL9" s="286">
        <v>0.1</v>
      </c>
      <c r="AM9" s="240"/>
      <c r="AN9" s="240"/>
      <c r="AO9" s="299"/>
      <c r="AP9" s="263" t="s">
        <v>347</v>
      </c>
      <c r="AQ9" s="36"/>
      <c r="AR9" s="36"/>
      <c r="AS9" s="36"/>
      <c r="AT9" s="36"/>
      <c r="AU9" s="36"/>
      <c r="AV9" s="36"/>
      <c r="AW9" s="36"/>
      <c r="AX9" s="36"/>
      <c r="AY9" s="36"/>
      <c r="AZ9" s="36"/>
      <c r="BA9" s="36"/>
      <c r="BB9" s="36"/>
      <c r="BC9" s="36"/>
      <c r="BD9" s="36"/>
      <c r="BE9" s="36"/>
      <c r="BF9" s="272"/>
      <c r="BG9" s="277">
        <v>1262833</v>
      </c>
      <c r="BH9" s="219"/>
      <c r="BI9" s="219"/>
      <c r="BJ9" s="219"/>
      <c r="BK9" s="219"/>
      <c r="BL9" s="219"/>
      <c r="BM9" s="219"/>
      <c r="BN9" s="282"/>
      <c r="BO9" s="285">
        <v>34.6</v>
      </c>
      <c r="BP9" s="285"/>
      <c r="BQ9" s="285"/>
      <c r="BR9" s="285"/>
      <c r="BS9" s="291" t="s">
        <v>209</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1874108</v>
      </c>
      <c r="CS9" s="219"/>
      <c r="CT9" s="219"/>
      <c r="CU9" s="219"/>
      <c r="CV9" s="219"/>
      <c r="CW9" s="219"/>
      <c r="CX9" s="219"/>
      <c r="CY9" s="282"/>
      <c r="CZ9" s="285">
        <v>8.8000000000000007</v>
      </c>
      <c r="DA9" s="285"/>
      <c r="DB9" s="285"/>
      <c r="DC9" s="285"/>
      <c r="DD9" s="291">
        <v>85469</v>
      </c>
      <c r="DE9" s="219"/>
      <c r="DF9" s="219"/>
      <c r="DG9" s="219"/>
      <c r="DH9" s="219"/>
      <c r="DI9" s="219"/>
      <c r="DJ9" s="219"/>
      <c r="DK9" s="219"/>
      <c r="DL9" s="219"/>
      <c r="DM9" s="219"/>
      <c r="DN9" s="219"/>
      <c r="DO9" s="219"/>
      <c r="DP9" s="282"/>
      <c r="DQ9" s="291">
        <v>1647562</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199</v>
      </c>
      <c r="AQ10" s="36"/>
      <c r="AR10" s="36"/>
      <c r="AS10" s="36"/>
      <c r="AT10" s="36"/>
      <c r="AU10" s="36"/>
      <c r="AV10" s="36"/>
      <c r="AW10" s="36"/>
      <c r="AX10" s="36"/>
      <c r="AY10" s="36"/>
      <c r="AZ10" s="36"/>
      <c r="BA10" s="36"/>
      <c r="BB10" s="36"/>
      <c r="BC10" s="36"/>
      <c r="BD10" s="36"/>
      <c r="BE10" s="36"/>
      <c r="BF10" s="272"/>
      <c r="BG10" s="277">
        <v>123743</v>
      </c>
      <c r="BH10" s="219"/>
      <c r="BI10" s="219"/>
      <c r="BJ10" s="219"/>
      <c r="BK10" s="219"/>
      <c r="BL10" s="219"/>
      <c r="BM10" s="219"/>
      <c r="BN10" s="282"/>
      <c r="BO10" s="285">
        <v>3.4</v>
      </c>
      <c r="BP10" s="285"/>
      <c r="BQ10" s="285"/>
      <c r="BR10" s="285"/>
      <c r="BS10" s="291">
        <v>20561</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3668</v>
      </c>
      <c r="CS10" s="219"/>
      <c r="CT10" s="219"/>
      <c r="CU10" s="219"/>
      <c r="CV10" s="219"/>
      <c r="CW10" s="219"/>
      <c r="CX10" s="219"/>
      <c r="CY10" s="282"/>
      <c r="CZ10" s="285">
        <v>0</v>
      </c>
      <c r="DA10" s="285"/>
      <c r="DB10" s="285"/>
      <c r="DC10" s="285"/>
      <c r="DD10" s="291" t="s">
        <v>209</v>
      </c>
      <c r="DE10" s="219"/>
      <c r="DF10" s="219"/>
      <c r="DG10" s="219"/>
      <c r="DH10" s="219"/>
      <c r="DI10" s="219"/>
      <c r="DJ10" s="219"/>
      <c r="DK10" s="219"/>
      <c r="DL10" s="219"/>
      <c r="DM10" s="219"/>
      <c r="DN10" s="219"/>
      <c r="DO10" s="219"/>
      <c r="DP10" s="282"/>
      <c r="DQ10" s="291">
        <v>3252</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637374</v>
      </c>
      <c r="S11" s="219"/>
      <c r="T11" s="219"/>
      <c r="U11" s="219"/>
      <c r="V11" s="219"/>
      <c r="W11" s="219"/>
      <c r="X11" s="219"/>
      <c r="Y11" s="282"/>
      <c r="Z11" s="286">
        <v>2.9</v>
      </c>
      <c r="AA11" s="240"/>
      <c r="AB11" s="240"/>
      <c r="AC11" s="288"/>
      <c r="AD11" s="291">
        <v>637374</v>
      </c>
      <c r="AE11" s="219"/>
      <c r="AF11" s="219"/>
      <c r="AG11" s="219"/>
      <c r="AH11" s="219"/>
      <c r="AI11" s="219"/>
      <c r="AJ11" s="219"/>
      <c r="AK11" s="282"/>
      <c r="AL11" s="286">
        <v>5.5</v>
      </c>
      <c r="AM11" s="240"/>
      <c r="AN11" s="240"/>
      <c r="AO11" s="299"/>
      <c r="AP11" s="263" t="s">
        <v>352</v>
      </c>
      <c r="AQ11" s="36"/>
      <c r="AR11" s="36"/>
      <c r="AS11" s="36"/>
      <c r="AT11" s="36"/>
      <c r="AU11" s="36"/>
      <c r="AV11" s="36"/>
      <c r="AW11" s="36"/>
      <c r="AX11" s="36"/>
      <c r="AY11" s="36"/>
      <c r="AZ11" s="36"/>
      <c r="BA11" s="36"/>
      <c r="BB11" s="36"/>
      <c r="BC11" s="36"/>
      <c r="BD11" s="36"/>
      <c r="BE11" s="36"/>
      <c r="BF11" s="272"/>
      <c r="BG11" s="277">
        <v>157020</v>
      </c>
      <c r="BH11" s="219"/>
      <c r="BI11" s="219"/>
      <c r="BJ11" s="219"/>
      <c r="BK11" s="219"/>
      <c r="BL11" s="219"/>
      <c r="BM11" s="219"/>
      <c r="BN11" s="282"/>
      <c r="BO11" s="285">
        <v>4.3</v>
      </c>
      <c r="BP11" s="285"/>
      <c r="BQ11" s="285"/>
      <c r="BR11" s="285"/>
      <c r="BS11" s="291">
        <v>31129</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1142372</v>
      </c>
      <c r="CS11" s="219"/>
      <c r="CT11" s="219"/>
      <c r="CU11" s="219"/>
      <c r="CV11" s="219"/>
      <c r="CW11" s="219"/>
      <c r="CX11" s="219"/>
      <c r="CY11" s="282"/>
      <c r="CZ11" s="285">
        <v>5.4</v>
      </c>
      <c r="DA11" s="285"/>
      <c r="DB11" s="285"/>
      <c r="DC11" s="285"/>
      <c r="DD11" s="291">
        <v>406272</v>
      </c>
      <c r="DE11" s="219"/>
      <c r="DF11" s="219"/>
      <c r="DG11" s="219"/>
      <c r="DH11" s="219"/>
      <c r="DI11" s="219"/>
      <c r="DJ11" s="219"/>
      <c r="DK11" s="219"/>
      <c r="DL11" s="219"/>
      <c r="DM11" s="219"/>
      <c r="DN11" s="219"/>
      <c r="DO11" s="219"/>
      <c r="DP11" s="282"/>
      <c r="DQ11" s="291">
        <v>490737</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6995</v>
      </c>
      <c r="S12" s="219"/>
      <c r="T12" s="219"/>
      <c r="U12" s="219"/>
      <c r="V12" s="219"/>
      <c r="W12" s="219"/>
      <c r="X12" s="219"/>
      <c r="Y12" s="282"/>
      <c r="Z12" s="285">
        <v>0</v>
      </c>
      <c r="AA12" s="285"/>
      <c r="AB12" s="285"/>
      <c r="AC12" s="285"/>
      <c r="AD12" s="290">
        <v>6995</v>
      </c>
      <c r="AE12" s="290"/>
      <c r="AF12" s="290"/>
      <c r="AG12" s="290"/>
      <c r="AH12" s="290"/>
      <c r="AI12" s="290"/>
      <c r="AJ12" s="290"/>
      <c r="AK12" s="290"/>
      <c r="AL12" s="286">
        <v>0.1</v>
      </c>
      <c r="AM12" s="240"/>
      <c r="AN12" s="240"/>
      <c r="AO12" s="299"/>
      <c r="AP12" s="263" t="s">
        <v>356</v>
      </c>
      <c r="AQ12" s="36"/>
      <c r="AR12" s="36"/>
      <c r="AS12" s="36"/>
      <c r="AT12" s="36"/>
      <c r="AU12" s="36"/>
      <c r="AV12" s="36"/>
      <c r="AW12" s="36"/>
      <c r="AX12" s="36"/>
      <c r="AY12" s="36"/>
      <c r="AZ12" s="36"/>
      <c r="BA12" s="36"/>
      <c r="BB12" s="36"/>
      <c r="BC12" s="36"/>
      <c r="BD12" s="36"/>
      <c r="BE12" s="36"/>
      <c r="BF12" s="272"/>
      <c r="BG12" s="277">
        <v>1623707</v>
      </c>
      <c r="BH12" s="219"/>
      <c r="BI12" s="219"/>
      <c r="BJ12" s="219"/>
      <c r="BK12" s="219"/>
      <c r="BL12" s="219"/>
      <c r="BM12" s="219"/>
      <c r="BN12" s="282"/>
      <c r="BO12" s="285">
        <v>44.5</v>
      </c>
      <c r="BP12" s="285"/>
      <c r="BQ12" s="285"/>
      <c r="BR12" s="285"/>
      <c r="BS12" s="291" t="s">
        <v>209</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467174</v>
      </c>
      <c r="CS12" s="219"/>
      <c r="CT12" s="219"/>
      <c r="CU12" s="219"/>
      <c r="CV12" s="219"/>
      <c r="CW12" s="219"/>
      <c r="CX12" s="219"/>
      <c r="CY12" s="282"/>
      <c r="CZ12" s="285">
        <v>2.2000000000000002</v>
      </c>
      <c r="DA12" s="285"/>
      <c r="DB12" s="285"/>
      <c r="DC12" s="285"/>
      <c r="DD12" s="291">
        <v>169196</v>
      </c>
      <c r="DE12" s="219"/>
      <c r="DF12" s="219"/>
      <c r="DG12" s="219"/>
      <c r="DH12" s="219"/>
      <c r="DI12" s="219"/>
      <c r="DJ12" s="219"/>
      <c r="DK12" s="219"/>
      <c r="DL12" s="219"/>
      <c r="DM12" s="219"/>
      <c r="DN12" s="219"/>
      <c r="DO12" s="219"/>
      <c r="DP12" s="282"/>
      <c r="DQ12" s="291">
        <v>150504</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359</v>
      </c>
      <c r="AQ13" s="36"/>
      <c r="AR13" s="36"/>
      <c r="AS13" s="36"/>
      <c r="AT13" s="36"/>
      <c r="AU13" s="36"/>
      <c r="AV13" s="36"/>
      <c r="AW13" s="36"/>
      <c r="AX13" s="36"/>
      <c r="AY13" s="36"/>
      <c r="AZ13" s="36"/>
      <c r="BA13" s="36"/>
      <c r="BB13" s="36"/>
      <c r="BC13" s="36"/>
      <c r="BD13" s="36"/>
      <c r="BE13" s="36"/>
      <c r="BF13" s="272"/>
      <c r="BG13" s="277">
        <v>1603034</v>
      </c>
      <c r="BH13" s="219"/>
      <c r="BI13" s="219"/>
      <c r="BJ13" s="219"/>
      <c r="BK13" s="219"/>
      <c r="BL13" s="219"/>
      <c r="BM13" s="219"/>
      <c r="BN13" s="282"/>
      <c r="BO13" s="285">
        <v>44</v>
      </c>
      <c r="BP13" s="285"/>
      <c r="BQ13" s="285"/>
      <c r="BR13" s="285"/>
      <c r="BS13" s="291" t="s">
        <v>209</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1854012</v>
      </c>
      <c r="CS13" s="219"/>
      <c r="CT13" s="219"/>
      <c r="CU13" s="219"/>
      <c r="CV13" s="219"/>
      <c r="CW13" s="219"/>
      <c r="CX13" s="219"/>
      <c r="CY13" s="282"/>
      <c r="CZ13" s="285">
        <v>8.6999999999999993</v>
      </c>
      <c r="DA13" s="285"/>
      <c r="DB13" s="285"/>
      <c r="DC13" s="285"/>
      <c r="DD13" s="291">
        <v>1084556</v>
      </c>
      <c r="DE13" s="219"/>
      <c r="DF13" s="219"/>
      <c r="DG13" s="219"/>
      <c r="DH13" s="219"/>
      <c r="DI13" s="219"/>
      <c r="DJ13" s="219"/>
      <c r="DK13" s="219"/>
      <c r="DL13" s="219"/>
      <c r="DM13" s="219"/>
      <c r="DN13" s="219"/>
      <c r="DO13" s="219"/>
      <c r="DP13" s="282"/>
      <c r="DQ13" s="291">
        <v>689653</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22426</v>
      </c>
      <c r="S14" s="219"/>
      <c r="T14" s="219"/>
      <c r="U14" s="219"/>
      <c r="V14" s="219"/>
      <c r="W14" s="219"/>
      <c r="X14" s="219"/>
      <c r="Y14" s="282"/>
      <c r="Z14" s="285">
        <v>0.1</v>
      </c>
      <c r="AA14" s="285"/>
      <c r="AB14" s="285"/>
      <c r="AC14" s="285"/>
      <c r="AD14" s="290">
        <v>22426</v>
      </c>
      <c r="AE14" s="290"/>
      <c r="AF14" s="290"/>
      <c r="AG14" s="290"/>
      <c r="AH14" s="290"/>
      <c r="AI14" s="290"/>
      <c r="AJ14" s="290"/>
      <c r="AK14" s="290"/>
      <c r="AL14" s="286">
        <v>0.2</v>
      </c>
      <c r="AM14" s="240"/>
      <c r="AN14" s="240"/>
      <c r="AO14" s="299"/>
      <c r="AP14" s="263" t="s">
        <v>229</v>
      </c>
      <c r="AQ14" s="36"/>
      <c r="AR14" s="36"/>
      <c r="AS14" s="36"/>
      <c r="AT14" s="36"/>
      <c r="AU14" s="36"/>
      <c r="AV14" s="36"/>
      <c r="AW14" s="36"/>
      <c r="AX14" s="36"/>
      <c r="AY14" s="36"/>
      <c r="AZ14" s="36"/>
      <c r="BA14" s="36"/>
      <c r="BB14" s="36"/>
      <c r="BC14" s="36"/>
      <c r="BD14" s="36"/>
      <c r="BE14" s="36"/>
      <c r="BF14" s="272"/>
      <c r="BG14" s="277">
        <v>142723</v>
      </c>
      <c r="BH14" s="219"/>
      <c r="BI14" s="219"/>
      <c r="BJ14" s="219"/>
      <c r="BK14" s="219"/>
      <c r="BL14" s="219"/>
      <c r="BM14" s="219"/>
      <c r="BN14" s="282"/>
      <c r="BO14" s="285">
        <v>3.9</v>
      </c>
      <c r="BP14" s="285"/>
      <c r="BQ14" s="285"/>
      <c r="BR14" s="285"/>
      <c r="BS14" s="291" t="s">
        <v>209</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1019059</v>
      </c>
      <c r="CS14" s="219"/>
      <c r="CT14" s="219"/>
      <c r="CU14" s="219"/>
      <c r="CV14" s="219"/>
      <c r="CW14" s="219"/>
      <c r="CX14" s="219"/>
      <c r="CY14" s="282"/>
      <c r="CZ14" s="285">
        <v>4.8</v>
      </c>
      <c r="DA14" s="285"/>
      <c r="DB14" s="285"/>
      <c r="DC14" s="285"/>
      <c r="DD14" s="291">
        <v>269469</v>
      </c>
      <c r="DE14" s="219"/>
      <c r="DF14" s="219"/>
      <c r="DG14" s="219"/>
      <c r="DH14" s="219"/>
      <c r="DI14" s="219"/>
      <c r="DJ14" s="219"/>
      <c r="DK14" s="219"/>
      <c r="DL14" s="219"/>
      <c r="DM14" s="219"/>
      <c r="DN14" s="219"/>
      <c r="DO14" s="219"/>
      <c r="DP14" s="282"/>
      <c r="DQ14" s="291">
        <v>711851</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142</v>
      </c>
      <c r="AQ15" s="36"/>
      <c r="AR15" s="36"/>
      <c r="AS15" s="36"/>
      <c r="AT15" s="36"/>
      <c r="AU15" s="36"/>
      <c r="AV15" s="36"/>
      <c r="AW15" s="36"/>
      <c r="AX15" s="36"/>
      <c r="AY15" s="36"/>
      <c r="AZ15" s="36"/>
      <c r="BA15" s="36"/>
      <c r="BB15" s="36"/>
      <c r="BC15" s="36"/>
      <c r="BD15" s="36"/>
      <c r="BE15" s="36"/>
      <c r="BF15" s="272"/>
      <c r="BG15" s="277">
        <v>272427</v>
      </c>
      <c r="BH15" s="219"/>
      <c r="BI15" s="219"/>
      <c r="BJ15" s="219"/>
      <c r="BK15" s="219"/>
      <c r="BL15" s="219"/>
      <c r="BM15" s="219"/>
      <c r="BN15" s="282"/>
      <c r="BO15" s="285">
        <v>7.5</v>
      </c>
      <c r="BP15" s="285"/>
      <c r="BQ15" s="285"/>
      <c r="BR15" s="285"/>
      <c r="BS15" s="291" t="s">
        <v>209</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1534107</v>
      </c>
      <c r="CS15" s="219"/>
      <c r="CT15" s="219"/>
      <c r="CU15" s="219"/>
      <c r="CV15" s="219"/>
      <c r="CW15" s="219"/>
      <c r="CX15" s="219"/>
      <c r="CY15" s="282"/>
      <c r="CZ15" s="285">
        <v>7.2</v>
      </c>
      <c r="DA15" s="285"/>
      <c r="DB15" s="285"/>
      <c r="DC15" s="285"/>
      <c r="DD15" s="291">
        <v>242181</v>
      </c>
      <c r="DE15" s="219"/>
      <c r="DF15" s="219"/>
      <c r="DG15" s="219"/>
      <c r="DH15" s="219"/>
      <c r="DI15" s="219"/>
      <c r="DJ15" s="219"/>
      <c r="DK15" s="219"/>
      <c r="DL15" s="219"/>
      <c r="DM15" s="219"/>
      <c r="DN15" s="219"/>
      <c r="DO15" s="219"/>
      <c r="DP15" s="282"/>
      <c r="DQ15" s="291">
        <v>1068714</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5479</v>
      </c>
      <c r="S16" s="219"/>
      <c r="T16" s="219"/>
      <c r="U16" s="219"/>
      <c r="V16" s="219"/>
      <c r="W16" s="219"/>
      <c r="X16" s="219"/>
      <c r="Y16" s="282"/>
      <c r="Z16" s="285">
        <v>0</v>
      </c>
      <c r="AA16" s="285"/>
      <c r="AB16" s="285"/>
      <c r="AC16" s="285"/>
      <c r="AD16" s="290">
        <v>5479</v>
      </c>
      <c r="AE16" s="290"/>
      <c r="AF16" s="290"/>
      <c r="AG16" s="290"/>
      <c r="AH16" s="290"/>
      <c r="AI16" s="290"/>
      <c r="AJ16" s="290"/>
      <c r="AK16" s="290"/>
      <c r="AL16" s="286">
        <v>0</v>
      </c>
      <c r="AM16" s="240"/>
      <c r="AN16" s="240"/>
      <c r="AO16" s="299"/>
      <c r="AP16" s="263" t="s">
        <v>366</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165731</v>
      </c>
      <c r="CS16" s="219"/>
      <c r="CT16" s="219"/>
      <c r="CU16" s="219"/>
      <c r="CV16" s="219"/>
      <c r="CW16" s="219"/>
      <c r="CX16" s="219"/>
      <c r="CY16" s="282"/>
      <c r="CZ16" s="285">
        <v>0.8</v>
      </c>
      <c r="DA16" s="285"/>
      <c r="DB16" s="285"/>
      <c r="DC16" s="285"/>
      <c r="DD16" s="291" t="s">
        <v>209</v>
      </c>
      <c r="DE16" s="219"/>
      <c r="DF16" s="219"/>
      <c r="DG16" s="219"/>
      <c r="DH16" s="219"/>
      <c r="DI16" s="219"/>
      <c r="DJ16" s="219"/>
      <c r="DK16" s="219"/>
      <c r="DL16" s="219"/>
      <c r="DM16" s="219"/>
      <c r="DN16" s="219"/>
      <c r="DO16" s="219"/>
      <c r="DP16" s="282"/>
      <c r="DQ16" s="291">
        <v>6257</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108182</v>
      </c>
      <c r="S17" s="219"/>
      <c r="T17" s="219"/>
      <c r="U17" s="219"/>
      <c r="V17" s="219"/>
      <c r="W17" s="219"/>
      <c r="X17" s="219"/>
      <c r="Y17" s="282"/>
      <c r="Z17" s="285">
        <v>0.5</v>
      </c>
      <c r="AA17" s="285"/>
      <c r="AB17" s="285"/>
      <c r="AC17" s="285"/>
      <c r="AD17" s="290">
        <v>108182</v>
      </c>
      <c r="AE17" s="290"/>
      <c r="AF17" s="290"/>
      <c r="AG17" s="290"/>
      <c r="AH17" s="290"/>
      <c r="AI17" s="290"/>
      <c r="AJ17" s="290"/>
      <c r="AK17" s="290"/>
      <c r="AL17" s="286">
        <v>0.9</v>
      </c>
      <c r="AM17" s="240"/>
      <c r="AN17" s="240"/>
      <c r="AO17" s="299"/>
      <c r="AP17" s="263" t="s">
        <v>369</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2409498</v>
      </c>
      <c r="CS17" s="219"/>
      <c r="CT17" s="219"/>
      <c r="CU17" s="219"/>
      <c r="CV17" s="219"/>
      <c r="CW17" s="219"/>
      <c r="CX17" s="219"/>
      <c r="CY17" s="282"/>
      <c r="CZ17" s="285">
        <v>11.3</v>
      </c>
      <c r="DA17" s="285"/>
      <c r="DB17" s="285"/>
      <c r="DC17" s="285"/>
      <c r="DD17" s="291" t="s">
        <v>209</v>
      </c>
      <c r="DE17" s="219"/>
      <c r="DF17" s="219"/>
      <c r="DG17" s="219"/>
      <c r="DH17" s="219"/>
      <c r="DI17" s="219"/>
      <c r="DJ17" s="219"/>
      <c r="DK17" s="219"/>
      <c r="DL17" s="219"/>
      <c r="DM17" s="219"/>
      <c r="DN17" s="219"/>
      <c r="DO17" s="219"/>
      <c r="DP17" s="282"/>
      <c r="DQ17" s="291">
        <v>2388376</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15716</v>
      </c>
      <c r="S18" s="219"/>
      <c r="T18" s="219"/>
      <c r="U18" s="219"/>
      <c r="V18" s="219"/>
      <c r="W18" s="219"/>
      <c r="X18" s="219"/>
      <c r="Y18" s="282"/>
      <c r="Z18" s="285">
        <v>0.1</v>
      </c>
      <c r="AA18" s="285"/>
      <c r="AB18" s="285"/>
      <c r="AC18" s="285"/>
      <c r="AD18" s="290">
        <v>15716</v>
      </c>
      <c r="AE18" s="290"/>
      <c r="AF18" s="290"/>
      <c r="AG18" s="290"/>
      <c r="AH18" s="290"/>
      <c r="AI18" s="290"/>
      <c r="AJ18" s="290"/>
      <c r="AK18" s="290"/>
      <c r="AL18" s="286">
        <v>0.1</v>
      </c>
      <c r="AM18" s="240"/>
      <c r="AN18" s="240"/>
      <c r="AO18" s="299"/>
      <c r="AP18" s="263" t="s">
        <v>103</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2751</v>
      </c>
      <c r="S19" s="219"/>
      <c r="T19" s="219"/>
      <c r="U19" s="219"/>
      <c r="V19" s="219"/>
      <c r="W19" s="219"/>
      <c r="X19" s="219"/>
      <c r="Y19" s="282"/>
      <c r="Z19" s="285">
        <v>0</v>
      </c>
      <c r="AA19" s="285"/>
      <c r="AB19" s="285"/>
      <c r="AC19" s="285"/>
      <c r="AD19" s="290">
        <v>2751</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v>9082</v>
      </c>
      <c r="BH19" s="219"/>
      <c r="BI19" s="219"/>
      <c r="BJ19" s="219"/>
      <c r="BK19" s="219"/>
      <c r="BL19" s="219"/>
      <c r="BM19" s="219"/>
      <c r="BN19" s="282"/>
      <c r="BO19" s="285">
        <v>0.2</v>
      </c>
      <c r="BP19" s="285"/>
      <c r="BQ19" s="285"/>
      <c r="BR19" s="285"/>
      <c r="BS19" s="291" t="s">
        <v>209</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842</v>
      </c>
      <c r="S20" s="219"/>
      <c r="T20" s="219"/>
      <c r="U20" s="219"/>
      <c r="V20" s="219"/>
      <c r="W20" s="219"/>
      <c r="X20" s="219"/>
      <c r="Y20" s="282"/>
      <c r="Z20" s="285">
        <v>0</v>
      </c>
      <c r="AA20" s="285"/>
      <c r="AB20" s="285"/>
      <c r="AC20" s="285"/>
      <c r="AD20" s="290">
        <v>842</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v>9082</v>
      </c>
      <c r="BH20" s="219"/>
      <c r="BI20" s="219"/>
      <c r="BJ20" s="219"/>
      <c r="BK20" s="219"/>
      <c r="BL20" s="219"/>
      <c r="BM20" s="219"/>
      <c r="BN20" s="282"/>
      <c r="BO20" s="285">
        <v>0.2</v>
      </c>
      <c r="BP20" s="285"/>
      <c r="BQ20" s="285"/>
      <c r="BR20" s="285"/>
      <c r="BS20" s="291" t="s">
        <v>209</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21283294</v>
      </c>
      <c r="CS20" s="219"/>
      <c r="CT20" s="219"/>
      <c r="CU20" s="219"/>
      <c r="CV20" s="219"/>
      <c r="CW20" s="219"/>
      <c r="CX20" s="219"/>
      <c r="CY20" s="282"/>
      <c r="CZ20" s="285">
        <v>100</v>
      </c>
      <c r="DA20" s="285"/>
      <c r="DB20" s="285"/>
      <c r="DC20" s="285"/>
      <c r="DD20" s="291">
        <v>2404377</v>
      </c>
      <c r="DE20" s="219"/>
      <c r="DF20" s="219"/>
      <c r="DG20" s="219"/>
      <c r="DH20" s="219"/>
      <c r="DI20" s="219"/>
      <c r="DJ20" s="219"/>
      <c r="DK20" s="219"/>
      <c r="DL20" s="219"/>
      <c r="DM20" s="219"/>
      <c r="DN20" s="219"/>
      <c r="DO20" s="219"/>
      <c r="DP20" s="282"/>
      <c r="DQ20" s="291">
        <v>12996372</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88873</v>
      </c>
      <c r="S21" s="219"/>
      <c r="T21" s="219"/>
      <c r="U21" s="219"/>
      <c r="V21" s="219"/>
      <c r="W21" s="219"/>
      <c r="X21" s="219"/>
      <c r="Y21" s="282"/>
      <c r="Z21" s="285">
        <v>0.4</v>
      </c>
      <c r="AA21" s="285"/>
      <c r="AB21" s="285"/>
      <c r="AC21" s="285"/>
      <c r="AD21" s="290">
        <v>88873</v>
      </c>
      <c r="AE21" s="290"/>
      <c r="AF21" s="290"/>
      <c r="AG21" s="290"/>
      <c r="AH21" s="290"/>
      <c r="AI21" s="290"/>
      <c r="AJ21" s="290"/>
      <c r="AK21" s="290"/>
      <c r="AL21" s="286">
        <v>0.8</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v>9082</v>
      </c>
      <c r="BH21" s="219"/>
      <c r="BI21" s="219"/>
      <c r="BJ21" s="219"/>
      <c r="BK21" s="219"/>
      <c r="BL21" s="219"/>
      <c r="BM21" s="219"/>
      <c r="BN21" s="282"/>
      <c r="BO21" s="285">
        <v>0.2</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7814922</v>
      </c>
      <c r="S22" s="219"/>
      <c r="T22" s="219"/>
      <c r="U22" s="219"/>
      <c r="V22" s="219"/>
      <c r="W22" s="219"/>
      <c r="X22" s="219"/>
      <c r="Y22" s="282"/>
      <c r="Z22" s="285">
        <v>36.200000000000003</v>
      </c>
      <c r="AA22" s="285"/>
      <c r="AB22" s="285"/>
      <c r="AC22" s="285"/>
      <c r="AD22" s="290">
        <v>6762844</v>
      </c>
      <c r="AE22" s="290"/>
      <c r="AF22" s="290"/>
      <c r="AG22" s="290"/>
      <c r="AH22" s="290"/>
      <c r="AI22" s="290"/>
      <c r="AJ22" s="290"/>
      <c r="AK22" s="290"/>
      <c r="AL22" s="286">
        <v>58.8</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6762844</v>
      </c>
      <c r="S23" s="219"/>
      <c r="T23" s="219"/>
      <c r="U23" s="219"/>
      <c r="V23" s="219"/>
      <c r="W23" s="219"/>
      <c r="X23" s="219"/>
      <c r="Y23" s="282"/>
      <c r="Z23" s="285">
        <v>31.3</v>
      </c>
      <c r="AA23" s="285"/>
      <c r="AB23" s="285"/>
      <c r="AC23" s="285"/>
      <c r="AD23" s="290">
        <v>6762844</v>
      </c>
      <c r="AE23" s="290"/>
      <c r="AF23" s="290"/>
      <c r="AG23" s="290"/>
      <c r="AH23" s="290"/>
      <c r="AI23" s="290"/>
      <c r="AJ23" s="290"/>
      <c r="AK23" s="290"/>
      <c r="AL23" s="286">
        <v>58.8</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311</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1052078</v>
      </c>
      <c r="S24" s="219"/>
      <c r="T24" s="219"/>
      <c r="U24" s="219"/>
      <c r="V24" s="219"/>
      <c r="W24" s="219"/>
      <c r="X24" s="219"/>
      <c r="Y24" s="282"/>
      <c r="Z24" s="285">
        <v>4.9000000000000004</v>
      </c>
      <c r="AA24" s="285"/>
      <c r="AB24" s="285"/>
      <c r="AC24" s="285"/>
      <c r="AD24" s="290" t="s">
        <v>209</v>
      </c>
      <c r="AE24" s="290"/>
      <c r="AF24" s="290"/>
      <c r="AG24" s="290"/>
      <c r="AH24" s="290"/>
      <c r="AI24" s="290"/>
      <c r="AJ24" s="290"/>
      <c r="AK24" s="290"/>
      <c r="AL24" s="286" t="s">
        <v>209</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394</v>
      </c>
      <c r="CE24" s="268"/>
      <c r="CF24" s="268"/>
      <c r="CG24" s="268"/>
      <c r="CH24" s="268"/>
      <c r="CI24" s="268"/>
      <c r="CJ24" s="268"/>
      <c r="CK24" s="268"/>
      <c r="CL24" s="268"/>
      <c r="CM24" s="268"/>
      <c r="CN24" s="268"/>
      <c r="CO24" s="268"/>
      <c r="CP24" s="268"/>
      <c r="CQ24" s="271"/>
      <c r="CR24" s="276">
        <v>9494743</v>
      </c>
      <c r="CS24" s="279"/>
      <c r="CT24" s="279"/>
      <c r="CU24" s="279"/>
      <c r="CV24" s="279"/>
      <c r="CW24" s="279"/>
      <c r="CX24" s="279"/>
      <c r="CY24" s="281"/>
      <c r="CZ24" s="294">
        <v>44.6</v>
      </c>
      <c r="DA24" s="296"/>
      <c r="DB24" s="296"/>
      <c r="DC24" s="342"/>
      <c r="DD24" s="346">
        <v>6660130</v>
      </c>
      <c r="DE24" s="279"/>
      <c r="DF24" s="279"/>
      <c r="DG24" s="279"/>
      <c r="DH24" s="279"/>
      <c r="DI24" s="279"/>
      <c r="DJ24" s="279"/>
      <c r="DK24" s="281"/>
      <c r="DL24" s="346">
        <v>6406793</v>
      </c>
      <c r="DM24" s="279"/>
      <c r="DN24" s="279"/>
      <c r="DO24" s="279"/>
      <c r="DP24" s="279"/>
      <c r="DQ24" s="279"/>
      <c r="DR24" s="279"/>
      <c r="DS24" s="279"/>
      <c r="DT24" s="279"/>
      <c r="DU24" s="279"/>
      <c r="DV24" s="281"/>
      <c r="DW24" s="294">
        <v>53.7</v>
      </c>
      <c r="DX24" s="296"/>
      <c r="DY24" s="296"/>
      <c r="DZ24" s="296"/>
      <c r="EA24" s="296"/>
      <c r="EB24" s="296"/>
      <c r="EC24" s="298"/>
    </row>
    <row r="25" spans="2:133" ht="11.25" customHeight="1">
      <c r="B25" s="263" t="s">
        <v>315</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3362315</v>
      </c>
      <c r="CS25" s="318"/>
      <c r="CT25" s="318"/>
      <c r="CU25" s="318"/>
      <c r="CV25" s="318"/>
      <c r="CW25" s="318"/>
      <c r="CX25" s="318"/>
      <c r="CY25" s="337"/>
      <c r="CZ25" s="286">
        <v>15.8</v>
      </c>
      <c r="DA25" s="340"/>
      <c r="DB25" s="340"/>
      <c r="DC25" s="343"/>
      <c r="DD25" s="291">
        <v>3059140</v>
      </c>
      <c r="DE25" s="318"/>
      <c r="DF25" s="318"/>
      <c r="DG25" s="318"/>
      <c r="DH25" s="318"/>
      <c r="DI25" s="318"/>
      <c r="DJ25" s="318"/>
      <c r="DK25" s="337"/>
      <c r="DL25" s="291">
        <v>2810306</v>
      </c>
      <c r="DM25" s="318"/>
      <c r="DN25" s="318"/>
      <c r="DO25" s="318"/>
      <c r="DP25" s="318"/>
      <c r="DQ25" s="318"/>
      <c r="DR25" s="318"/>
      <c r="DS25" s="318"/>
      <c r="DT25" s="318"/>
      <c r="DU25" s="318"/>
      <c r="DV25" s="337"/>
      <c r="DW25" s="286">
        <v>23.6</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12520771</v>
      </c>
      <c r="S26" s="219"/>
      <c r="T26" s="219"/>
      <c r="U26" s="219"/>
      <c r="V26" s="219"/>
      <c r="W26" s="219"/>
      <c r="X26" s="219"/>
      <c r="Y26" s="282"/>
      <c r="Z26" s="285">
        <v>57.9</v>
      </c>
      <c r="AA26" s="285"/>
      <c r="AB26" s="285"/>
      <c r="AC26" s="285"/>
      <c r="AD26" s="290">
        <v>11468693</v>
      </c>
      <c r="AE26" s="290"/>
      <c r="AF26" s="290"/>
      <c r="AG26" s="290"/>
      <c r="AH26" s="290"/>
      <c r="AI26" s="290"/>
      <c r="AJ26" s="290"/>
      <c r="AK26" s="290"/>
      <c r="AL26" s="286">
        <v>99.6</v>
      </c>
      <c r="AM26" s="240"/>
      <c r="AN26" s="240"/>
      <c r="AO26" s="299"/>
      <c r="AP26" s="302" t="s">
        <v>397</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2243252</v>
      </c>
      <c r="CS26" s="219"/>
      <c r="CT26" s="219"/>
      <c r="CU26" s="219"/>
      <c r="CV26" s="219"/>
      <c r="CW26" s="219"/>
      <c r="CX26" s="219"/>
      <c r="CY26" s="282"/>
      <c r="CZ26" s="286">
        <v>10.5</v>
      </c>
      <c r="DA26" s="340"/>
      <c r="DB26" s="340"/>
      <c r="DC26" s="343"/>
      <c r="DD26" s="291">
        <v>1977408</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3556</v>
      </c>
      <c r="S27" s="219"/>
      <c r="T27" s="219"/>
      <c r="U27" s="219"/>
      <c r="V27" s="219"/>
      <c r="W27" s="219"/>
      <c r="X27" s="219"/>
      <c r="Y27" s="282"/>
      <c r="Z27" s="285">
        <v>0</v>
      </c>
      <c r="AA27" s="285"/>
      <c r="AB27" s="285"/>
      <c r="AC27" s="285"/>
      <c r="AD27" s="290">
        <v>3556</v>
      </c>
      <c r="AE27" s="290"/>
      <c r="AF27" s="290"/>
      <c r="AG27" s="290"/>
      <c r="AH27" s="290"/>
      <c r="AI27" s="290"/>
      <c r="AJ27" s="290"/>
      <c r="AK27" s="290"/>
      <c r="AL27" s="286">
        <v>0</v>
      </c>
      <c r="AM27" s="240"/>
      <c r="AN27" s="240"/>
      <c r="AO27" s="299"/>
      <c r="AP27" s="263" t="s">
        <v>400</v>
      </c>
      <c r="AQ27" s="36"/>
      <c r="AR27" s="36"/>
      <c r="AS27" s="36"/>
      <c r="AT27" s="36"/>
      <c r="AU27" s="36"/>
      <c r="AV27" s="36"/>
      <c r="AW27" s="36"/>
      <c r="AX27" s="36"/>
      <c r="AY27" s="36"/>
      <c r="AZ27" s="36"/>
      <c r="BA27" s="36"/>
      <c r="BB27" s="36"/>
      <c r="BC27" s="36"/>
      <c r="BD27" s="36"/>
      <c r="BE27" s="36"/>
      <c r="BF27" s="272"/>
      <c r="BG27" s="277">
        <v>3645890</v>
      </c>
      <c r="BH27" s="219"/>
      <c r="BI27" s="219"/>
      <c r="BJ27" s="219"/>
      <c r="BK27" s="219"/>
      <c r="BL27" s="219"/>
      <c r="BM27" s="219"/>
      <c r="BN27" s="282"/>
      <c r="BO27" s="285">
        <v>100</v>
      </c>
      <c r="BP27" s="285"/>
      <c r="BQ27" s="285"/>
      <c r="BR27" s="285"/>
      <c r="BS27" s="291">
        <v>51690</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3722930</v>
      </c>
      <c r="CS27" s="318"/>
      <c r="CT27" s="318"/>
      <c r="CU27" s="318"/>
      <c r="CV27" s="318"/>
      <c r="CW27" s="318"/>
      <c r="CX27" s="318"/>
      <c r="CY27" s="337"/>
      <c r="CZ27" s="286">
        <v>17.5</v>
      </c>
      <c r="DA27" s="340"/>
      <c r="DB27" s="340"/>
      <c r="DC27" s="343"/>
      <c r="DD27" s="291">
        <v>1212614</v>
      </c>
      <c r="DE27" s="318"/>
      <c r="DF27" s="318"/>
      <c r="DG27" s="318"/>
      <c r="DH27" s="318"/>
      <c r="DI27" s="318"/>
      <c r="DJ27" s="318"/>
      <c r="DK27" s="337"/>
      <c r="DL27" s="291">
        <v>1208111</v>
      </c>
      <c r="DM27" s="318"/>
      <c r="DN27" s="318"/>
      <c r="DO27" s="318"/>
      <c r="DP27" s="318"/>
      <c r="DQ27" s="318"/>
      <c r="DR27" s="318"/>
      <c r="DS27" s="318"/>
      <c r="DT27" s="318"/>
      <c r="DU27" s="318"/>
      <c r="DV27" s="337"/>
      <c r="DW27" s="286">
        <v>10.1</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157710</v>
      </c>
      <c r="S28" s="219"/>
      <c r="T28" s="219"/>
      <c r="U28" s="219"/>
      <c r="V28" s="219"/>
      <c r="W28" s="219"/>
      <c r="X28" s="219"/>
      <c r="Y28" s="282"/>
      <c r="Z28" s="285">
        <v>0.7</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395</v>
      </c>
      <c r="CE28" s="36"/>
      <c r="CF28" s="36"/>
      <c r="CG28" s="36"/>
      <c r="CH28" s="36"/>
      <c r="CI28" s="36"/>
      <c r="CJ28" s="36"/>
      <c r="CK28" s="36"/>
      <c r="CL28" s="36"/>
      <c r="CM28" s="36"/>
      <c r="CN28" s="36"/>
      <c r="CO28" s="36"/>
      <c r="CP28" s="36"/>
      <c r="CQ28" s="272"/>
      <c r="CR28" s="277">
        <v>2409498</v>
      </c>
      <c r="CS28" s="219"/>
      <c r="CT28" s="219"/>
      <c r="CU28" s="219"/>
      <c r="CV28" s="219"/>
      <c r="CW28" s="219"/>
      <c r="CX28" s="219"/>
      <c r="CY28" s="282"/>
      <c r="CZ28" s="286">
        <v>11.3</v>
      </c>
      <c r="DA28" s="340"/>
      <c r="DB28" s="340"/>
      <c r="DC28" s="343"/>
      <c r="DD28" s="291">
        <v>2388376</v>
      </c>
      <c r="DE28" s="219"/>
      <c r="DF28" s="219"/>
      <c r="DG28" s="219"/>
      <c r="DH28" s="219"/>
      <c r="DI28" s="219"/>
      <c r="DJ28" s="219"/>
      <c r="DK28" s="282"/>
      <c r="DL28" s="291">
        <v>2388376</v>
      </c>
      <c r="DM28" s="219"/>
      <c r="DN28" s="219"/>
      <c r="DO28" s="219"/>
      <c r="DP28" s="219"/>
      <c r="DQ28" s="219"/>
      <c r="DR28" s="219"/>
      <c r="DS28" s="219"/>
      <c r="DT28" s="219"/>
      <c r="DU28" s="219"/>
      <c r="DV28" s="282"/>
      <c r="DW28" s="286">
        <v>20</v>
      </c>
      <c r="DX28" s="340"/>
      <c r="DY28" s="340"/>
      <c r="DZ28" s="340"/>
      <c r="EA28" s="340"/>
      <c r="EB28" s="340"/>
      <c r="EC28" s="365"/>
    </row>
    <row r="29" spans="2:133" ht="11.25" customHeight="1">
      <c r="B29" s="263" t="s">
        <v>239</v>
      </c>
      <c r="C29" s="36"/>
      <c r="D29" s="36"/>
      <c r="E29" s="36"/>
      <c r="F29" s="36"/>
      <c r="G29" s="36"/>
      <c r="H29" s="36"/>
      <c r="I29" s="36"/>
      <c r="J29" s="36"/>
      <c r="K29" s="36"/>
      <c r="L29" s="36"/>
      <c r="M29" s="36"/>
      <c r="N29" s="36"/>
      <c r="O29" s="36"/>
      <c r="P29" s="36"/>
      <c r="Q29" s="272"/>
      <c r="R29" s="277">
        <v>262948</v>
      </c>
      <c r="S29" s="219"/>
      <c r="T29" s="219"/>
      <c r="U29" s="219"/>
      <c r="V29" s="219"/>
      <c r="W29" s="219"/>
      <c r="X29" s="219"/>
      <c r="Y29" s="282"/>
      <c r="Z29" s="285">
        <v>1.2</v>
      </c>
      <c r="AA29" s="285"/>
      <c r="AB29" s="285"/>
      <c r="AC29" s="285"/>
      <c r="AD29" s="290">
        <v>12696</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25</v>
      </c>
      <c r="CG29" s="36"/>
      <c r="CH29" s="36"/>
      <c r="CI29" s="36"/>
      <c r="CJ29" s="36"/>
      <c r="CK29" s="36"/>
      <c r="CL29" s="36"/>
      <c r="CM29" s="36"/>
      <c r="CN29" s="36"/>
      <c r="CO29" s="36"/>
      <c r="CP29" s="36"/>
      <c r="CQ29" s="272"/>
      <c r="CR29" s="277">
        <v>2409432</v>
      </c>
      <c r="CS29" s="318"/>
      <c r="CT29" s="318"/>
      <c r="CU29" s="318"/>
      <c r="CV29" s="318"/>
      <c r="CW29" s="318"/>
      <c r="CX29" s="318"/>
      <c r="CY29" s="337"/>
      <c r="CZ29" s="286">
        <v>11.3</v>
      </c>
      <c r="DA29" s="340"/>
      <c r="DB29" s="340"/>
      <c r="DC29" s="343"/>
      <c r="DD29" s="291">
        <v>2388310</v>
      </c>
      <c r="DE29" s="318"/>
      <c r="DF29" s="318"/>
      <c r="DG29" s="318"/>
      <c r="DH29" s="318"/>
      <c r="DI29" s="318"/>
      <c r="DJ29" s="318"/>
      <c r="DK29" s="337"/>
      <c r="DL29" s="291">
        <v>2388310</v>
      </c>
      <c r="DM29" s="318"/>
      <c r="DN29" s="318"/>
      <c r="DO29" s="318"/>
      <c r="DP29" s="318"/>
      <c r="DQ29" s="318"/>
      <c r="DR29" s="318"/>
      <c r="DS29" s="318"/>
      <c r="DT29" s="318"/>
      <c r="DU29" s="318"/>
      <c r="DV29" s="337"/>
      <c r="DW29" s="286">
        <v>20</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108326</v>
      </c>
      <c r="S30" s="219"/>
      <c r="T30" s="219"/>
      <c r="U30" s="219"/>
      <c r="V30" s="219"/>
      <c r="W30" s="219"/>
      <c r="X30" s="219"/>
      <c r="Y30" s="282"/>
      <c r="Z30" s="285">
        <v>0.5</v>
      </c>
      <c r="AA30" s="285"/>
      <c r="AB30" s="285"/>
      <c r="AC30" s="285"/>
      <c r="AD30" s="290" t="s">
        <v>209</v>
      </c>
      <c r="AE30" s="290"/>
      <c r="AF30" s="290"/>
      <c r="AG30" s="290"/>
      <c r="AH30" s="290"/>
      <c r="AI30" s="290"/>
      <c r="AJ30" s="290"/>
      <c r="AK30" s="290"/>
      <c r="AL30" s="286" t="s">
        <v>209</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2235166</v>
      </c>
      <c r="CS30" s="219"/>
      <c r="CT30" s="219"/>
      <c r="CU30" s="219"/>
      <c r="CV30" s="219"/>
      <c r="CW30" s="219"/>
      <c r="CX30" s="219"/>
      <c r="CY30" s="282"/>
      <c r="CZ30" s="286">
        <v>10.5</v>
      </c>
      <c r="DA30" s="340"/>
      <c r="DB30" s="340"/>
      <c r="DC30" s="343"/>
      <c r="DD30" s="291">
        <v>2216094</v>
      </c>
      <c r="DE30" s="219"/>
      <c r="DF30" s="219"/>
      <c r="DG30" s="219"/>
      <c r="DH30" s="219"/>
      <c r="DI30" s="219"/>
      <c r="DJ30" s="219"/>
      <c r="DK30" s="282"/>
      <c r="DL30" s="291">
        <v>2216094</v>
      </c>
      <c r="DM30" s="219"/>
      <c r="DN30" s="219"/>
      <c r="DO30" s="219"/>
      <c r="DP30" s="219"/>
      <c r="DQ30" s="219"/>
      <c r="DR30" s="219"/>
      <c r="DS30" s="219"/>
      <c r="DT30" s="219"/>
      <c r="DU30" s="219"/>
      <c r="DV30" s="282"/>
      <c r="DW30" s="286">
        <v>18.600000000000001</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2860603</v>
      </c>
      <c r="S31" s="219"/>
      <c r="T31" s="219"/>
      <c r="U31" s="219"/>
      <c r="V31" s="219"/>
      <c r="W31" s="219"/>
      <c r="X31" s="219"/>
      <c r="Y31" s="282"/>
      <c r="Z31" s="285">
        <v>13.2</v>
      </c>
      <c r="AA31" s="285"/>
      <c r="AB31" s="285"/>
      <c r="AC31" s="285"/>
      <c r="AD31" s="290" t="s">
        <v>209</v>
      </c>
      <c r="AE31" s="290"/>
      <c r="AF31" s="290"/>
      <c r="AG31" s="290"/>
      <c r="AH31" s="290"/>
      <c r="AI31" s="290"/>
      <c r="AJ31" s="290"/>
      <c r="AK31" s="290"/>
      <c r="AL31" s="286" t="s">
        <v>209</v>
      </c>
      <c r="AM31" s="240"/>
      <c r="AN31" s="240"/>
      <c r="AO31" s="299"/>
      <c r="AP31" s="163" t="s">
        <v>10</v>
      </c>
      <c r="AQ31" s="179"/>
      <c r="AR31" s="179"/>
      <c r="AS31" s="179"/>
      <c r="AT31" s="311" t="s">
        <v>404</v>
      </c>
      <c r="AU31" s="268"/>
      <c r="AV31" s="268"/>
      <c r="AW31" s="268"/>
      <c r="AX31" s="262" t="s">
        <v>286</v>
      </c>
      <c r="AY31" s="268"/>
      <c r="AZ31" s="268"/>
      <c r="BA31" s="268"/>
      <c r="BB31" s="268"/>
      <c r="BC31" s="268"/>
      <c r="BD31" s="268"/>
      <c r="BE31" s="268"/>
      <c r="BF31" s="271"/>
      <c r="BG31" s="323">
        <v>99.4</v>
      </c>
      <c r="BH31" s="327"/>
      <c r="BI31" s="327"/>
      <c r="BJ31" s="327"/>
      <c r="BK31" s="327"/>
      <c r="BL31" s="327"/>
      <c r="BM31" s="296">
        <v>98.1</v>
      </c>
      <c r="BN31" s="327"/>
      <c r="BO31" s="327"/>
      <c r="BP31" s="327"/>
      <c r="BQ31" s="330"/>
      <c r="BR31" s="323">
        <v>99.4</v>
      </c>
      <c r="BS31" s="327"/>
      <c r="BT31" s="327"/>
      <c r="BU31" s="327"/>
      <c r="BV31" s="327"/>
      <c r="BW31" s="327"/>
      <c r="BX31" s="296">
        <v>97.9</v>
      </c>
      <c r="BY31" s="327"/>
      <c r="BZ31" s="327"/>
      <c r="CA31" s="327"/>
      <c r="CB31" s="330"/>
      <c r="CD31" s="134"/>
      <c r="CE31" s="43"/>
      <c r="CF31" s="263" t="s">
        <v>325</v>
      </c>
      <c r="CG31" s="36"/>
      <c r="CH31" s="36"/>
      <c r="CI31" s="36"/>
      <c r="CJ31" s="36"/>
      <c r="CK31" s="36"/>
      <c r="CL31" s="36"/>
      <c r="CM31" s="36"/>
      <c r="CN31" s="36"/>
      <c r="CO31" s="36"/>
      <c r="CP31" s="36"/>
      <c r="CQ31" s="272"/>
      <c r="CR31" s="277">
        <v>174266</v>
      </c>
      <c r="CS31" s="318"/>
      <c r="CT31" s="318"/>
      <c r="CU31" s="318"/>
      <c r="CV31" s="318"/>
      <c r="CW31" s="318"/>
      <c r="CX31" s="318"/>
      <c r="CY31" s="337"/>
      <c r="CZ31" s="286">
        <v>0.8</v>
      </c>
      <c r="DA31" s="340"/>
      <c r="DB31" s="340"/>
      <c r="DC31" s="343"/>
      <c r="DD31" s="291">
        <v>172216</v>
      </c>
      <c r="DE31" s="318"/>
      <c r="DF31" s="318"/>
      <c r="DG31" s="318"/>
      <c r="DH31" s="318"/>
      <c r="DI31" s="318"/>
      <c r="DJ31" s="318"/>
      <c r="DK31" s="337"/>
      <c r="DL31" s="291">
        <v>172216</v>
      </c>
      <c r="DM31" s="318"/>
      <c r="DN31" s="318"/>
      <c r="DO31" s="318"/>
      <c r="DP31" s="318"/>
      <c r="DQ31" s="318"/>
      <c r="DR31" s="318"/>
      <c r="DS31" s="318"/>
      <c r="DT31" s="318"/>
      <c r="DU31" s="318"/>
      <c r="DV31" s="337"/>
      <c r="DW31" s="286">
        <v>1.4</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262</v>
      </c>
      <c r="AV32" s="36"/>
      <c r="AW32" s="36"/>
      <c r="AX32" s="263" t="s">
        <v>385</v>
      </c>
      <c r="AY32" s="36"/>
      <c r="AZ32" s="36"/>
      <c r="BA32" s="36"/>
      <c r="BB32" s="36"/>
      <c r="BC32" s="36"/>
      <c r="BD32" s="36"/>
      <c r="BE32" s="36"/>
      <c r="BF32" s="272"/>
      <c r="BG32" s="324">
        <v>99.4</v>
      </c>
      <c r="BH32" s="318"/>
      <c r="BI32" s="318"/>
      <c r="BJ32" s="318"/>
      <c r="BK32" s="318"/>
      <c r="BL32" s="318"/>
      <c r="BM32" s="240">
        <v>98.9</v>
      </c>
      <c r="BN32" s="328"/>
      <c r="BO32" s="328"/>
      <c r="BP32" s="328"/>
      <c r="BQ32" s="321"/>
      <c r="BR32" s="324">
        <v>99.5</v>
      </c>
      <c r="BS32" s="318"/>
      <c r="BT32" s="318"/>
      <c r="BU32" s="318"/>
      <c r="BV32" s="318"/>
      <c r="BW32" s="318"/>
      <c r="BX32" s="240">
        <v>98.9</v>
      </c>
      <c r="BY32" s="328"/>
      <c r="BZ32" s="328"/>
      <c r="CA32" s="328"/>
      <c r="CB32" s="321"/>
      <c r="CD32" s="135"/>
      <c r="CE32" s="142"/>
      <c r="CF32" s="263" t="s">
        <v>217</v>
      </c>
      <c r="CG32" s="36"/>
      <c r="CH32" s="36"/>
      <c r="CI32" s="36"/>
      <c r="CJ32" s="36"/>
      <c r="CK32" s="36"/>
      <c r="CL32" s="36"/>
      <c r="CM32" s="36"/>
      <c r="CN32" s="36"/>
      <c r="CO32" s="36"/>
      <c r="CP32" s="36"/>
      <c r="CQ32" s="272"/>
      <c r="CR32" s="277">
        <v>66</v>
      </c>
      <c r="CS32" s="219"/>
      <c r="CT32" s="219"/>
      <c r="CU32" s="219"/>
      <c r="CV32" s="219"/>
      <c r="CW32" s="219"/>
      <c r="CX32" s="219"/>
      <c r="CY32" s="282"/>
      <c r="CZ32" s="286">
        <v>0</v>
      </c>
      <c r="DA32" s="340"/>
      <c r="DB32" s="340"/>
      <c r="DC32" s="343"/>
      <c r="DD32" s="291">
        <v>66</v>
      </c>
      <c r="DE32" s="219"/>
      <c r="DF32" s="219"/>
      <c r="DG32" s="219"/>
      <c r="DH32" s="219"/>
      <c r="DI32" s="219"/>
      <c r="DJ32" s="219"/>
      <c r="DK32" s="282"/>
      <c r="DL32" s="291">
        <v>66</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1849670</v>
      </c>
      <c r="S33" s="219"/>
      <c r="T33" s="219"/>
      <c r="U33" s="219"/>
      <c r="V33" s="219"/>
      <c r="W33" s="219"/>
      <c r="X33" s="219"/>
      <c r="Y33" s="282"/>
      <c r="Z33" s="285">
        <v>8.6</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99.4</v>
      </c>
      <c r="BH33" s="317"/>
      <c r="BI33" s="317"/>
      <c r="BJ33" s="317"/>
      <c r="BK33" s="317"/>
      <c r="BL33" s="317"/>
      <c r="BM33" s="297">
        <v>97</v>
      </c>
      <c r="BN33" s="317"/>
      <c r="BO33" s="317"/>
      <c r="BP33" s="317"/>
      <c r="BQ33" s="322"/>
      <c r="BR33" s="325">
        <v>99.3</v>
      </c>
      <c r="BS33" s="317"/>
      <c r="BT33" s="317"/>
      <c r="BU33" s="317"/>
      <c r="BV33" s="317"/>
      <c r="BW33" s="317"/>
      <c r="BX33" s="297">
        <v>96.7</v>
      </c>
      <c r="BY33" s="317"/>
      <c r="BZ33" s="317"/>
      <c r="CA33" s="317"/>
      <c r="CB33" s="322"/>
      <c r="CD33" s="263" t="s">
        <v>405</v>
      </c>
      <c r="CE33" s="36"/>
      <c r="CF33" s="36"/>
      <c r="CG33" s="36"/>
      <c r="CH33" s="36"/>
      <c r="CI33" s="36"/>
      <c r="CJ33" s="36"/>
      <c r="CK33" s="36"/>
      <c r="CL33" s="36"/>
      <c r="CM33" s="36"/>
      <c r="CN33" s="36"/>
      <c r="CO33" s="36"/>
      <c r="CP33" s="36"/>
      <c r="CQ33" s="272"/>
      <c r="CR33" s="277">
        <v>9218443</v>
      </c>
      <c r="CS33" s="318"/>
      <c r="CT33" s="318"/>
      <c r="CU33" s="318"/>
      <c r="CV33" s="318"/>
      <c r="CW33" s="318"/>
      <c r="CX33" s="318"/>
      <c r="CY33" s="337"/>
      <c r="CZ33" s="286">
        <v>43.3</v>
      </c>
      <c r="DA33" s="340"/>
      <c r="DB33" s="340"/>
      <c r="DC33" s="343"/>
      <c r="DD33" s="291">
        <v>6144671</v>
      </c>
      <c r="DE33" s="318"/>
      <c r="DF33" s="318"/>
      <c r="DG33" s="318"/>
      <c r="DH33" s="318"/>
      <c r="DI33" s="318"/>
      <c r="DJ33" s="318"/>
      <c r="DK33" s="337"/>
      <c r="DL33" s="291">
        <v>4543882</v>
      </c>
      <c r="DM33" s="318"/>
      <c r="DN33" s="318"/>
      <c r="DO33" s="318"/>
      <c r="DP33" s="318"/>
      <c r="DQ33" s="318"/>
      <c r="DR33" s="318"/>
      <c r="DS33" s="318"/>
      <c r="DT33" s="318"/>
      <c r="DU33" s="318"/>
      <c r="DV33" s="337"/>
      <c r="DW33" s="286">
        <v>38.1</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140309</v>
      </c>
      <c r="S34" s="219"/>
      <c r="T34" s="219"/>
      <c r="U34" s="219"/>
      <c r="V34" s="219"/>
      <c r="W34" s="219"/>
      <c r="X34" s="219"/>
      <c r="Y34" s="282"/>
      <c r="Z34" s="285">
        <v>0.6</v>
      </c>
      <c r="AA34" s="285"/>
      <c r="AB34" s="285"/>
      <c r="AC34" s="285"/>
      <c r="AD34" s="290">
        <v>25220</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2"/>
      <c r="CR34" s="277">
        <v>2897937</v>
      </c>
      <c r="CS34" s="219"/>
      <c r="CT34" s="219"/>
      <c r="CU34" s="219"/>
      <c r="CV34" s="219"/>
      <c r="CW34" s="219"/>
      <c r="CX34" s="219"/>
      <c r="CY34" s="282"/>
      <c r="CZ34" s="286">
        <v>13.6</v>
      </c>
      <c r="DA34" s="340"/>
      <c r="DB34" s="340"/>
      <c r="DC34" s="343"/>
      <c r="DD34" s="291">
        <v>1901132</v>
      </c>
      <c r="DE34" s="219"/>
      <c r="DF34" s="219"/>
      <c r="DG34" s="219"/>
      <c r="DH34" s="219"/>
      <c r="DI34" s="219"/>
      <c r="DJ34" s="219"/>
      <c r="DK34" s="282"/>
      <c r="DL34" s="291">
        <v>1331275</v>
      </c>
      <c r="DM34" s="219"/>
      <c r="DN34" s="219"/>
      <c r="DO34" s="219"/>
      <c r="DP34" s="219"/>
      <c r="DQ34" s="219"/>
      <c r="DR34" s="219"/>
      <c r="DS34" s="219"/>
      <c r="DT34" s="219"/>
      <c r="DU34" s="219"/>
      <c r="DV34" s="282"/>
      <c r="DW34" s="286">
        <v>11.2</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410775</v>
      </c>
      <c r="S35" s="219"/>
      <c r="T35" s="219"/>
      <c r="U35" s="219"/>
      <c r="V35" s="219"/>
      <c r="W35" s="219"/>
      <c r="X35" s="219"/>
      <c r="Y35" s="282"/>
      <c r="Z35" s="285">
        <v>1.9</v>
      </c>
      <c r="AA35" s="285"/>
      <c r="AB35" s="285"/>
      <c r="AC35" s="285"/>
      <c r="AD35" s="290" t="s">
        <v>209</v>
      </c>
      <c r="AE35" s="290"/>
      <c r="AF35" s="290"/>
      <c r="AG35" s="290"/>
      <c r="AH35" s="290"/>
      <c r="AI35" s="290"/>
      <c r="AJ35" s="290"/>
      <c r="AK35" s="290"/>
      <c r="AL35" s="286" t="s">
        <v>209</v>
      </c>
      <c r="AM35" s="240"/>
      <c r="AN35" s="240"/>
      <c r="AO35" s="299"/>
      <c r="AP35" s="96"/>
      <c r="AQ35" s="183" t="s">
        <v>410</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2"/>
      <c r="CR35" s="277">
        <v>263959</v>
      </c>
      <c r="CS35" s="318"/>
      <c r="CT35" s="318"/>
      <c r="CU35" s="318"/>
      <c r="CV35" s="318"/>
      <c r="CW35" s="318"/>
      <c r="CX35" s="318"/>
      <c r="CY35" s="337"/>
      <c r="CZ35" s="286">
        <v>1.2</v>
      </c>
      <c r="DA35" s="340"/>
      <c r="DB35" s="340"/>
      <c r="DC35" s="343"/>
      <c r="DD35" s="291">
        <v>147631</v>
      </c>
      <c r="DE35" s="318"/>
      <c r="DF35" s="318"/>
      <c r="DG35" s="318"/>
      <c r="DH35" s="318"/>
      <c r="DI35" s="318"/>
      <c r="DJ35" s="318"/>
      <c r="DK35" s="337"/>
      <c r="DL35" s="291">
        <v>94645</v>
      </c>
      <c r="DM35" s="318"/>
      <c r="DN35" s="318"/>
      <c r="DO35" s="318"/>
      <c r="DP35" s="318"/>
      <c r="DQ35" s="318"/>
      <c r="DR35" s="318"/>
      <c r="DS35" s="318"/>
      <c r="DT35" s="318"/>
      <c r="DU35" s="318"/>
      <c r="DV35" s="337"/>
      <c r="DW35" s="286">
        <v>0.8</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884661</v>
      </c>
      <c r="S36" s="219"/>
      <c r="T36" s="219"/>
      <c r="U36" s="219"/>
      <c r="V36" s="219"/>
      <c r="W36" s="219"/>
      <c r="X36" s="219"/>
      <c r="Y36" s="282"/>
      <c r="Z36" s="285">
        <v>4.0999999999999996</v>
      </c>
      <c r="AA36" s="285"/>
      <c r="AB36" s="285"/>
      <c r="AC36" s="285"/>
      <c r="AD36" s="290" t="s">
        <v>209</v>
      </c>
      <c r="AE36" s="290"/>
      <c r="AF36" s="290"/>
      <c r="AG36" s="290"/>
      <c r="AH36" s="290"/>
      <c r="AI36" s="290"/>
      <c r="AJ36" s="290"/>
      <c r="AK36" s="290"/>
      <c r="AL36" s="286" t="s">
        <v>209</v>
      </c>
      <c r="AM36" s="240"/>
      <c r="AN36" s="240"/>
      <c r="AO36" s="299"/>
      <c r="AP36" s="96"/>
      <c r="AQ36" s="306" t="s">
        <v>400</v>
      </c>
      <c r="AR36" s="309"/>
      <c r="AS36" s="309"/>
      <c r="AT36" s="309"/>
      <c r="AU36" s="309"/>
      <c r="AV36" s="309"/>
      <c r="AW36" s="309"/>
      <c r="AX36" s="309"/>
      <c r="AY36" s="314"/>
      <c r="AZ36" s="276">
        <v>2760957</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t="s">
        <v>209</v>
      </c>
      <c r="BW36" s="279"/>
      <c r="BX36" s="279"/>
      <c r="BY36" s="279"/>
      <c r="BZ36" s="279"/>
      <c r="CA36" s="279"/>
      <c r="CB36" s="320"/>
      <c r="CD36" s="263" t="s">
        <v>34</v>
      </c>
      <c r="CE36" s="36"/>
      <c r="CF36" s="36"/>
      <c r="CG36" s="36"/>
      <c r="CH36" s="36"/>
      <c r="CI36" s="36"/>
      <c r="CJ36" s="36"/>
      <c r="CK36" s="36"/>
      <c r="CL36" s="36"/>
      <c r="CM36" s="36"/>
      <c r="CN36" s="36"/>
      <c r="CO36" s="36"/>
      <c r="CP36" s="36"/>
      <c r="CQ36" s="272"/>
      <c r="CR36" s="277">
        <v>2575298</v>
      </c>
      <c r="CS36" s="219"/>
      <c r="CT36" s="219"/>
      <c r="CU36" s="219"/>
      <c r="CV36" s="219"/>
      <c r="CW36" s="219"/>
      <c r="CX36" s="219"/>
      <c r="CY36" s="282"/>
      <c r="CZ36" s="286">
        <v>12.1</v>
      </c>
      <c r="DA36" s="340"/>
      <c r="DB36" s="340"/>
      <c r="DC36" s="343"/>
      <c r="DD36" s="291">
        <v>1852333</v>
      </c>
      <c r="DE36" s="219"/>
      <c r="DF36" s="219"/>
      <c r="DG36" s="219"/>
      <c r="DH36" s="219"/>
      <c r="DI36" s="219"/>
      <c r="DJ36" s="219"/>
      <c r="DK36" s="282"/>
      <c r="DL36" s="291">
        <v>1353528</v>
      </c>
      <c r="DM36" s="219"/>
      <c r="DN36" s="219"/>
      <c r="DO36" s="219"/>
      <c r="DP36" s="219"/>
      <c r="DQ36" s="219"/>
      <c r="DR36" s="219"/>
      <c r="DS36" s="219"/>
      <c r="DT36" s="219"/>
      <c r="DU36" s="219"/>
      <c r="DV36" s="282"/>
      <c r="DW36" s="286">
        <v>11.3</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144190</v>
      </c>
      <c r="S37" s="219"/>
      <c r="T37" s="219"/>
      <c r="U37" s="219"/>
      <c r="V37" s="219"/>
      <c r="W37" s="219"/>
      <c r="X37" s="219"/>
      <c r="Y37" s="282"/>
      <c r="Z37" s="285">
        <v>0.7</v>
      </c>
      <c r="AA37" s="285"/>
      <c r="AB37" s="285"/>
      <c r="AC37" s="285"/>
      <c r="AD37" s="290" t="s">
        <v>209</v>
      </c>
      <c r="AE37" s="290"/>
      <c r="AF37" s="290"/>
      <c r="AG37" s="290"/>
      <c r="AH37" s="290"/>
      <c r="AI37" s="290"/>
      <c r="AJ37" s="290"/>
      <c r="AK37" s="290"/>
      <c r="AL37" s="286" t="s">
        <v>209</v>
      </c>
      <c r="AM37" s="240"/>
      <c r="AN37" s="240"/>
      <c r="AO37" s="299"/>
      <c r="AQ37" s="307" t="s">
        <v>416</v>
      </c>
      <c r="AR37" s="201"/>
      <c r="AS37" s="201"/>
      <c r="AT37" s="201"/>
      <c r="AU37" s="201"/>
      <c r="AV37" s="201"/>
      <c r="AW37" s="201"/>
      <c r="AX37" s="201"/>
      <c r="AY37" s="315"/>
      <c r="AZ37" s="277">
        <v>458610</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-69051</v>
      </c>
      <c r="BW37" s="219"/>
      <c r="BX37" s="219"/>
      <c r="BY37" s="219"/>
      <c r="BZ37" s="219"/>
      <c r="CA37" s="219"/>
      <c r="CB37" s="332"/>
      <c r="CD37" s="263" t="s">
        <v>164</v>
      </c>
      <c r="CE37" s="36"/>
      <c r="CF37" s="36"/>
      <c r="CG37" s="36"/>
      <c r="CH37" s="36"/>
      <c r="CI37" s="36"/>
      <c r="CJ37" s="36"/>
      <c r="CK37" s="36"/>
      <c r="CL37" s="36"/>
      <c r="CM37" s="36"/>
      <c r="CN37" s="36"/>
      <c r="CO37" s="36"/>
      <c r="CP37" s="36"/>
      <c r="CQ37" s="272"/>
      <c r="CR37" s="277">
        <v>948428</v>
      </c>
      <c r="CS37" s="318"/>
      <c r="CT37" s="318"/>
      <c r="CU37" s="318"/>
      <c r="CV37" s="318"/>
      <c r="CW37" s="318"/>
      <c r="CX37" s="318"/>
      <c r="CY37" s="337"/>
      <c r="CZ37" s="286">
        <v>4.5</v>
      </c>
      <c r="DA37" s="340"/>
      <c r="DB37" s="340"/>
      <c r="DC37" s="343"/>
      <c r="DD37" s="291">
        <v>948428</v>
      </c>
      <c r="DE37" s="318"/>
      <c r="DF37" s="318"/>
      <c r="DG37" s="318"/>
      <c r="DH37" s="318"/>
      <c r="DI37" s="318"/>
      <c r="DJ37" s="318"/>
      <c r="DK37" s="337"/>
      <c r="DL37" s="291">
        <v>945609</v>
      </c>
      <c r="DM37" s="318"/>
      <c r="DN37" s="318"/>
      <c r="DO37" s="318"/>
      <c r="DP37" s="318"/>
      <c r="DQ37" s="318"/>
      <c r="DR37" s="318"/>
      <c r="DS37" s="318"/>
      <c r="DT37" s="318"/>
      <c r="DU37" s="318"/>
      <c r="DV37" s="337"/>
      <c r="DW37" s="286">
        <v>7.9</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642637</v>
      </c>
      <c r="S38" s="219"/>
      <c r="T38" s="219"/>
      <c r="U38" s="219"/>
      <c r="V38" s="219"/>
      <c r="W38" s="219"/>
      <c r="X38" s="219"/>
      <c r="Y38" s="282"/>
      <c r="Z38" s="285">
        <v>3</v>
      </c>
      <c r="AA38" s="285"/>
      <c r="AB38" s="285"/>
      <c r="AC38" s="285"/>
      <c r="AD38" s="290">
        <v>768</v>
      </c>
      <c r="AE38" s="290"/>
      <c r="AF38" s="290"/>
      <c r="AG38" s="290"/>
      <c r="AH38" s="290"/>
      <c r="AI38" s="290"/>
      <c r="AJ38" s="290"/>
      <c r="AK38" s="290"/>
      <c r="AL38" s="286">
        <v>0</v>
      </c>
      <c r="AM38" s="240"/>
      <c r="AN38" s="240"/>
      <c r="AO38" s="299"/>
      <c r="AQ38" s="307" t="s">
        <v>421</v>
      </c>
      <c r="AR38" s="201"/>
      <c r="AS38" s="201"/>
      <c r="AT38" s="201"/>
      <c r="AU38" s="201"/>
      <c r="AV38" s="201"/>
      <c r="AW38" s="201"/>
      <c r="AX38" s="201"/>
      <c r="AY38" s="315"/>
      <c r="AZ38" s="277">
        <v>296147</v>
      </c>
      <c r="BA38" s="219"/>
      <c r="BB38" s="219"/>
      <c r="BC38" s="219"/>
      <c r="BD38" s="318"/>
      <c r="BE38" s="318"/>
      <c r="BF38" s="321"/>
      <c r="BG38" s="263" t="s">
        <v>426</v>
      </c>
      <c r="BH38" s="36"/>
      <c r="BI38" s="36"/>
      <c r="BJ38" s="36"/>
      <c r="BK38" s="36"/>
      <c r="BL38" s="36"/>
      <c r="BM38" s="36"/>
      <c r="BN38" s="36"/>
      <c r="BO38" s="36"/>
      <c r="BP38" s="36"/>
      <c r="BQ38" s="36"/>
      <c r="BR38" s="36"/>
      <c r="BS38" s="36"/>
      <c r="BT38" s="36"/>
      <c r="BU38" s="272"/>
      <c r="BV38" s="277">
        <v>5488</v>
      </c>
      <c r="BW38" s="219"/>
      <c r="BX38" s="219"/>
      <c r="BY38" s="219"/>
      <c r="BZ38" s="219"/>
      <c r="CA38" s="219"/>
      <c r="CB38" s="332"/>
      <c r="CD38" s="263" t="s">
        <v>427</v>
      </c>
      <c r="CE38" s="36"/>
      <c r="CF38" s="36"/>
      <c r="CG38" s="36"/>
      <c r="CH38" s="36"/>
      <c r="CI38" s="36"/>
      <c r="CJ38" s="36"/>
      <c r="CK38" s="36"/>
      <c r="CL38" s="36"/>
      <c r="CM38" s="36"/>
      <c r="CN38" s="36"/>
      <c r="CO38" s="36"/>
      <c r="CP38" s="36"/>
      <c r="CQ38" s="272"/>
      <c r="CR38" s="277">
        <v>2413140</v>
      </c>
      <c r="CS38" s="219"/>
      <c r="CT38" s="219"/>
      <c r="CU38" s="219"/>
      <c r="CV38" s="219"/>
      <c r="CW38" s="219"/>
      <c r="CX38" s="219"/>
      <c r="CY38" s="282"/>
      <c r="CZ38" s="286">
        <v>11.3</v>
      </c>
      <c r="DA38" s="340"/>
      <c r="DB38" s="340"/>
      <c r="DC38" s="343"/>
      <c r="DD38" s="291">
        <v>2095192</v>
      </c>
      <c r="DE38" s="219"/>
      <c r="DF38" s="219"/>
      <c r="DG38" s="219"/>
      <c r="DH38" s="219"/>
      <c r="DI38" s="219"/>
      <c r="DJ38" s="219"/>
      <c r="DK38" s="282"/>
      <c r="DL38" s="291">
        <v>1721523</v>
      </c>
      <c r="DM38" s="219"/>
      <c r="DN38" s="219"/>
      <c r="DO38" s="219"/>
      <c r="DP38" s="219"/>
      <c r="DQ38" s="219"/>
      <c r="DR38" s="219"/>
      <c r="DS38" s="219"/>
      <c r="DT38" s="219"/>
      <c r="DU38" s="219"/>
      <c r="DV38" s="282"/>
      <c r="DW38" s="286">
        <v>14.4</v>
      </c>
      <c r="DX38" s="340"/>
      <c r="DY38" s="340"/>
      <c r="DZ38" s="340"/>
      <c r="EA38" s="340"/>
      <c r="EB38" s="340"/>
      <c r="EC38" s="365"/>
    </row>
    <row r="39" spans="2:133" ht="11.25" customHeight="1">
      <c r="B39" s="263" t="s">
        <v>428</v>
      </c>
      <c r="C39" s="36"/>
      <c r="D39" s="36"/>
      <c r="E39" s="36"/>
      <c r="F39" s="36"/>
      <c r="G39" s="36"/>
      <c r="H39" s="36"/>
      <c r="I39" s="36"/>
      <c r="J39" s="36"/>
      <c r="K39" s="36"/>
      <c r="L39" s="36"/>
      <c r="M39" s="36"/>
      <c r="N39" s="36"/>
      <c r="O39" s="36"/>
      <c r="P39" s="36"/>
      <c r="Q39" s="272"/>
      <c r="R39" s="277">
        <v>1631400</v>
      </c>
      <c r="S39" s="219"/>
      <c r="T39" s="219"/>
      <c r="U39" s="219"/>
      <c r="V39" s="219"/>
      <c r="W39" s="219"/>
      <c r="X39" s="219"/>
      <c r="Y39" s="282"/>
      <c r="Z39" s="285">
        <v>7.5</v>
      </c>
      <c r="AA39" s="285"/>
      <c r="AB39" s="285"/>
      <c r="AC39" s="285"/>
      <c r="AD39" s="290" t="s">
        <v>209</v>
      </c>
      <c r="AE39" s="290"/>
      <c r="AF39" s="290"/>
      <c r="AG39" s="290"/>
      <c r="AH39" s="290"/>
      <c r="AI39" s="290"/>
      <c r="AJ39" s="290"/>
      <c r="AK39" s="290"/>
      <c r="AL39" s="286" t="s">
        <v>209</v>
      </c>
      <c r="AM39" s="240"/>
      <c r="AN39" s="240"/>
      <c r="AO39" s="299"/>
      <c r="AQ39" s="307" t="s">
        <v>430</v>
      </c>
      <c r="AR39" s="201"/>
      <c r="AS39" s="201"/>
      <c r="AT39" s="201"/>
      <c r="AU39" s="201"/>
      <c r="AV39" s="201"/>
      <c r="AW39" s="201"/>
      <c r="AX39" s="201"/>
      <c r="AY39" s="315"/>
      <c r="AZ39" s="277">
        <v>201092</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8464</v>
      </c>
      <c r="BW39" s="219"/>
      <c r="BX39" s="219"/>
      <c r="BY39" s="219"/>
      <c r="BZ39" s="219"/>
      <c r="CA39" s="219"/>
      <c r="CB39" s="332"/>
      <c r="CD39" s="263" t="s">
        <v>434</v>
      </c>
      <c r="CE39" s="36"/>
      <c r="CF39" s="36"/>
      <c r="CG39" s="36"/>
      <c r="CH39" s="36"/>
      <c r="CI39" s="36"/>
      <c r="CJ39" s="36"/>
      <c r="CK39" s="36"/>
      <c r="CL39" s="36"/>
      <c r="CM39" s="36"/>
      <c r="CN39" s="36"/>
      <c r="CO39" s="36"/>
      <c r="CP39" s="36"/>
      <c r="CQ39" s="272"/>
      <c r="CR39" s="277">
        <v>880054</v>
      </c>
      <c r="CS39" s="318"/>
      <c r="CT39" s="318"/>
      <c r="CU39" s="318"/>
      <c r="CV39" s="318"/>
      <c r="CW39" s="318"/>
      <c r="CX39" s="318"/>
      <c r="CY39" s="337"/>
      <c r="CZ39" s="286">
        <v>4.0999999999999996</v>
      </c>
      <c r="DA39" s="340"/>
      <c r="DB39" s="340"/>
      <c r="DC39" s="343"/>
      <c r="DD39" s="291">
        <v>95428</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435</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320</v>
      </c>
      <c r="AR40" s="201"/>
      <c r="AS40" s="201"/>
      <c r="AT40" s="201"/>
      <c r="AU40" s="201"/>
      <c r="AV40" s="201"/>
      <c r="AW40" s="201"/>
      <c r="AX40" s="201"/>
      <c r="AY40" s="315"/>
      <c r="AZ40" s="277">
        <v>51670</v>
      </c>
      <c r="BA40" s="219"/>
      <c r="BB40" s="219"/>
      <c r="BC40" s="219"/>
      <c r="BD40" s="318"/>
      <c r="BE40" s="318"/>
      <c r="BF40" s="321"/>
      <c r="BG40" s="303" t="s">
        <v>436</v>
      </c>
      <c r="BH40" s="29"/>
      <c r="BI40" s="29"/>
      <c r="BJ40" s="29"/>
      <c r="BK40" s="29"/>
      <c r="BL40" s="29"/>
      <c r="BM40" s="36" t="s">
        <v>437</v>
      </c>
      <c r="BN40" s="36"/>
      <c r="BO40" s="36"/>
      <c r="BP40" s="36"/>
      <c r="BQ40" s="36"/>
      <c r="BR40" s="36"/>
      <c r="BS40" s="36"/>
      <c r="BT40" s="36"/>
      <c r="BU40" s="272"/>
      <c r="BV40" s="277">
        <v>72</v>
      </c>
      <c r="BW40" s="219"/>
      <c r="BX40" s="219"/>
      <c r="BY40" s="219"/>
      <c r="BZ40" s="219"/>
      <c r="CA40" s="219"/>
      <c r="CB40" s="332"/>
      <c r="CD40" s="263" t="s">
        <v>381</v>
      </c>
      <c r="CE40" s="36"/>
      <c r="CF40" s="36"/>
      <c r="CG40" s="36"/>
      <c r="CH40" s="36"/>
      <c r="CI40" s="36"/>
      <c r="CJ40" s="36"/>
      <c r="CK40" s="36"/>
      <c r="CL40" s="36"/>
      <c r="CM40" s="36"/>
      <c r="CN40" s="36"/>
      <c r="CO40" s="36"/>
      <c r="CP40" s="36"/>
      <c r="CQ40" s="272"/>
      <c r="CR40" s="277">
        <v>188055</v>
      </c>
      <c r="CS40" s="219"/>
      <c r="CT40" s="219"/>
      <c r="CU40" s="219"/>
      <c r="CV40" s="219"/>
      <c r="CW40" s="219"/>
      <c r="CX40" s="219"/>
      <c r="CY40" s="282"/>
      <c r="CZ40" s="286">
        <v>0.9</v>
      </c>
      <c r="DA40" s="340"/>
      <c r="DB40" s="340"/>
      <c r="DC40" s="343"/>
      <c r="DD40" s="291">
        <v>52955</v>
      </c>
      <c r="DE40" s="219"/>
      <c r="DF40" s="219"/>
      <c r="DG40" s="219"/>
      <c r="DH40" s="219"/>
      <c r="DI40" s="219"/>
      <c r="DJ40" s="219"/>
      <c r="DK40" s="282"/>
      <c r="DL40" s="291">
        <v>42911</v>
      </c>
      <c r="DM40" s="219"/>
      <c r="DN40" s="219"/>
      <c r="DO40" s="219"/>
      <c r="DP40" s="219"/>
      <c r="DQ40" s="219"/>
      <c r="DR40" s="219"/>
      <c r="DS40" s="219"/>
      <c r="DT40" s="219"/>
      <c r="DU40" s="219"/>
      <c r="DV40" s="282"/>
      <c r="DW40" s="286">
        <v>0.4</v>
      </c>
      <c r="DX40" s="340"/>
      <c r="DY40" s="340"/>
      <c r="DZ40" s="340"/>
      <c r="EA40" s="340"/>
      <c r="EB40" s="340"/>
      <c r="EC40" s="365"/>
    </row>
    <row r="41" spans="2:133" ht="11.25" customHeight="1">
      <c r="B41" s="263" t="s">
        <v>438</v>
      </c>
      <c r="C41" s="36"/>
      <c r="D41" s="36"/>
      <c r="E41" s="36"/>
      <c r="F41" s="36"/>
      <c r="G41" s="36"/>
      <c r="H41" s="36"/>
      <c r="I41" s="36"/>
      <c r="J41" s="36"/>
      <c r="K41" s="36"/>
      <c r="L41" s="36"/>
      <c r="M41" s="36"/>
      <c r="N41" s="36"/>
      <c r="O41" s="36"/>
      <c r="P41" s="36"/>
      <c r="Q41" s="272"/>
      <c r="R41" s="277">
        <v>419500</v>
      </c>
      <c r="S41" s="219"/>
      <c r="T41" s="219"/>
      <c r="U41" s="219"/>
      <c r="V41" s="219"/>
      <c r="W41" s="219"/>
      <c r="X41" s="219"/>
      <c r="Y41" s="282"/>
      <c r="Z41" s="285">
        <v>1.9</v>
      </c>
      <c r="AA41" s="285"/>
      <c r="AB41" s="285"/>
      <c r="AC41" s="285"/>
      <c r="AD41" s="290" t="s">
        <v>209</v>
      </c>
      <c r="AE41" s="290"/>
      <c r="AF41" s="290"/>
      <c r="AG41" s="290"/>
      <c r="AH41" s="290"/>
      <c r="AI41" s="290"/>
      <c r="AJ41" s="290"/>
      <c r="AK41" s="290"/>
      <c r="AL41" s="286" t="s">
        <v>209</v>
      </c>
      <c r="AM41" s="240"/>
      <c r="AN41" s="240"/>
      <c r="AO41" s="299"/>
      <c r="AQ41" s="307" t="s">
        <v>440</v>
      </c>
      <c r="AR41" s="201"/>
      <c r="AS41" s="201"/>
      <c r="AT41" s="201"/>
      <c r="AU41" s="201"/>
      <c r="AV41" s="201"/>
      <c r="AW41" s="201"/>
      <c r="AX41" s="201"/>
      <c r="AY41" s="315"/>
      <c r="AZ41" s="277">
        <v>512086</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209</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439</v>
      </c>
      <c r="C42" s="270"/>
      <c r="D42" s="270"/>
      <c r="E42" s="270"/>
      <c r="F42" s="270"/>
      <c r="G42" s="270"/>
      <c r="H42" s="270"/>
      <c r="I42" s="270"/>
      <c r="J42" s="270"/>
      <c r="K42" s="270"/>
      <c r="L42" s="270"/>
      <c r="M42" s="270"/>
      <c r="N42" s="270"/>
      <c r="O42" s="270"/>
      <c r="P42" s="270"/>
      <c r="Q42" s="274"/>
      <c r="R42" s="278">
        <v>21617556</v>
      </c>
      <c r="S42" s="280"/>
      <c r="T42" s="280"/>
      <c r="U42" s="280"/>
      <c r="V42" s="280"/>
      <c r="W42" s="280"/>
      <c r="X42" s="280"/>
      <c r="Y42" s="283"/>
      <c r="Z42" s="287">
        <v>100</v>
      </c>
      <c r="AA42" s="287"/>
      <c r="AB42" s="287"/>
      <c r="AC42" s="287"/>
      <c r="AD42" s="292">
        <v>11510933</v>
      </c>
      <c r="AE42" s="292"/>
      <c r="AF42" s="292"/>
      <c r="AG42" s="292"/>
      <c r="AH42" s="292"/>
      <c r="AI42" s="292"/>
      <c r="AJ42" s="292"/>
      <c r="AK42" s="292"/>
      <c r="AL42" s="295">
        <v>100</v>
      </c>
      <c r="AM42" s="297"/>
      <c r="AN42" s="297"/>
      <c r="AO42" s="300"/>
      <c r="AQ42" s="308" t="s">
        <v>441</v>
      </c>
      <c r="AR42" s="310"/>
      <c r="AS42" s="310"/>
      <c r="AT42" s="310"/>
      <c r="AU42" s="310"/>
      <c r="AV42" s="310"/>
      <c r="AW42" s="310"/>
      <c r="AX42" s="310"/>
      <c r="AY42" s="316"/>
      <c r="AZ42" s="278">
        <v>1241352</v>
      </c>
      <c r="BA42" s="280"/>
      <c r="BB42" s="280"/>
      <c r="BC42" s="280"/>
      <c r="BD42" s="317"/>
      <c r="BE42" s="317"/>
      <c r="BF42" s="322"/>
      <c r="BG42" s="177"/>
      <c r="BH42" s="180"/>
      <c r="BI42" s="180"/>
      <c r="BJ42" s="180"/>
      <c r="BK42" s="180"/>
      <c r="BL42" s="180"/>
      <c r="BM42" s="270" t="s">
        <v>442</v>
      </c>
      <c r="BN42" s="270"/>
      <c r="BO42" s="270"/>
      <c r="BP42" s="270"/>
      <c r="BQ42" s="270"/>
      <c r="BR42" s="270"/>
      <c r="BS42" s="270"/>
      <c r="BT42" s="270"/>
      <c r="BU42" s="274"/>
      <c r="BV42" s="278">
        <v>318</v>
      </c>
      <c r="BW42" s="280"/>
      <c r="BX42" s="280"/>
      <c r="BY42" s="280"/>
      <c r="BZ42" s="280"/>
      <c r="CA42" s="280"/>
      <c r="CB42" s="333"/>
      <c r="CD42" s="263" t="s">
        <v>290</v>
      </c>
      <c r="CE42" s="36"/>
      <c r="CF42" s="36"/>
      <c r="CG42" s="36"/>
      <c r="CH42" s="36"/>
      <c r="CI42" s="36"/>
      <c r="CJ42" s="36"/>
      <c r="CK42" s="36"/>
      <c r="CL42" s="36"/>
      <c r="CM42" s="36"/>
      <c r="CN42" s="36"/>
      <c r="CO42" s="36"/>
      <c r="CP42" s="36"/>
      <c r="CQ42" s="272"/>
      <c r="CR42" s="277">
        <v>2570108</v>
      </c>
      <c r="CS42" s="219"/>
      <c r="CT42" s="219"/>
      <c r="CU42" s="219"/>
      <c r="CV42" s="219"/>
      <c r="CW42" s="219"/>
      <c r="CX42" s="219"/>
      <c r="CY42" s="282"/>
      <c r="CZ42" s="286">
        <v>12.1</v>
      </c>
      <c r="DA42" s="240"/>
      <c r="DB42" s="240"/>
      <c r="DC42" s="288"/>
      <c r="DD42" s="291">
        <v>191571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26648</v>
      </c>
      <c r="CS43" s="318"/>
      <c r="CT43" s="318"/>
      <c r="CU43" s="318"/>
      <c r="CV43" s="318"/>
      <c r="CW43" s="318"/>
      <c r="CX43" s="318"/>
      <c r="CY43" s="337"/>
      <c r="CZ43" s="286">
        <v>0.1</v>
      </c>
      <c r="DA43" s="340"/>
      <c r="DB43" s="340"/>
      <c r="DC43" s="343"/>
      <c r="DD43" s="291">
        <v>1165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150</v>
      </c>
      <c r="CG44" s="36"/>
      <c r="CH44" s="36"/>
      <c r="CI44" s="36"/>
      <c r="CJ44" s="36"/>
      <c r="CK44" s="36"/>
      <c r="CL44" s="36"/>
      <c r="CM44" s="36"/>
      <c r="CN44" s="36"/>
      <c r="CO44" s="36"/>
      <c r="CP44" s="36"/>
      <c r="CQ44" s="272"/>
      <c r="CR44" s="277">
        <v>2404377</v>
      </c>
      <c r="CS44" s="219"/>
      <c r="CT44" s="219"/>
      <c r="CU44" s="219"/>
      <c r="CV44" s="219"/>
      <c r="CW44" s="219"/>
      <c r="CX44" s="219"/>
      <c r="CY44" s="282"/>
      <c r="CZ44" s="286">
        <v>11.3</v>
      </c>
      <c r="DA44" s="240"/>
      <c r="DB44" s="240"/>
      <c r="DC44" s="288"/>
      <c r="DD44" s="291">
        <v>185314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443</v>
      </c>
      <c r="CG45" s="36"/>
      <c r="CH45" s="36"/>
      <c r="CI45" s="36"/>
      <c r="CJ45" s="36"/>
      <c r="CK45" s="36"/>
      <c r="CL45" s="36"/>
      <c r="CM45" s="36"/>
      <c r="CN45" s="36"/>
      <c r="CO45" s="36"/>
      <c r="CP45" s="36"/>
      <c r="CQ45" s="272"/>
      <c r="CR45" s="277">
        <v>1477046</v>
      </c>
      <c r="CS45" s="318"/>
      <c r="CT45" s="318"/>
      <c r="CU45" s="318"/>
      <c r="CV45" s="318"/>
      <c r="CW45" s="318"/>
      <c r="CX45" s="318"/>
      <c r="CY45" s="337"/>
      <c r="CZ45" s="286">
        <v>6.9</v>
      </c>
      <c r="DA45" s="340"/>
      <c r="DB45" s="340"/>
      <c r="DC45" s="343"/>
      <c r="DD45" s="291">
        <v>46915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444</v>
      </c>
      <c r="CG46" s="36"/>
      <c r="CH46" s="36"/>
      <c r="CI46" s="36"/>
      <c r="CJ46" s="36"/>
      <c r="CK46" s="36"/>
      <c r="CL46" s="36"/>
      <c r="CM46" s="36"/>
      <c r="CN46" s="36"/>
      <c r="CO46" s="36"/>
      <c r="CP46" s="36"/>
      <c r="CQ46" s="272"/>
      <c r="CR46" s="277">
        <v>776408</v>
      </c>
      <c r="CS46" s="219"/>
      <c r="CT46" s="219"/>
      <c r="CU46" s="219"/>
      <c r="CV46" s="219"/>
      <c r="CW46" s="219"/>
      <c r="CX46" s="219"/>
      <c r="CY46" s="282"/>
      <c r="CZ46" s="286">
        <v>3.6</v>
      </c>
      <c r="DA46" s="240"/>
      <c r="DB46" s="240"/>
      <c r="DC46" s="288"/>
      <c r="DD46" s="291">
        <v>130001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446</v>
      </c>
      <c r="CG47" s="36"/>
      <c r="CH47" s="36"/>
      <c r="CI47" s="36"/>
      <c r="CJ47" s="36"/>
      <c r="CK47" s="36"/>
      <c r="CL47" s="36"/>
      <c r="CM47" s="36"/>
      <c r="CN47" s="36"/>
      <c r="CO47" s="36"/>
      <c r="CP47" s="36"/>
      <c r="CQ47" s="272"/>
      <c r="CR47" s="277">
        <v>165731</v>
      </c>
      <c r="CS47" s="318"/>
      <c r="CT47" s="318"/>
      <c r="CU47" s="318"/>
      <c r="CV47" s="318"/>
      <c r="CW47" s="318"/>
      <c r="CX47" s="318"/>
      <c r="CY47" s="337"/>
      <c r="CZ47" s="286">
        <v>0.8</v>
      </c>
      <c r="DA47" s="340"/>
      <c r="DB47" s="340"/>
      <c r="DC47" s="343"/>
      <c r="DD47" s="291">
        <v>6257</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447</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21283294</v>
      </c>
      <c r="CS49" s="317"/>
      <c r="CT49" s="317"/>
      <c r="CU49" s="317"/>
      <c r="CV49" s="317"/>
      <c r="CW49" s="317"/>
      <c r="CX49" s="317"/>
      <c r="CY49" s="338"/>
      <c r="CZ49" s="295">
        <v>100</v>
      </c>
      <c r="DA49" s="341"/>
      <c r="DB49" s="341"/>
      <c r="DC49" s="344"/>
      <c r="DD49" s="347">
        <v>12996372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buTBDz8Fcjm6zHu/9me04/ugm90bKeWTj86wAA0ROXLdleHQ5QcD9U6zTlLuJq9do3/Ml6oMlUFdn4ChJE78yA==" saltValue="hK5KZSYCvPs28M6PaX2d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314</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449</v>
      </c>
      <c r="B5" s="406"/>
      <c r="C5" s="406"/>
      <c r="D5" s="406"/>
      <c r="E5" s="406"/>
      <c r="F5" s="406"/>
      <c r="G5" s="406"/>
      <c r="H5" s="406"/>
      <c r="I5" s="406"/>
      <c r="J5" s="406"/>
      <c r="K5" s="406"/>
      <c r="L5" s="406"/>
      <c r="M5" s="406"/>
      <c r="N5" s="406"/>
      <c r="O5" s="406"/>
      <c r="P5" s="442"/>
      <c r="Q5" s="448" t="s">
        <v>189</v>
      </c>
      <c r="R5" s="460"/>
      <c r="S5" s="460"/>
      <c r="T5" s="460"/>
      <c r="U5" s="471"/>
      <c r="V5" s="448" t="s">
        <v>167</v>
      </c>
      <c r="W5" s="460"/>
      <c r="X5" s="460"/>
      <c r="Y5" s="460"/>
      <c r="Z5" s="471"/>
      <c r="AA5" s="448" t="s">
        <v>451</v>
      </c>
      <c r="AB5" s="460"/>
      <c r="AC5" s="460"/>
      <c r="AD5" s="460"/>
      <c r="AE5" s="460"/>
      <c r="AF5" s="520" t="s">
        <v>184</v>
      </c>
      <c r="AG5" s="460"/>
      <c r="AH5" s="460"/>
      <c r="AI5" s="460"/>
      <c r="AJ5" s="538"/>
      <c r="AK5" s="460" t="s">
        <v>453</v>
      </c>
      <c r="AL5" s="460"/>
      <c r="AM5" s="460"/>
      <c r="AN5" s="460"/>
      <c r="AO5" s="471"/>
      <c r="AP5" s="448" t="s">
        <v>133</v>
      </c>
      <c r="AQ5" s="460"/>
      <c r="AR5" s="460"/>
      <c r="AS5" s="460"/>
      <c r="AT5" s="471"/>
      <c r="AU5" s="448" t="s">
        <v>454</v>
      </c>
      <c r="AV5" s="460"/>
      <c r="AW5" s="460"/>
      <c r="AX5" s="460"/>
      <c r="AY5" s="538"/>
      <c r="AZ5" s="432"/>
      <c r="BA5" s="432"/>
      <c r="BB5" s="432"/>
      <c r="BC5" s="432"/>
      <c r="BD5" s="432"/>
      <c r="BE5" s="631"/>
      <c r="BF5" s="631"/>
      <c r="BG5" s="631"/>
      <c r="BH5" s="631"/>
      <c r="BI5" s="631"/>
      <c r="BJ5" s="631"/>
      <c r="BK5" s="631"/>
      <c r="BL5" s="631"/>
      <c r="BM5" s="631"/>
      <c r="BN5" s="631"/>
      <c r="BO5" s="631"/>
      <c r="BP5" s="631"/>
      <c r="BQ5" s="377" t="s">
        <v>455</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331</v>
      </c>
      <c r="CN5" s="460"/>
      <c r="CO5" s="460"/>
      <c r="CP5" s="460"/>
      <c r="CQ5" s="471"/>
      <c r="CR5" s="448" t="s">
        <v>256</v>
      </c>
      <c r="CS5" s="460"/>
      <c r="CT5" s="460"/>
      <c r="CU5" s="460"/>
      <c r="CV5" s="471"/>
      <c r="CW5" s="448" t="s">
        <v>60</v>
      </c>
      <c r="CX5" s="460"/>
      <c r="CY5" s="460"/>
      <c r="CZ5" s="460"/>
      <c r="DA5" s="471"/>
      <c r="DB5" s="448" t="s">
        <v>423</v>
      </c>
      <c r="DC5" s="460"/>
      <c r="DD5" s="460"/>
      <c r="DE5" s="460"/>
      <c r="DF5" s="471"/>
      <c r="DG5" s="725" t="s">
        <v>254</v>
      </c>
      <c r="DH5" s="728"/>
      <c r="DI5" s="728"/>
      <c r="DJ5" s="728"/>
      <c r="DK5" s="733"/>
      <c r="DL5" s="725" t="s">
        <v>457</v>
      </c>
      <c r="DM5" s="728"/>
      <c r="DN5" s="728"/>
      <c r="DO5" s="728"/>
      <c r="DP5" s="733"/>
      <c r="DQ5" s="448" t="s">
        <v>460</v>
      </c>
      <c r="DR5" s="460"/>
      <c r="DS5" s="460"/>
      <c r="DT5" s="460"/>
      <c r="DU5" s="471"/>
      <c r="DV5" s="448" t="s">
        <v>454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461</v>
      </c>
      <c r="C7" s="428"/>
      <c r="D7" s="428"/>
      <c r="E7" s="428"/>
      <c r="F7" s="428"/>
      <c r="G7" s="428"/>
      <c r="H7" s="428"/>
      <c r="I7" s="428"/>
      <c r="J7" s="428"/>
      <c r="K7" s="428"/>
      <c r="L7" s="428"/>
      <c r="M7" s="428"/>
      <c r="N7" s="428"/>
      <c r="O7" s="428"/>
      <c r="P7" s="444"/>
      <c r="Q7" s="450">
        <v>21420</v>
      </c>
      <c r="R7" s="462"/>
      <c r="S7" s="462"/>
      <c r="T7" s="462"/>
      <c r="U7" s="462"/>
      <c r="V7" s="462">
        <v>21086</v>
      </c>
      <c r="W7" s="462"/>
      <c r="X7" s="462"/>
      <c r="Y7" s="462"/>
      <c r="Z7" s="462"/>
      <c r="AA7" s="462">
        <v>334</v>
      </c>
      <c r="AB7" s="462"/>
      <c r="AC7" s="462"/>
      <c r="AD7" s="462"/>
      <c r="AE7" s="508"/>
      <c r="AF7" s="522">
        <v>190</v>
      </c>
      <c r="AG7" s="535"/>
      <c r="AH7" s="535"/>
      <c r="AI7" s="535"/>
      <c r="AJ7" s="540"/>
      <c r="AK7" s="548">
        <v>442</v>
      </c>
      <c r="AL7" s="462"/>
      <c r="AM7" s="462"/>
      <c r="AN7" s="462"/>
      <c r="AO7" s="462"/>
      <c r="AP7" s="462">
        <v>24916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425</v>
      </c>
      <c r="BT7" s="428"/>
      <c r="BU7" s="428"/>
      <c r="BV7" s="428"/>
      <c r="BW7" s="428"/>
      <c r="BX7" s="428"/>
      <c r="BY7" s="428"/>
      <c r="BZ7" s="428"/>
      <c r="CA7" s="428"/>
      <c r="CB7" s="428"/>
      <c r="CC7" s="428"/>
      <c r="CD7" s="428"/>
      <c r="CE7" s="428"/>
      <c r="CF7" s="428"/>
      <c r="CG7" s="444"/>
      <c r="CH7" s="688">
        <v>1</v>
      </c>
      <c r="CI7" s="691"/>
      <c r="CJ7" s="691"/>
      <c r="CK7" s="691"/>
      <c r="CL7" s="706"/>
      <c r="CM7" s="688">
        <v>38</v>
      </c>
      <c r="CN7" s="691"/>
      <c r="CO7" s="691"/>
      <c r="CP7" s="691"/>
      <c r="CQ7" s="706"/>
      <c r="CR7" s="688">
        <v>16</v>
      </c>
      <c r="CS7" s="691"/>
      <c r="CT7" s="691"/>
      <c r="CU7" s="691"/>
      <c r="CV7" s="706"/>
      <c r="CW7" s="688" t="s">
        <v>209</v>
      </c>
      <c r="CX7" s="691"/>
      <c r="CY7" s="691"/>
      <c r="CZ7" s="691"/>
      <c r="DA7" s="706"/>
      <c r="DB7" s="688" t="s">
        <v>209</v>
      </c>
      <c r="DC7" s="691"/>
      <c r="DD7" s="691"/>
      <c r="DE7" s="691"/>
      <c r="DF7" s="706"/>
      <c r="DG7" s="688" t="s">
        <v>209</v>
      </c>
      <c r="DH7" s="691"/>
      <c r="DI7" s="691"/>
      <c r="DJ7" s="691"/>
      <c r="DK7" s="706"/>
      <c r="DL7" s="688" t="s">
        <v>209</v>
      </c>
      <c r="DM7" s="691"/>
      <c r="DN7" s="691"/>
      <c r="DO7" s="691"/>
      <c r="DP7" s="706"/>
      <c r="DQ7" s="688" t="s">
        <v>209</v>
      </c>
      <c r="DR7" s="691"/>
      <c r="DS7" s="691"/>
      <c r="DT7" s="691"/>
      <c r="DU7" s="706"/>
      <c r="DV7" s="408"/>
      <c r="DW7" s="428"/>
      <c r="DX7" s="428"/>
      <c r="DY7" s="428"/>
      <c r="DZ7" s="743"/>
      <c r="EA7" s="606"/>
    </row>
    <row r="8" spans="1:131" s="371" customFormat="1" ht="26.25" customHeight="1">
      <c r="A8" s="380">
        <v>2</v>
      </c>
      <c r="B8" s="409" t="s">
        <v>463</v>
      </c>
      <c r="C8" s="429"/>
      <c r="D8" s="429"/>
      <c r="E8" s="429"/>
      <c r="F8" s="429"/>
      <c r="G8" s="429"/>
      <c r="H8" s="429"/>
      <c r="I8" s="429"/>
      <c r="J8" s="429"/>
      <c r="K8" s="429"/>
      <c r="L8" s="429"/>
      <c r="M8" s="429"/>
      <c r="N8" s="429"/>
      <c r="O8" s="429"/>
      <c r="P8" s="445"/>
      <c r="Q8" s="451">
        <v>4</v>
      </c>
      <c r="R8" s="463"/>
      <c r="S8" s="463"/>
      <c r="T8" s="463"/>
      <c r="U8" s="463"/>
      <c r="V8" s="463">
        <v>4</v>
      </c>
      <c r="W8" s="463"/>
      <c r="X8" s="463"/>
      <c r="Y8" s="463"/>
      <c r="Z8" s="463"/>
      <c r="AA8" s="463" t="s">
        <v>209</v>
      </c>
      <c r="AB8" s="463"/>
      <c r="AC8" s="463"/>
      <c r="AD8" s="463"/>
      <c r="AE8" s="474"/>
      <c r="AF8" s="523" t="s">
        <v>209</v>
      </c>
      <c r="AG8" s="469"/>
      <c r="AH8" s="469"/>
      <c r="AI8" s="469"/>
      <c r="AJ8" s="541"/>
      <c r="AK8" s="473">
        <v>1</v>
      </c>
      <c r="AL8" s="463"/>
      <c r="AM8" s="463"/>
      <c r="AN8" s="463"/>
      <c r="AO8" s="463"/>
      <c r="AP8" s="463" t="s">
        <v>209</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566</v>
      </c>
      <c r="BT8" s="429"/>
      <c r="BU8" s="429"/>
      <c r="BV8" s="429"/>
      <c r="BW8" s="429"/>
      <c r="BX8" s="429"/>
      <c r="BY8" s="429"/>
      <c r="BZ8" s="429"/>
      <c r="CA8" s="429"/>
      <c r="CB8" s="429"/>
      <c r="CC8" s="429"/>
      <c r="CD8" s="429"/>
      <c r="CE8" s="429"/>
      <c r="CF8" s="429"/>
      <c r="CG8" s="445"/>
      <c r="CH8" s="457">
        <v>2</v>
      </c>
      <c r="CI8" s="469"/>
      <c r="CJ8" s="469"/>
      <c r="CK8" s="469"/>
      <c r="CL8" s="707"/>
      <c r="CM8" s="457">
        <v>87</v>
      </c>
      <c r="CN8" s="469"/>
      <c r="CO8" s="469"/>
      <c r="CP8" s="469"/>
      <c r="CQ8" s="707"/>
      <c r="CR8" s="457">
        <v>70</v>
      </c>
      <c r="CS8" s="469"/>
      <c r="CT8" s="469"/>
      <c r="CU8" s="469"/>
      <c r="CV8" s="707"/>
      <c r="CW8" s="457" t="s">
        <v>209</v>
      </c>
      <c r="CX8" s="469"/>
      <c r="CY8" s="469"/>
      <c r="CZ8" s="469"/>
      <c r="DA8" s="707"/>
      <c r="DB8" s="457" t="s">
        <v>209</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t="s">
        <v>464</v>
      </c>
      <c r="C9" s="429"/>
      <c r="D9" s="429"/>
      <c r="E9" s="429"/>
      <c r="F9" s="429"/>
      <c r="G9" s="429"/>
      <c r="H9" s="429"/>
      <c r="I9" s="429"/>
      <c r="J9" s="429"/>
      <c r="K9" s="429"/>
      <c r="L9" s="429"/>
      <c r="M9" s="429"/>
      <c r="N9" s="429"/>
      <c r="O9" s="429"/>
      <c r="P9" s="445"/>
      <c r="Q9" s="451">
        <v>1</v>
      </c>
      <c r="R9" s="463"/>
      <c r="S9" s="463"/>
      <c r="T9" s="463"/>
      <c r="U9" s="463"/>
      <c r="V9" s="463">
        <v>1</v>
      </c>
      <c r="W9" s="463"/>
      <c r="X9" s="463"/>
      <c r="Y9" s="463"/>
      <c r="Z9" s="463"/>
      <c r="AA9" s="463" t="s">
        <v>209</v>
      </c>
      <c r="AB9" s="463"/>
      <c r="AC9" s="463"/>
      <c r="AD9" s="463"/>
      <c r="AE9" s="474"/>
      <c r="AF9" s="523" t="s">
        <v>209</v>
      </c>
      <c r="AG9" s="469"/>
      <c r="AH9" s="469"/>
      <c r="AI9" s="469"/>
      <c r="AJ9" s="541"/>
      <c r="AK9" s="473" t="s">
        <v>209</v>
      </c>
      <c r="AL9" s="463"/>
      <c r="AM9" s="463"/>
      <c r="AN9" s="463"/>
      <c r="AO9" s="463"/>
      <c r="AP9" s="463">
        <v>0</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567</v>
      </c>
      <c r="BT9" s="429"/>
      <c r="BU9" s="429"/>
      <c r="BV9" s="429"/>
      <c r="BW9" s="429"/>
      <c r="BX9" s="429"/>
      <c r="BY9" s="429"/>
      <c r="BZ9" s="429"/>
      <c r="CA9" s="429"/>
      <c r="CB9" s="429"/>
      <c r="CC9" s="429"/>
      <c r="CD9" s="429"/>
      <c r="CE9" s="429"/>
      <c r="CF9" s="429"/>
      <c r="CG9" s="445"/>
      <c r="CH9" s="457">
        <v>1</v>
      </c>
      <c r="CI9" s="469"/>
      <c r="CJ9" s="469"/>
      <c r="CK9" s="469"/>
      <c r="CL9" s="707"/>
      <c r="CM9" s="457">
        <v>6</v>
      </c>
      <c r="CN9" s="469"/>
      <c r="CO9" s="469"/>
      <c r="CP9" s="469"/>
      <c r="CQ9" s="707"/>
      <c r="CR9" s="457">
        <v>5</v>
      </c>
      <c r="CS9" s="469"/>
      <c r="CT9" s="469"/>
      <c r="CU9" s="469"/>
      <c r="CV9" s="707"/>
      <c r="CW9" s="457" t="s">
        <v>209</v>
      </c>
      <c r="CX9" s="469"/>
      <c r="CY9" s="469"/>
      <c r="CZ9" s="469"/>
      <c r="DA9" s="707"/>
      <c r="DB9" s="457" t="s">
        <v>209</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t="s">
        <v>32</v>
      </c>
      <c r="C10" s="429"/>
      <c r="D10" s="429"/>
      <c r="E10" s="429"/>
      <c r="F10" s="429"/>
      <c r="G10" s="429"/>
      <c r="H10" s="429"/>
      <c r="I10" s="429"/>
      <c r="J10" s="429"/>
      <c r="K10" s="429"/>
      <c r="L10" s="429"/>
      <c r="M10" s="429"/>
      <c r="N10" s="429"/>
      <c r="O10" s="429"/>
      <c r="P10" s="445"/>
      <c r="Q10" s="451">
        <v>870</v>
      </c>
      <c r="R10" s="463"/>
      <c r="S10" s="463"/>
      <c r="T10" s="463"/>
      <c r="U10" s="463"/>
      <c r="V10" s="463">
        <v>870</v>
      </c>
      <c r="W10" s="463"/>
      <c r="X10" s="463"/>
      <c r="Y10" s="463"/>
      <c r="Z10" s="463"/>
      <c r="AA10" s="463" t="s">
        <v>209</v>
      </c>
      <c r="AB10" s="463"/>
      <c r="AC10" s="463"/>
      <c r="AD10" s="463"/>
      <c r="AE10" s="474"/>
      <c r="AF10" s="523" t="s">
        <v>209</v>
      </c>
      <c r="AG10" s="469"/>
      <c r="AH10" s="469"/>
      <c r="AI10" s="469"/>
      <c r="AJ10" s="541"/>
      <c r="AK10" s="473">
        <v>498</v>
      </c>
      <c r="AL10" s="463"/>
      <c r="AM10" s="463"/>
      <c r="AN10" s="463"/>
      <c r="AO10" s="463"/>
      <c r="AP10" s="463" t="s">
        <v>209</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223</v>
      </c>
      <c r="BT10" s="429"/>
      <c r="BU10" s="429"/>
      <c r="BV10" s="429"/>
      <c r="BW10" s="429"/>
      <c r="BX10" s="429"/>
      <c r="BY10" s="429"/>
      <c r="BZ10" s="429"/>
      <c r="CA10" s="429"/>
      <c r="CB10" s="429"/>
      <c r="CC10" s="429"/>
      <c r="CD10" s="429"/>
      <c r="CE10" s="429"/>
      <c r="CF10" s="429"/>
      <c r="CG10" s="445"/>
      <c r="CH10" s="457">
        <v>0</v>
      </c>
      <c r="CI10" s="469"/>
      <c r="CJ10" s="469"/>
      <c r="CK10" s="469"/>
      <c r="CL10" s="707"/>
      <c r="CM10" s="457">
        <v>30</v>
      </c>
      <c r="CN10" s="469"/>
      <c r="CO10" s="469"/>
      <c r="CP10" s="469"/>
      <c r="CQ10" s="707"/>
      <c r="CR10" s="457">
        <v>11</v>
      </c>
      <c r="CS10" s="469"/>
      <c r="CT10" s="469"/>
      <c r="CU10" s="469"/>
      <c r="CV10" s="707"/>
      <c r="CW10" s="457">
        <v>3</v>
      </c>
      <c r="CX10" s="469"/>
      <c r="CY10" s="469"/>
      <c r="CZ10" s="469"/>
      <c r="DA10" s="707"/>
      <c r="DB10" s="457" t="s">
        <v>209</v>
      </c>
      <c r="DC10" s="469"/>
      <c r="DD10" s="469"/>
      <c r="DE10" s="469"/>
      <c r="DF10" s="707"/>
      <c r="DG10" s="457" t="s">
        <v>209</v>
      </c>
      <c r="DH10" s="469"/>
      <c r="DI10" s="469"/>
      <c r="DJ10" s="469"/>
      <c r="DK10" s="707"/>
      <c r="DL10" s="457" t="s">
        <v>209</v>
      </c>
      <c r="DM10" s="469"/>
      <c r="DN10" s="469"/>
      <c r="DO10" s="469"/>
      <c r="DP10" s="707"/>
      <c r="DQ10" s="457" t="s">
        <v>209</v>
      </c>
      <c r="DR10" s="469"/>
      <c r="DS10" s="469"/>
      <c r="DT10" s="469"/>
      <c r="DU10" s="707"/>
      <c r="DV10" s="409"/>
      <c r="DW10" s="429"/>
      <c r="DX10" s="429"/>
      <c r="DY10" s="429"/>
      <c r="DZ10" s="744"/>
      <c r="EA10" s="606"/>
    </row>
    <row r="11" spans="1:131" s="371" customFormat="1" ht="26.25" customHeight="1">
      <c r="A11" s="380">
        <v>5</v>
      </c>
      <c r="B11" s="409" t="s">
        <v>465</v>
      </c>
      <c r="C11" s="429"/>
      <c r="D11" s="429"/>
      <c r="E11" s="429"/>
      <c r="F11" s="429"/>
      <c r="G11" s="429"/>
      <c r="H11" s="429"/>
      <c r="I11" s="429"/>
      <c r="J11" s="429"/>
      <c r="K11" s="429"/>
      <c r="L11" s="429"/>
      <c r="M11" s="429"/>
      <c r="N11" s="429"/>
      <c r="O11" s="429"/>
      <c r="P11" s="445"/>
      <c r="Q11" s="451">
        <v>11</v>
      </c>
      <c r="R11" s="463"/>
      <c r="S11" s="463"/>
      <c r="T11" s="463"/>
      <c r="U11" s="463"/>
      <c r="V11" s="463">
        <v>11</v>
      </c>
      <c r="W11" s="463"/>
      <c r="X11" s="463"/>
      <c r="Y11" s="463"/>
      <c r="Z11" s="463"/>
      <c r="AA11" s="463" t="s">
        <v>209</v>
      </c>
      <c r="AB11" s="463"/>
      <c r="AC11" s="463"/>
      <c r="AD11" s="463"/>
      <c r="AE11" s="474"/>
      <c r="AF11" s="523" t="s">
        <v>209</v>
      </c>
      <c r="AG11" s="469"/>
      <c r="AH11" s="469"/>
      <c r="AI11" s="469"/>
      <c r="AJ11" s="541"/>
      <c r="AK11" s="473">
        <v>11</v>
      </c>
      <c r="AL11" s="463"/>
      <c r="AM11" s="463"/>
      <c r="AN11" s="463"/>
      <c r="AO11" s="463"/>
      <c r="AP11" s="463" t="s">
        <v>209</v>
      </c>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568</v>
      </c>
      <c r="BT11" s="429"/>
      <c r="BU11" s="429"/>
      <c r="BV11" s="429"/>
      <c r="BW11" s="429"/>
      <c r="BX11" s="429"/>
      <c r="BY11" s="429"/>
      <c r="BZ11" s="429"/>
      <c r="CA11" s="429"/>
      <c r="CB11" s="429"/>
      <c r="CC11" s="429"/>
      <c r="CD11" s="429"/>
      <c r="CE11" s="429"/>
      <c r="CF11" s="429"/>
      <c r="CG11" s="445"/>
      <c r="CH11" s="457">
        <v>4</v>
      </c>
      <c r="CI11" s="469"/>
      <c r="CJ11" s="469"/>
      <c r="CK11" s="469"/>
      <c r="CL11" s="707"/>
      <c r="CM11" s="457">
        <v>52</v>
      </c>
      <c r="CN11" s="469"/>
      <c r="CO11" s="469"/>
      <c r="CP11" s="469"/>
      <c r="CQ11" s="707"/>
      <c r="CR11" s="457">
        <v>25</v>
      </c>
      <c r="CS11" s="469"/>
      <c r="CT11" s="469"/>
      <c r="CU11" s="469"/>
      <c r="CV11" s="707"/>
      <c r="CW11" s="457" t="s">
        <v>209</v>
      </c>
      <c r="CX11" s="469"/>
      <c r="CY11" s="469"/>
      <c r="CZ11" s="469"/>
      <c r="DA11" s="707"/>
      <c r="DB11" s="457" t="s">
        <v>209</v>
      </c>
      <c r="DC11" s="469"/>
      <c r="DD11" s="469"/>
      <c r="DE11" s="469"/>
      <c r="DF11" s="707"/>
      <c r="DG11" s="457" t="s">
        <v>209</v>
      </c>
      <c r="DH11" s="469"/>
      <c r="DI11" s="469"/>
      <c r="DJ11" s="469"/>
      <c r="DK11" s="707"/>
      <c r="DL11" s="457" t="s">
        <v>209</v>
      </c>
      <c r="DM11" s="469"/>
      <c r="DN11" s="469"/>
      <c r="DO11" s="469"/>
      <c r="DP11" s="707"/>
      <c r="DQ11" s="457" t="s">
        <v>209</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569</v>
      </c>
      <c r="BT12" s="429"/>
      <c r="BU12" s="429"/>
      <c r="BV12" s="429"/>
      <c r="BW12" s="429"/>
      <c r="BX12" s="429"/>
      <c r="BY12" s="429"/>
      <c r="BZ12" s="429"/>
      <c r="CA12" s="429"/>
      <c r="CB12" s="429"/>
      <c r="CC12" s="429"/>
      <c r="CD12" s="429"/>
      <c r="CE12" s="429"/>
      <c r="CF12" s="429"/>
      <c r="CG12" s="445"/>
      <c r="CH12" s="457">
        <v>-505</v>
      </c>
      <c r="CI12" s="469"/>
      <c r="CJ12" s="469"/>
      <c r="CK12" s="469"/>
      <c r="CL12" s="707"/>
      <c r="CM12" s="457">
        <v>339</v>
      </c>
      <c r="CN12" s="469"/>
      <c r="CO12" s="469"/>
      <c r="CP12" s="469"/>
      <c r="CQ12" s="707"/>
      <c r="CR12" s="457">
        <v>32</v>
      </c>
      <c r="CS12" s="469"/>
      <c r="CT12" s="469"/>
      <c r="CU12" s="469"/>
      <c r="CV12" s="707"/>
      <c r="CW12" s="457">
        <v>310</v>
      </c>
      <c r="CX12" s="469"/>
      <c r="CY12" s="469"/>
      <c r="CZ12" s="469"/>
      <c r="DA12" s="707"/>
      <c r="DB12" s="457">
        <v>130</v>
      </c>
      <c r="DC12" s="469"/>
      <c r="DD12" s="469"/>
      <c r="DE12" s="469"/>
      <c r="DF12" s="707"/>
      <c r="DG12" s="457" t="s">
        <v>209</v>
      </c>
      <c r="DH12" s="469"/>
      <c r="DI12" s="469"/>
      <c r="DJ12" s="469"/>
      <c r="DK12" s="707"/>
      <c r="DL12" s="457" t="s">
        <v>209</v>
      </c>
      <c r="DM12" s="469"/>
      <c r="DN12" s="469"/>
      <c r="DO12" s="469"/>
      <c r="DP12" s="707"/>
      <c r="DQ12" s="457" t="s">
        <v>209</v>
      </c>
      <c r="DR12" s="469"/>
      <c r="DS12" s="469"/>
      <c r="DT12" s="469"/>
      <c r="DU12" s="707"/>
      <c r="DV12" s="409" t="s">
        <v>570</v>
      </c>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263</v>
      </c>
      <c r="B23" s="410" t="s">
        <v>316</v>
      </c>
      <c r="C23" s="430"/>
      <c r="D23" s="430"/>
      <c r="E23" s="430"/>
      <c r="F23" s="430"/>
      <c r="G23" s="430"/>
      <c r="H23" s="430"/>
      <c r="I23" s="430"/>
      <c r="J23" s="430"/>
      <c r="K23" s="430"/>
      <c r="L23" s="430"/>
      <c r="M23" s="430"/>
      <c r="N23" s="430"/>
      <c r="O23" s="430"/>
      <c r="P23" s="446"/>
      <c r="Q23" s="453">
        <v>21617</v>
      </c>
      <c r="R23" s="465"/>
      <c r="S23" s="465"/>
      <c r="T23" s="465"/>
      <c r="U23" s="465"/>
      <c r="V23" s="465">
        <v>21283</v>
      </c>
      <c r="W23" s="465"/>
      <c r="X23" s="465"/>
      <c r="Y23" s="465"/>
      <c r="Z23" s="465"/>
      <c r="AA23" s="465">
        <v>334</v>
      </c>
      <c r="AB23" s="465"/>
      <c r="AC23" s="465"/>
      <c r="AD23" s="465"/>
      <c r="AE23" s="510"/>
      <c r="AF23" s="524">
        <v>190</v>
      </c>
      <c r="AG23" s="465"/>
      <c r="AH23" s="465"/>
      <c r="AI23" s="465"/>
      <c r="AJ23" s="542"/>
      <c r="AK23" s="550"/>
      <c r="AL23" s="468"/>
      <c r="AM23" s="468"/>
      <c r="AN23" s="468"/>
      <c r="AO23" s="468"/>
      <c r="AP23" s="465">
        <v>24916</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449</v>
      </c>
      <c r="B26" s="406"/>
      <c r="C26" s="406"/>
      <c r="D26" s="406"/>
      <c r="E26" s="406"/>
      <c r="F26" s="406"/>
      <c r="G26" s="406"/>
      <c r="H26" s="406"/>
      <c r="I26" s="406"/>
      <c r="J26" s="406"/>
      <c r="K26" s="406"/>
      <c r="L26" s="406"/>
      <c r="M26" s="406"/>
      <c r="N26" s="406"/>
      <c r="O26" s="406"/>
      <c r="P26" s="442"/>
      <c r="Q26" s="448" t="s">
        <v>469</v>
      </c>
      <c r="R26" s="460"/>
      <c r="S26" s="460"/>
      <c r="T26" s="460"/>
      <c r="U26" s="471"/>
      <c r="V26" s="448" t="s">
        <v>470</v>
      </c>
      <c r="W26" s="460"/>
      <c r="X26" s="460"/>
      <c r="Y26" s="460"/>
      <c r="Z26" s="471"/>
      <c r="AA26" s="448" t="s">
        <v>471</v>
      </c>
      <c r="AB26" s="460"/>
      <c r="AC26" s="460"/>
      <c r="AD26" s="460"/>
      <c r="AE26" s="460"/>
      <c r="AF26" s="525" t="s">
        <v>260</v>
      </c>
      <c r="AG26" s="536"/>
      <c r="AH26" s="536"/>
      <c r="AI26" s="536"/>
      <c r="AJ26" s="543"/>
      <c r="AK26" s="460" t="s">
        <v>401</v>
      </c>
      <c r="AL26" s="460"/>
      <c r="AM26" s="460"/>
      <c r="AN26" s="460"/>
      <c r="AO26" s="471"/>
      <c r="AP26" s="448" t="s">
        <v>370</v>
      </c>
      <c r="AQ26" s="460"/>
      <c r="AR26" s="460"/>
      <c r="AS26" s="460"/>
      <c r="AT26" s="471"/>
      <c r="AU26" s="448" t="s">
        <v>472</v>
      </c>
      <c r="AV26" s="460"/>
      <c r="AW26" s="460"/>
      <c r="AX26" s="460"/>
      <c r="AY26" s="471"/>
      <c r="AZ26" s="448" t="s">
        <v>473</v>
      </c>
      <c r="BA26" s="460"/>
      <c r="BB26" s="460"/>
      <c r="BC26" s="460"/>
      <c r="BD26" s="471"/>
      <c r="BE26" s="448" t="s">
        <v>454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335</v>
      </c>
      <c r="C28" s="428"/>
      <c r="D28" s="428"/>
      <c r="E28" s="428"/>
      <c r="F28" s="428"/>
      <c r="G28" s="428"/>
      <c r="H28" s="428"/>
      <c r="I28" s="428"/>
      <c r="J28" s="428"/>
      <c r="K28" s="428"/>
      <c r="L28" s="428"/>
      <c r="M28" s="428"/>
      <c r="N28" s="428"/>
      <c r="O28" s="428"/>
      <c r="P28" s="444"/>
      <c r="Q28" s="454">
        <v>3905</v>
      </c>
      <c r="R28" s="466"/>
      <c r="S28" s="466"/>
      <c r="T28" s="466"/>
      <c r="U28" s="466"/>
      <c r="V28" s="466">
        <v>3905</v>
      </c>
      <c r="W28" s="466"/>
      <c r="X28" s="466"/>
      <c r="Y28" s="466"/>
      <c r="Z28" s="466"/>
      <c r="AA28" s="466" t="s">
        <v>209</v>
      </c>
      <c r="AB28" s="466"/>
      <c r="AC28" s="466"/>
      <c r="AD28" s="466"/>
      <c r="AE28" s="511"/>
      <c r="AF28" s="527" t="s">
        <v>209</v>
      </c>
      <c r="AG28" s="466"/>
      <c r="AH28" s="466"/>
      <c r="AI28" s="466"/>
      <c r="AJ28" s="545"/>
      <c r="AK28" s="551">
        <v>444</v>
      </c>
      <c r="AL28" s="466"/>
      <c r="AM28" s="466"/>
      <c r="AN28" s="466"/>
      <c r="AO28" s="466"/>
      <c r="AP28" s="466" t="s">
        <v>209</v>
      </c>
      <c r="AQ28" s="466"/>
      <c r="AR28" s="466"/>
      <c r="AS28" s="466"/>
      <c r="AT28" s="466"/>
      <c r="AU28" s="466" t="s">
        <v>209</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183</v>
      </c>
      <c r="C29" s="429"/>
      <c r="D29" s="429"/>
      <c r="E29" s="429"/>
      <c r="F29" s="429"/>
      <c r="G29" s="429"/>
      <c r="H29" s="429"/>
      <c r="I29" s="429"/>
      <c r="J29" s="429"/>
      <c r="K29" s="429"/>
      <c r="L29" s="429"/>
      <c r="M29" s="429"/>
      <c r="N29" s="429"/>
      <c r="O29" s="429"/>
      <c r="P29" s="445"/>
      <c r="Q29" s="451">
        <v>372</v>
      </c>
      <c r="R29" s="463"/>
      <c r="S29" s="463"/>
      <c r="T29" s="463"/>
      <c r="U29" s="463"/>
      <c r="V29" s="463">
        <v>508</v>
      </c>
      <c r="W29" s="463"/>
      <c r="X29" s="463"/>
      <c r="Y29" s="463"/>
      <c r="Z29" s="463"/>
      <c r="AA29" s="463">
        <v>-136</v>
      </c>
      <c r="AB29" s="463"/>
      <c r="AC29" s="463"/>
      <c r="AD29" s="463"/>
      <c r="AE29" s="474"/>
      <c r="AF29" s="523">
        <v>-136</v>
      </c>
      <c r="AG29" s="469"/>
      <c r="AH29" s="469"/>
      <c r="AI29" s="469"/>
      <c r="AJ29" s="541"/>
      <c r="AK29" s="473">
        <v>215</v>
      </c>
      <c r="AL29" s="463"/>
      <c r="AM29" s="463"/>
      <c r="AN29" s="463"/>
      <c r="AO29" s="463"/>
      <c r="AP29" s="463">
        <v>24</v>
      </c>
      <c r="AQ29" s="463"/>
      <c r="AR29" s="463"/>
      <c r="AS29" s="463"/>
      <c r="AT29" s="463"/>
      <c r="AU29" s="463">
        <v>6</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138</v>
      </c>
      <c r="C30" s="429"/>
      <c r="D30" s="429"/>
      <c r="E30" s="429"/>
      <c r="F30" s="429"/>
      <c r="G30" s="429"/>
      <c r="H30" s="429"/>
      <c r="I30" s="429"/>
      <c r="J30" s="429"/>
      <c r="K30" s="429"/>
      <c r="L30" s="429"/>
      <c r="M30" s="429"/>
      <c r="N30" s="429"/>
      <c r="O30" s="429"/>
      <c r="P30" s="445"/>
      <c r="Q30" s="451">
        <v>4145</v>
      </c>
      <c r="R30" s="463"/>
      <c r="S30" s="463"/>
      <c r="T30" s="463"/>
      <c r="U30" s="463"/>
      <c r="V30" s="463">
        <v>4037</v>
      </c>
      <c r="W30" s="463"/>
      <c r="X30" s="463"/>
      <c r="Y30" s="463"/>
      <c r="Z30" s="463"/>
      <c r="AA30" s="463">
        <v>108</v>
      </c>
      <c r="AB30" s="463"/>
      <c r="AC30" s="463"/>
      <c r="AD30" s="463"/>
      <c r="AE30" s="474"/>
      <c r="AF30" s="523">
        <v>108</v>
      </c>
      <c r="AG30" s="469"/>
      <c r="AH30" s="469"/>
      <c r="AI30" s="469"/>
      <c r="AJ30" s="541"/>
      <c r="AK30" s="473">
        <v>616</v>
      </c>
      <c r="AL30" s="463"/>
      <c r="AM30" s="463"/>
      <c r="AN30" s="463"/>
      <c r="AO30" s="463"/>
      <c r="AP30" s="463" t="s">
        <v>209</v>
      </c>
      <c r="AQ30" s="463"/>
      <c r="AR30" s="463"/>
      <c r="AS30" s="463"/>
      <c r="AT30" s="463"/>
      <c r="AU30" s="463" t="s">
        <v>209</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59</v>
      </c>
      <c r="C31" s="429"/>
      <c r="D31" s="429"/>
      <c r="E31" s="429"/>
      <c r="F31" s="429"/>
      <c r="G31" s="429"/>
      <c r="H31" s="429"/>
      <c r="I31" s="429"/>
      <c r="J31" s="429"/>
      <c r="K31" s="429"/>
      <c r="L31" s="429"/>
      <c r="M31" s="429"/>
      <c r="N31" s="429"/>
      <c r="O31" s="429"/>
      <c r="P31" s="445"/>
      <c r="Q31" s="451">
        <v>7</v>
      </c>
      <c r="R31" s="463"/>
      <c r="S31" s="463"/>
      <c r="T31" s="463"/>
      <c r="U31" s="463"/>
      <c r="V31" s="463">
        <v>7</v>
      </c>
      <c r="W31" s="463"/>
      <c r="X31" s="463"/>
      <c r="Y31" s="463"/>
      <c r="Z31" s="463"/>
      <c r="AA31" s="463">
        <v>0</v>
      </c>
      <c r="AB31" s="463"/>
      <c r="AC31" s="463"/>
      <c r="AD31" s="463"/>
      <c r="AE31" s="474"/>
      <c r="AF31" s="523" t="s">
        <v>209</v>
      </c>
      <c r="AG31" s="469"/>
      <c r="AH31" s="469"/>
      <c r="AI31" s="469"/>
      <c r="AJ31" s="541"/>
      <c r="AK31" s="473">
        <v>4</v>
      </c>
      <c r="AL31" s="463"/>
      <c r="AM31" s="463"/>
      <c r="AN31" s="463"/>
      <c r="AO31" s="463"/>
      <c r="AP31" s="463" t="s">
        <v>209</v>
      </c>
      <c r="AQ31" s="463"/>
      <c r="AR31" s="463"/>
      <c r="AS31" s="463"/>
      <c r="AT31" s="463"/>
      <c r="AU31" s="463" t="s">
        <v>209</v>
      </c>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475</v>
      </c>
      <c r="C32" s="429"/>
      <c r="D32" s="429"/>
      <c r="E32" s="429"/>
      <c r="F32" s="429"/>
      <c r="G32" s="429"/>
      <c r="H32" s="429"/>
      <c r="I32" s="429"/>
      <c r="J32" s="429"/>
      <c r="K32" s="429"/>
      <c r="L32" s="429"/>
      <c r="M32" s="429"/>
      <c r="N32" s="429"/>
      <c r="O32" s="429"/>
      <c r="P32" s="445"/>
      <c r="Q32" s="451">
        <v>553</v>
      </c>
      <c r="R32" s="463"/>
      <c r="S32" s="463"/>
      <c r="T32" s="463"/>
      <c r="U32" s="463"/>
      <c r="V32" s="463">
        <v>539</v>
      </c>
      <c r="W32" s="463"/>
      <c r="X32" s="463"/>
      <c r="Y32" s="463"/>
      <c r="Z32" s="463"/>
      <c r="AA32" s="463">
        <v>14</v>
      </c>
      <c r="AB32" s="463"/>
      <c r="AC32" s="463"/>
      <c r="AD32" s="463"/>
      <c r="AE32" s="474"/>
      <c r="AF32" s="523">
        <v>14</v>
      </c>
      <c r="AG32" s="469"/>
      <c r="AH32" s="469"/>
      <c r="AI32" s="469"/>
      <c r="AJ32" s="541"/>
      <c r="AK32" s="473">
        <v>164</v>
      </c>
      <c r="AL32" s="463"/>
      <c r="AM32" s="463"/>
      <c r="AN32" s="463"/>
      <c r="AO32" s="463"/>
      <c r="AP32" s="463" t="s">
        <v>209</v>
      </c>
      <c r="AQ32" s="463"/>
      <c r="AR32" s="463"/>
      <c r="AS32" s="463"/>
      <c r="AT32" s="463"/>
      <c r="AU32" s="463" t="s">
        <v>209</v>
      </c>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456</v>
      </c>
      <c r="C33" s="429"/>
      <c r="D33" s="429"/>
      <c r="E33" s="429"/>
      <c r="F33" s="429"/>
      <c r="G33" s="429"/>
      <c r="H33" s="429"/>
      <c r="I33" s="429"/>
      <c r="J33" s="429"/>
      <c r="K33" s="429"/>
      <c r="L33" s="429"/>
      <c r="M33" s="429"/>
      <c r="N33" s="429"/>
      <c r="O33" s="429"/>
      <c r="P33" s="445"/>
      <c r="Q33" s="451">
        <v>527</v>
      </c>
      <c r="R33" s="463"/>
      <c r="S33" s="463"/>
      <c r="T33" s="463"/>
      <c r="U33" s="463"/>
      <c r="V33" s="463">
        <v>427</v>
      </c>
      <c r="W33" s="463"/>
      <c r="X33" s="463"/>
      <c r="Y33" s="463"/>
      <c r="Z33" s="463"/>
      <c r="AA33" s="463">
        <v>100</v>
      </c>
      <c r="AB33" s="463"/>
      <c r="AC33" s="463"/>
      <c r="AD33" s="463"/>
      <c r="AE33" s="474"/>
      <c r="AF33" s="523">
        <v>467</v>
      </c>
      <c r="AG33" s="469"/>
      <c r="AH33" s="469"/>
      <c r="AI33" s="469"/>
      <c r="AJ33" s="541"/>
      <c r="AK33" s="473">
        <v>58</v>
      </c>
      <c r="AL33" s="463"/>
      <c r="AM33" s="463"/>
      <c r="AN33" s="463"/>
      <c r="AO33" s="463"/>
      <c r="AP33" s="463">
        <v>2209</v>
      </c>
      <c r="AQ33" s="463"/>
      <c r="AR33" s="463"/>
      <c r="AS33" s="463"/>
      <c r="AT33" s="463"/>
      <c r="AU33" s="463">
        <v>269</v>
      </c>
      <c r="AV33" s="463"/>
      <c r="AW33" s="463"/>
      <c r="AX33" s="463"/>
      <c r="AY33" s="463"/>
      <c r="AZ33" s="618"/>
      <c r="BA33" s="618"/>
      <c r="BB33" s="618"/>
      <c r="BC33" s="618"/>
      <c r="BD33" s="618"/>
      <c r="BE33" s="581" t="s">
        <v>476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76</v>
      </c>
      <c r="C34" s="429"/>
      <c r="D34" s="429"/>
      <c r="E34" s="429"/>
      <c r="F34" s="429"/>
      <c r="G34" s="429"/>
      <c r="H34" s="429"/>
      <c r="I34" s="429"/>
      <c r="J34" s="429"/>
      <c r="K34" s="429"/>
      <c r="L34" s="429"/>
      <c r="M34" s="429"/>
      <c r="N34" s="429"/>
      <c r="O34" s="429"/>
      <c r="P34" s="445"/>
      <c r="Q34" s="451">
        <v>1626</v>
      </c>
      <c r="R34" s="463"/>
      <c r="S34" s="463"/>
      <c r="T34" s="463"/>
      <c r="U34" s="463"/>
      <c r="V34" s="463">
        <v>1684</v>
      </c>
      <c r="W34" s="463"/>
      <c r="X34" s="463"/>
      <c r="Y34" s="463"/>
      <c r="Z34" s="463"/>
      <c r="AA34" s="463">
        <v>-58</v>
      </c>
      <c r="AB34" s="463"/>
      <c r="AC34" s="463"/>
      <c r="AD34" s="463"/>
      <c r="AE34" s="474"/>
      <c r="AF34" s="523">
        <v>80</v>
      </c>
      <c r="AG34" s="469"/>
      <c r="AH34" s="469"/>
      <c r="AI34" s="469"/>
      <c r="AJ34" s="541"/>
      <c r="AK34" s="473">
        <v>299</v>
      </c>
      <c r="AL34" s="463"/>
      <c r="AM34" s="463"/>
      <c r="AN34" s="463"/>
      <c r="AO34" s="463"/>
      <c r="AP34" s="463">
        <v>809</v>
      </c>
      <c r="AQ34" s="463"/>
      <c r="AR34" s="463"/>
      <c r="AS34" s="463"/>
      <c r="AT34" s="463"/>
      <c r="AU34" s="463">
        <v>663</v>
      </c>
      <c r="AV34" s="463"/>
      <c r="AW34" s="463"/>
      <c r="AX34" s="463"/>
      <c r="AY34" s="463"/>
      <c r="AZ34" s="618"/>
      <c r="BA34" s="618"/>
      <c r="BB34" s="618"/>
      <c r="BC34" s="618"/>
      <c r="BD34" s="618"/>
      <c r="BE34" s="581" t="s">
        <v>476</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477</v>
      </c>
      <c r="C35" s="429"/>
      <c r="D35" s="429"/>
      <c r="E35" s="429"/>
      <c r="F35" s="429"/>
      <c r="G35" s="429"/>
      <c r="H35" s="429"/>
      <c r="I35" s="429"/>
      <c r="J35" s="429"/>
      <c r="K35" s="429"/>
      <c r="L35" s="429"/>
      <c r="M35" s="429"/>
      <c r="N35" s="429"/>
      <c r="O35" s="429"/>
      <c r="P35" s="445"/>
      <c r="Q35" s="451">
        <v>685</v>
      </c>
      <c r="R35" s="463"/>
      <c r="S35" s="463"/>
      <c r="T35" s="463"/>
      <c r="U35" s="463"/>
      <c r="V35" s="463">
        <v>670</v>
      </c>
      <c r="W35" s="463"/>
      <c r="X35" s="463"/>
      <c r="Y35" s="463"/>
      <c r="Z35" s="463"/>
      <c r="AA35" s="463">
        <v>15</v>
      </c>
      <c r="AB35" s="463"/>
      <c r="AC35" s="463"/>
      <c r="AD35" s="463"/>
      <c r="AE35" s="474"/>
      <c r="AF35" s="523">
        <v>15</v>
      </c>
      <c r="AG35" s="469"/>
      <c r="AH35" s="469"/>
      <c r="AI35" s="469"/>
      <c r="AJ35" s="541"/>
      <c r="AK35" s="473">
        <v>201</v>
      </c>
      <c r="AL35" s="463"/>
      <c r="AM35" s="463"/>
      <c r="AN35" s="463"/>
      <c r="AO35" s="463"/>
      <c r="AP35" s="463">
        <v>3395</v>
      </c>
      <c r="AQ35" s="463"/>
      <c r="AR35" s="463"/>
      <c r="AS35" s="463"/>
      <c r="AT35" s="463"/>
      <c r="AU35" s="463">
        <v>2509</v>
      </c>
      <c r="AV35" s="463"/>
      <c r="AW35" s="463"/>
      <c r="AX35" s="463"/>
      <c r="AY35" s="463"/>
      <c r="AZ35" s="618"/>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478</v>
      </c>
      <c r="C36" s="429"/>
      <c r="D36" s="429"/>
      <c r="E36" s="429"/>
      <c r="F36" s="429"/>
      <c r="G36" s="429"/>
      <c r="H36" s="429"/>
      <c r="I36" s="429"/>
      <c r="J36" s="429"/>
      <c r="K36" s="429"/>
      <c r="L36" s="429"/>
      <c r="M36" s="429"/>
      <c r="N36" s="429"/>
      <c r="O36" s="429"/>
      <c r="P36" s="445"/>
      <c r="Q36" s="451">
        <v>1</v>
      </c>
      <c r="R36" s="463"/>
      <c r="S36" s="463"/>
      <c r="T36" s="463"/>
      <c r="U36" s="463"/>
      <c r="V36" s="463">
        <v>0</v>
      </c>
      <c r="W36" s="463"/>
      <c r="X36" s="463"/>
      <c r="Y36" s="463"/>
      <c r="Z36" s="463"/>
      <c r="AA36" s="463">
        <v>1</v>
      </c>
      <c r="AB36" s="463"/>
      <c r="AC36" s="463"/>
      <c r="AD36" s="463"/>
      <c r="AE36" s="474"/>
      <c r="AF36" s="523">
        <v>1</v>
      </c>
      <c r="AG36" s="469"/>
      <c r="AH36" s="469"/>
      <c r="AI36" s="469"/>
      <c r="AJ36" s="541"/>
      <c r="AK36" s="473">
        <v>0</v>
      </c>
      <c r="AL36" s="463"/>
      <c r="AM36" s="463"/>
      <c r="AN36" s="463"/>
      <c r="AO36" s="463"/>
      <c r="AP36" s="463">
        <v>122</v>
      </c>
      <c r="AQ36" s="463"/>
      <c r="AR36" s="463"/>
      <c r="AS36" s="463"/>
      <c r="AT36" s="463"/>
      <c r="AU36" s="463">
        <v>61</v>
      </c>
      <c r="AV36" s="463"/>
      <c r="AW36" s="463"/>
      <c r="AX36" s="463"/>
      <c r="AY36" s="463"/>
      <c r="AZ36" s="618"/>
      <c r="BA36" s="618"/>
      <c r="BB36" s="618"/>
      <c r="BC36" s="618"/>
      <c r="BD36" s="618"/>
      <c r="BE36" s="581" t="s">
        <v>24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479</v>
      </c>
      <c r="C37" s="429"/>
      <c r="D37" s="429"/>
      <c r="E37" s="429"/>
      <c r="F37" s="429"/>
      <c r="G37" s="429"/>
      <c r="H37" s="429"/>
      <c r="I37" s="429"/>
      <c r="J37" s="429"/>
      <c r="K37" s="429"/>
      <c r="L37" s="429"/>
      <c r="M37" s="429"/>
      <c r="N37" s="429"/>
      <c r="O37" s="429"/>
      <c r="P37" s="445"/>
      <c r="Q37" s="451">
        <v>265</v>
      </c>
      <c r="R37" s="463"/>
      <c r="S37" s="463"/>
      <c r="T37" s="463"/>
      <c r="U37" s="463"/>
      <c r="V37" s="463">
        <v>247</v>
      </c>
      <c r="W37" s="463"/>
      <c r="X37" s="463"/>
      <c r="Y37" s="463"/>
      <c r="Z37" s="463"/>
      <c r="AA37" s="463">
        <v>18</v>
      </c>
      <c r="AB37" s="463"/>
      <c r="AC37" s="463"/>
      <c r="AD37" s="463"/>
      <c r="AE37" s="474"/>
      <c r="AF37" s="523">
        <v>7</v>
      </c>
      <c r="AG37" s="469"/>
      <c r="AH37" s="469"/>
      <c r="AI37" s="469"/>
      <c r="AJ37" s="541"/>
      <c r="AK37" s="473" t="s">
        <v>209</v>
      </c>
      <c r="AL37" s="463"/>
      <c r="AM37" s="463"/>
      <c r="AN37" s="463"/>
      <c r="AO37" s="463"/>
      <c r="AP37" s="463">
        <v>102</v>
      </c>
      <c r="AQ37" s="463"/>
      <c r="AR37" s="463"/>
      <c r="AS37" s="463"/>
      <c r="AT37" s="463"/>
      <c r="AU37" s="463" t="s">
        <v>209</v>
      </c>
      <c r="AV37" s="463"/>
      <c r="AW37" s="463"/>
      <c r="AX37" s="463"/>
      <c r="AY37" s="463"/>
      <c r="AZ37" s="618"/>
      <c r="BA37" s="618"/>
      <c r="BB37" s="618"/>
      <c r="BC37" s="618"/>
      <c r="BD37" s="618"/>
      <c r="BE37" s="581" t="s">
        <v>24</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t="s">
        <v>450</v>
      </c>
      <c r="C38" s="429"/>
      <c r="D38" s="429"/>
      <c r="E38" s="429"/>
      <c r="F38" s="429"/>
      <c r="G38" s="429"/>
      <c r="H38" s="429"/>
      <c r="I38" s="429"/>
      <c r="J38" s="429"/>
      <c r="K38" s="429"/>
      <c r="L38" s="429"/>
      <c r="M38" s="429"/>
      <c r="N38" s="429"/>
      <c r="O38" s="429"/>
      <c r="P38" s="445"/>
      <c r="Q38" s="451">
        <v>790</v>
      </c>
      <c r="R38" s="463"/>
      <c r="S38" s="463"/>
      <c r="T38" s="463"/>
      <c r="U38" s="463"/>
      <c r="V38" s="463">
        <v>732</v>
      </c>
      <c r="W38" s="463"/>
      <c r="X38" s="463"/>
      <c r="Y38" s="463"/>
      <c r="Z38" s="463"/>
      <c r="AA38" s="463">
        <v>58</v>
      </c>
      <c r="AB38" s="463"/>
      <c r="AC38" s="463"/>
      <c r="AD38" s="463"/>
      <c r="AE38" s="474"/>
      <c r="AF38" s="523">
        <v>58</v>
      </c>
      <c r="AG38" s="469"/>
      <c r="AH38" s="469"/>
      <c r="AI38" s="469"/>
      <c r="AJ38" s="541"/>
      <c r="AK38" s="473">
        <v>423</v>
      </c>
      <c r="AL38" s="463"/>
      <c r="AM38" s="463"/>
      <c r="AN38" s="463"/>
      <c r="AO38" s="463"/>
      <c r="AP38" s="463">
        <v>5748</v>
      </c>
      <c r="AQ38" s="463"/>
      <c r="AR38" s="463"/>
      <c r="AS38" s="463"/>
      <c r="AT38" s="463"/>
      <c r="AU38" s="463">
        <v>4909</v>
      </c>
      <c r="AV38" s="463"/>
      <c r="AW38" s="463"/>
      <c r="AX38" s="463"/>
      <c r="AY38" s="463"/>
      <c r="AZ38" s="618"/>
      <c r="BA38" s="618"/>
      <c r="BB38" s="618"/>
      <c r="BC38" s="618"/>
      <c r="BD38" s="618"/>
      <c r="BE38" s="581" t="s">
        <v>24</v>
      </c>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t="s">
        <v>480</v>
      </c>
      <c r="C39" s="429"/>
      <c r="D39" s="429"/>
      <c r="E39" s="429"/>
      <c r="F39" s="429"/>
      <c r="G39" s="429"/>
      <c r="H39" s="429"/>
      <c r="I39" s="429"/>
      <c r="J39" s="429"/>
      <c r="K39" s="429"/>
      <c r="L39" s="429"/>
      <c r="M39" s="429"/>
      <c r="N39" s="429"/>
      <c r="O39" s="429"/>
      <c r="P39" s="445"/>
      <c r="Q39" s="451">
        <v>62</v>
      </c>
      <c r="R39" s="463"/>
      <c r="S39" s="463"/>
      <c r="T39" s="463"/>
      <c r="U39" s="463"/>
      <c r="V39" s="463">
        <v>60</v>
      </c>
      <c r="W39" s="463"/>
      <c r="X39" s="463"/>
      <c r="Y39" s="463"/>
      <c r="Z39" s="463"/>
      <c r="AA39" s="463">
        <v>2</v>
      </c>
      <c r="AB39" s="463"/>
      <c r="AC39" s="463"/>
      <c r="AD39" s="463"/>
      <c r="AE39" s="474"/>
      <c r="AF39" s="523">
        <v>2</v>
      </c>
      <c r="AG39" s="469"/>
      <c r="AH39" s="469"/>
      <c r="AI39" s="469"/>
      <c r="AJ39" s="541"/>
      <c r="AK39" s="473">
        <v>35</v>
      </c>
      <c r="AL39" s="463"/>
      <c r="AM39" s="463"/>
      <c r="AN39" s="463"/>
      <c r="AO39" s="463"/>
      <c r="AP39" s="463">
        <v>397</v>
      </c>
      <c r="AQ39" s="463"/>
      <c r="AR39" s="463"/>
      <c r="AS39" s="463"/>
      <c r="AT39" s="463"/>
      <c r="AU39" s="463">
        <v>397</v>
      </c>
      <c r="AV39" s="463"/>
      <c r="AW39" s="463"/>
      <c r="AX39" s="463"/>
      <c r="AY39" s="463"/>
      <c r="AZ39" s="618"/>
      <c r="BA39" s="618"/>
      <c r="BB39" s="618"/>
      <c r="BC39" s="618"/>
      <c r="BD39" s="618"/>
      <c r="BE39" s="581" t="s">
        <v>24</v>
      </c>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482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263</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615</v>
      </c>
      <c r="AG63" s="465"/>
      <c r="AH63" s="465"/>
      <c r="AI63" s="465"/>
      <c r="AJ63" s="542"/>
      <c r="AK63" s="550"/>
      <c r="AL63" s="468"/>
      <c r="AM63" s="468"/>
      <c r="AN63" s="468"/>
      <c r="AO63" s="468"/>
      <c r="AP63" s="465">
        <f>SUM(AP28:AT62)</f>
        <v>12806</v>
      </c>
      <c r="AQ63" s="465"/>
      <c r="AR63" s="465"/>
      <c r="AS63" s="465"/>
      <c r="AT63" s="465"/>
      <c r="AU63" s="465">
        <f>SUM(AU28:AY62)</f>
        <v>8814</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424</v>
      </c>
      <c r="B66" s="406"/>
      <c r="C66" s="406"/>
      <c r="D66" s="406"/>
      <c r="E66" s="406"/>
      <c r="F66" s="406"/>
      <c r="G66" s="406"/>
      <c r="H66" s="406"/>
      <c r="I66" s="406"/>
      <c r="J66" s="406"/>
      <c r="K66" s="406"/>
      <c r="L66" s="406"/>
      <c r="M66" s="406"/>
      <c r="N66" s="406"/>
      <c r="O66" s="406"/>
      <c r="P66" s="442"/>
      <c r="Q66" s="448" t="s">
        <v>469</v>
      </c>
      <c r="R66" s="460"/>
      <c r="S66" s="460"/>
      <c r="T66" s="460"/>
      <c r="U66" s="471"/>
      <c r="V66" s="448" t="s">
        <v>470</v>
      </c>
      <c r="W66" s="460"/>
      <c r="X66" s="460"/>
      <c r="Y66" s="460"/>
      <c r="Z66" s="471"/>
      <c r="AA66" s="448" t="s">
        <v>471</v>
      </c>
      <c r="AB66" s="460"/>
      <c r="AC66" s="460"/>
      <c r="AD66" s="460"/>
      <c r="AE66" s="471"/>
      <c r="AF66" s="528" t="s">
        <v>260</v>
      </c>
      <c r="AG66" s="536"/>
      <c r="AH66" s="536"/>
      <c r="AI66" s="536"/>
      <c r="AJ66" s="546"/>
      <c r="AK66" s="448" t="s">
        <v>401</v>
      </c>
      <c r="AL66" s="406"/>
      <c r="AM66" s="406"/>
      <c r="AN66" s="406"/>
      <c r="AO66" s="442"/>
      <c r="AP66" s="448" t="s">
        <v>370</v>
      </c>
      <c r="AQ66" s="460"/>
      <c r="AR66" s="460"/>
      <c r="AS66" s="460"/>
      <c r="AT66" s="471"/>
      <c r="AU66" s="448" t="s">
        <v>483</v>
      </c>
      <c r="AV66" s="460"/>
      <c r="AW66" s="460"/>
      <c r="AX66" s="460"/>
      <c r="AY66" s="471"/>
      <c r="AZ66" s="448" t="s">
        <v>454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556</v>
      </c>
      <c r="C68" s="428"/>
      <c r="D68" s="428"/>
      <c r="E68" s="428"/>
      <c r="F68" s="428"/>
      <c r="G68" s="428"/>
      <c r="H68" s="428"/>
      <c r="I68" s="428"/>
      <c r="J68" s="428"/>
      <c r="K68" s="428"/>
      <c r="L68" s="428"/>
      <c r="M68" s="428"/>
      <c r="N68" s="428"/>
      <c r="O68" s="428"/>
      <c r="P68" s="444"/>
      <c r="Q68" s="450">
        <v>144</v>
      </c>
      <c r="R68" s="462"/>
      <c r="S68" s="462"/>
      <c r="T68" s="462"/>
      <c r="U68" s="462"/>
      <c r="V68" s="462">
        <v>134</v>
      </c>
      <c r="W68" s="462"/>
      <c r="X68" s="462"/>
      <c r="Y68" s="462"/>
      <c r="Z68" s="462"/>
      <c r="AA68" s="462">
        <v>10</v>
      </c>
      <c r="AB68" s="462"/>
      <c r="AC68" s="462"/>
      <c r="AD68" s="462"/>
      <c r="AE68" s="462"/>
      <c r="AF68" s="462">
        <v>10</v>
      </c>
      <c r="AG68" s="462"/>
      <c r="AH68" s="462"/>
      <c r="AI68" s="462"/>
      <c r="AJ68" s="462"/>
      <c r="AK68" s="462" t="s">
        <v>209</v>
      </c>
      <c r="AL68" s="462"/>
      <c r="AM68" s="462"/>
      <c r="AN68" s="462"/>
      <c r="AO68" s="462"/>
      <c r="AP68" s="462" t="s">
        <v>209</v>
      </c>
      <c r="AQ68" s="462"/>
      <c r="AR68" s="462"/>
      <c r="AS68" s="462"/>
      <c r="AT68" s="462"/>
      <c r="AU68" s="462" t="s">
        <v>209</v>
      </c>
      <c r="AV68" s="462"/>
      <c r="AW68" s="462"/>
      <c r="AX68" s="462"/>
      <c r="AY68" s="462"/>
      <c r="AZ68" s="580" t="s">
        <v>562</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557</v>
      </c>
      <c r="C69" s="429"/>
      <c r="D69" s="429"/>
      <c r="E69" s="429"/>
      <c r="F69" s="429"/>
      <c r="G69" s="429"/>
      <c r="H69" s="429"/>
      <c r="I69" s="429"/>
      <c r="J69" s="429"/>
      <c r="K69" s="429"/>
      <c r="L69" s="429"/>
      <c r="M69" s="429"/>
      <c r="N69" s="429"/>
      <c r="O69" s="429"/>
      <c r="P69" s="445"/>
      <c r="Q69" s="451">
        <v>5257</v>
      </c>
      <c r="R69" s="463"/>
      <c r="S69" s="463"/>
      <c r="T69" s="463"/>
      <c r="U69" s="463"/>
      <c r="V69" s="463">
        <v>4167</v>
      </c>
      <c r="W69" s="463"/>
      <c r="X69" s="463"/>
      <c r="Y69" s="463"/>
      <c r="Z69" s="463"/>
      <c r="AA69" s="463">
        <v>1090</v>
      </c>
      <c r="AB69" s="463"/>
      <c r="AC69" s="463"/>
      <c r="AD69" s="463"/>
      <c r="AE69" s="463"/>
      <c r="AF69" s="463">
        <v>1090</v>
      </c>
      <c r="AG69" s="463"/>
      <c r="AH69" s="463"/>
      <c r="AI69" s="463"/>
      <c r="AJ69" s="463"/>
      <c r="AK69" s="463">
        <v>3</v>
      </c>
      <c r="AL69" s="463"/>
      <c r="AM69" s="463"/>
      <c r="AN69" s="463"/>
      <c r="AO69" s="463"/>
      <c r="AP69" s="463" t="s">
        <v>209</v>
      </c>
      <c r="AQ69" s="463"/>
      <c r="AR69" s="463"/>
      <c r="AS69" s="463"/>
      <c r="AT69" s="463"/>
      <c r="AU69" s="463" t="s">
        <v>209</v>
      </c>
      <c r="AV69" s="463"/>
      <c r="AW69" s="463"/>
      <c r="AX69" s="463"/>
      <c r="AY69" s="463"/>
      <c r="AZ69" s="581" t="s">
        <v>562</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317</v>
      </c>
      <c r="C70" s="429"/>
      <c r="D70" s="429"/>
      <c r="E70" s="429"/>
      <c r="F70" s="429"/>
      <c r="G70" s="429"/>
      <c r="H70" s="429"/>
      <c r="I70" s="429"/>
      <c r="J70" s="429"/>
      <c r="K70" s="429"/>
      <c r="L70" s="429"/>
      <c r="M70" s="429"/>
      <c r="N70" s="429"/>
      <c r="O70" s="429"/>
      <c r="P70" s="445"/>
      <c r="Q70" s="451">
        <v>10</v>
      </c>
      <c r="R70" s="463"/>
      <c r="S70" s="463"/>
      <c r="T70" s="463"/>
      <c r="U70" s="463"/>
      <c r="V70" s="463">
        <v>10</v>
      </c>
      <c r="W70" s="463"/>
      <c r="X70" s="463"/>
      <c r="Y70" s="463"/>
      <c r="Z70" s="463"/>
      <c r="AA70" s="463" t="s">
        <v>209</v>
      </c>
      <c r="AB70" s="463"/>
      <c r="AC70" s="463"/>
      <c r="AD70" s="463"/>
      <c r="AE70" s="463"/>
      <c r="AF70" s="463" t="s">
        <v>209</v>
      </c>
      <c r="AG70" s="463"/>
      <c r="AH70" s="463"/>
      <c r="AI70" s="463"/>
      <c r="AJ70" s="463"/>
      <c r="AK70" s="463" t="s">
        <v>209</v>
      </c>
      <c r="AL70" s="463"/>
      <c r="AM70" s="463"/>
      <c r="AN70" s="463"/>
      <c r="AO70" s="463"/>
      <c r="AP70" s="463" t="s">
        <v>209</v>
      </c>
      <c r="AQ70" s="463"/>
      <c r="AR70" s="463"/>
      <c r="AS70" s="463"/>
      <c r="AT70" s="463"/>
      <c r="AU70" s="463" t="s">
        <v>209</v>
      </c>
      <c r="AV70" s="463"/>
      <c r="AW70" s="463"/>
      <c r="AX70" s="463"/>
      <c r="AY70" s="463"/>
      <c r="AZ70" s="581" t="s">
        <v>452</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558</v>
      </c>
      <c r="C71" s="429"/>
      <c r="D71" s="429"/>
      <c r="E71" s="429"/>
      <c r="F71" s="429"/>
      <c r="G71" s="429"/>
      <c r="H71" s="429"/>
      <c r="I71" s="429"/>
      <c r="J71" s="429"/>
      <c r="K71" s="429"/>
      <c r="L71" s="429"/>
      <c r="M71" s="429"/>
      <c r="N71" s="429"/>
      <c r="O71" s="429"/>
      <c r="P71" s="445"/>
      <c r="Q71" s="451">
        <v>66</v>
      </c>
      <c r="R71" s="463"/>
      <c r="S71" s="463"/>
      <c r="T71" s="463"/>
      <c r="U71" s="463"/>
      <c r="V71" s="463">
        <v>62</v>
      </c>
      <c r="W71" s="463"/>
      <c r="X71" s="463"/>
      <c r="Y71" s="463"/>
      <c r="Z71" s="463"/>
      <c r="AA71" s="463">
        <v>4</v>
      </c>
      <c r="AB71" s="463"/>
      <c r="AC71" s="463"/>
      <c r="AD71" s="463"/>
      <c r="AE71" s="463"/>
      <c r="AF71" s="463">
        <v>4</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t="s">
        <v>562</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559</v>
      </c>
      <c r="C72" s="429"/>
      <c r="D72" s="429"/>
      <c r="E72" s="429"/>
      <c r="F72" s="429"/>
      <c r="G72" s="429"/>
      <c r="H72" s="429"/>
      <c r="I72" s="429"/>
      <c r="J72" s="429"/>
      <c r="K72" s="429"/>
      <c r="L72" s="429"/>
      <c r="M72" s="429"/>
      <c r="N72" s="429"/>
      <c r="O72" s="429"/>
      <c r="P72" s="445"/>
      <c r="Q72" s="451">
        <v>146369</v>
      </c>
      <c r="R72" s="463"/>
      <c r="S72" s="463"/>
      <c r="T72" s="463"/>
      <c r="U72" s="463"/>
      <c r="V72" s="463">
        <v>144062</v>
      </c>
      <c r="W72" s="463"/>
      <c r="X72" s="463"/>
      <c r="Y72" s="463"/>
      <c r="Z72" s="463"/>
      <c r="AA72" s="463">
        <v>2307</v>
      </c>
      <c r="AB72" s="463"/>
      <c r="AC72" s="463"/>
      <c r="AD72" s="463"/>
      <c r="AE72" s="463"/>
      <c r="AF72" s="463">
        <v>2307</v>
      </c>
      <c r="AG72" s="463"/>
      <c r="AH72" s="463"/>
      <c r="AI72" s="463"/>
      <c r="AJ72" s="463"/>
      <c r="AK72" s="463" t="s">
        <v>209</v>
      </c>
      <c r="AL72" s="463"/>
      <c r="AM72" s="463"/>
      <c r="AN72" s="463"/>
      <c r="AO72" s="463"/>
      <c r="AP72" s="463" t="s">
        <v>209</v>
      </c>
      <c r="AQ72" s="463"/>
      <c r="AR72" s="463"/>
      <c r="AS72" s="463"/>
      <c r="AT72" s="463"/>
      <c r="AU72" s="463" t="s">
        <v>209</v>
      </c>
      <c r="AV72" s="463"/>
      <c r="AW72" s="463"/>
      <c r="AX72" s="463"/>
      <c r="AY72" s="463"/>
      <c r="AZ72" s="581" t="s">
        <v>563</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560</v>
      </c>
      <c r="C73" s="429"/>
      <c r="D73" s="429"/>
      <c r="E73" s="429"/>
      <c r="F73" s="429"/>
      <c r="G73" s="429"/>
      <c r="H73" s="429"/>
      <c r="I73" s="429"/>
      <c r="J73" s="429"/>
      <c r="K73" s="429"/>
      <c r="L73" s="429"/>
      <c r="M73" s="429"/>
      <c r="N73" s="429"/>
      <c r="O73" s="429"/>
      <c r="P73" s="445"/>
      <c r="Q73" s="451">
        <v>997</v>
      </c>
      <c r="R73" s="463"/>
      <c r="S73" s="463"/>
      <c r="T73" s="463"/>
      <c r="U73" s="463"/>
      <c r="V73" s="463">
        <v>997</v>
      </c>
      <c r="W73" s="463"/>
      <c r="X73" s="463"/>
      <c r="Y73" s="463"/>
      <c r="Z73" s="463"/>
      <c r="AA73" s="463" t="s">
        <v>209</v>
      </c>
      <c r="AB73" s="463"/>
      <c r="AC73" s="463"/>
      <c r="AD73" s="463"/>
      <c r="AE73" s="463"/>
      <c r="AF73" s="463" t="s">
        <v>209</v>
      </c>
      <c r="AG73" s="463"/>
      <c r="AH73" s="463"/>
      <c r="AI73" s="463"/>
      <c r="AJ73" s="463"/>
      <c r="AK73" s="463" t="s">
        <v>209</v>
      </c>
      <c r="AL73" s="463"/>
      <c r="AM73" s="463"/>
      <c r="AN73" s="463"/>
      <c r="AO73" s="463"/>
      <c r="AP73" s="463">
        <v>504</v>
      </c>
      <c r="AQ73" s="463"/>
      <c r="AR73" s="463"/>
      <c r="AS73" s="463"/>
      <c r="AT73" s="463"/>
      <c r="AU73" s="463">
        <v>301</v>
      </c>
      <c r="AV73" s="463"/>
      <c r="AW73" s="463"/>
      <c r="AX73" s="463"/>
      <c r="AY73" s="463"/>
      <c r="AZ73" s="581" t="s">
        <v>562</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200</v>
      </c>
      <c r="C74" s="429"/>
      <c r="D74" s="429"/>
      <c r="E74" s="429"/>
      <c r="F74" s="429"/>
      <c r="G74" s="429"/>
      <c r="H74" s="429"/>
      <c r="I74" s="429"/>
      <c r="J74" s="429"/>
      <c r="K74" s="429"/>
      <c r="L74" s="429"/>
      <c r="M74" s="429"/>
      <c r="N74" s="429"/>
      <c r="O74" s="429"/>
      <c r="P74" s="445"/>
      <c r="Q74" s="451">
        <v>11</v>
      </c>
      <c r="R74" s="463"/>
      <c r="S74" s="463"/>
      <c r="T74" s="463"/>
      <c r="U74" s="463"/>
      <c r="V74" s="463">
        <v>3</v>
      </c>
      <c r="W74" s="463"/>
      <c r="X74" s="463"/>
      <c r="Y74" s="463"/>
      <c r="Z74" s="463"/>
      <c r="AA74" s="463">
        <v>8</v>
      </c>
      <c r="AB74" s="463"/>
      <c r="AC74" s="463"/>
      <c r="AD74" s="463"/>
      <c r="AE74" s="463"/>
      <c r="AF74" s="463">
        <v>8</v>
      </c>
      <c r="AG74" s="463"/>
      <c r="AH74" s="463"/>
      <c r="AI74" s="463"/>
      <c r="AJ74" s="463"/>
      <c r="AK74" s="463" t="s">
        <v>209</v>
      </c>
      <c r="AL74" s="463"/>
      <c r="AM74" s="463"/>
      <c r="AN74" s="463"/>
      <c r="AO74" s="463"/>
      <c r="AP74" s="463" t="s">
        <v>209</v>
      </c>
      <c r="AQ74" s="463"/>
      <c r="AR74" s="463"/>
      <c r="AS74" s="463"/>
      <c r="AT74" s="463"/>
      <c r="AU74" s="463" t="s">
        <v>209</v>
      </c>
      <c r="AV74" s="463"/>
      <c r="AW74" s="463"/>
      <c r="AX74" s="463"/>
      <c r="AY74" s="463"/>
      <c r="AZ74" s="581" t="s">
        <v>564</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200</v>
      </c>
      <c r="C75" s="429"/>
      <c r="D75" s="429"/>
      <c r="E75" s="429"/>
      <c r="F75" s="429"/>
      <c r="G75" s="429"/>
      <c r="H75" s="429"/>
      <c r="I75" s="429"/>
      <c r="J75" s="429"/>
      <c r="K75" s="429"/>
      <c r="L75" s="429"/>
      <c r="M75" s="429"/>
      <c r="N75" s="429"/>
      <c r="O75" s="429"/>
      <c r="P75" s="445"/>
      <c r="Q75" s="457">
        <v>52</v>
      </c>
      <c r="R75" s="469"/>
      <c r="S75" s="469"/>
      <c r="T75" s="469"/>
      <c r="U75" s="473"/>
      <c r="V75" s="474">
        <v>52</v>
      </c>
      <c r="W75" s="469"/>
      <c r="X75" s="469"/>
      <c r="Y75" s="469"/>
      <c r="Z75" s="473"/>
      <c r="AA75" s="474" t="s">
        <v>209</v>
      </c>
      <c r="AB75" s="469"/>
      <c r="AC75" s="469"/>
      <c r="AD75" s="469"/>
      <c r="AE75" s="473"/>
      <c r="AF75" s="474" t="s">
        <v>209</v>
      </c>
      <c r="AG75" s="469"/>
      <c r="AH75" s="469"/>
      <c r="AI75" s="469"/>
      <c r="AJ75" s="473"/>
      <c r="AK75" s="474" t="s">
        <v>209</v>
      </c>
      <c r="AL75" s="469"/>
      <c r="AM75" s="469"/>
      <c r="AN75" s="469"/>
      <c r="AO75" s="473"/>
      <c r="AP75" s="474" t="s">
        <v>209</v>
      </c>
      <c r="AQ75" s="469"/>
      <c r="AR75" s="469"/>
      <c r="AS75" s="469"/>
      <c r="AT75" s="473"/>
      <c r="AU75" s="474" t="s">
        <v>209</v>
      </c>
      <c r="AV75" s="469"/>
      <c r="AW75" s="469"/>
      <c r="AX75" s="469"/>
      <c r="AY75" s="473"/>
      <c r="AZ75" s="581" t="s">
        <v>565</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313</v>
      </c>
      <c r="C76" s="429"/>
      <c r="D76" s="429"/>
      <c r="E76" s="429"/>
      <c r="F76" s="429"/>
      <c r="G76" s="429"/>
      <c r="H76" s="429"/>
      <c r="I76" s="429"/>
      <c r="J76" s="429"/>
      <c r="K76" s="429"/>
      <c r="L76" s="429"/>
      <c r="M76" s="429"/>
      <c r="N76" s="429"/>
      <c r="O76" s="429"/>
      <c r="P76" s="445"/>
      <c r="Q76" s="457">
        <v>63</v>
      </c>
      <c r="R76" s="469"/>
      <c r="S76" s="469"/>
      <c r="T76" s="469"/>
      <c r="U76" s="473"/>
      <c r="V76" s="474">
        <v>63</v>
      </c>
      <c r="W76" s="469"/>
      <c r="X76" s="469"/>
      <c r="Y76" s="469"/>
      <c r="Z76" s="473"/>
      <c r="AA76" s="474" t="s">
        <v>209</v>
      </c>
      <c r="AB76" s="469"/>
      <c r="AC76" s="469"/>
      <c r="AD76" s="469"/>
      <c r="AE76" s="473"/>
      <c r="AF76" s="474" t="s">
        <v>209</v>
      </c>
      <c r="AG76" s="469"/>
      <c r="AH76" s="469"/>
      <c r="AI76" s="469"/>
      <c r="AJ76" s="473"/>
      <c r="AK76" s="474" t="s">
        <v>209</v>
      </c>
      <c r="AL76" s="469"/>
      <c r="AM76" s="469"/>
      <c r="AN76" s="469"/>
      <c r="AO76" s="473"/>
      <c r="AP76" s="474" t="s">
        <v>209</v>
      </c>
      <c r="AQ76" s="469"/>
      <c r="AR76" s="469"/>
      <c r="AS76" s="469"/>
      <c r="AT76" s="473"/>
      <c r="AU76" s="474" t="s">
        <v>209</v>
      </c>
      <c r="AV76" s="469"/>
      <c r="AW76" s="469"/>
      <c r="AX76" s="469"/>
      <c r="AY76" s="473"/>
      <c r="AZ76" s="581" t="s">
        <v>562</v>
      </c>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561</v>
      </c>
      <c r="C77" s="429"/>
      <c r="D77" s="429"/>
      <c r="E77" s="429"/>
      <c r="F77" s="429"/>
      <c r="G77" s="429"/>
      <c r="H77" s="429"/>
      <c r="I77" s="429"/>
      <c r="J77" s="429"/>
      <c r="K77" s="429"/>
      <c r="L77" s="429"/>
      <c r="M77" s="429"/>
      <c r="N77" s="429"/>
      <c r="O77" s="429"/>
      <c r="P77" s="445"/>
      <c r="Q77" s="457">
        <v>840</v>
      </c>
      <c r="R77" s="469"/>
      <c r="S77" s="469"/>
      <c r="T77" s="469"/>
      <c r="U77" s="473"/>
      <c r="V77" s="474">
        <v>840</v>
      </c>
      <c r="W77" s="469"/>
      <c r="X77" s="469"/>
      <c r="Y77" s="469"/>
      <c r="Z77" s="473"/>
      <c r="AA77" s="474">
        <v>0</v>
      </c>
      <c r="AB77" s="469"/>
      <c r="AC77" s="469"/>
      <c r="AD77" s="469"/>
      <c r="AE77" s="473"/>
      <c r="AF77" s="474">
        <v>0</v>
      </c>
      <c r="AG77" s="469"/>
      <c r="AH77" s="469"/>
      <c r="AI77" s="469"/>
      <c r="AJ77" s="473"/>
      <c r="AK77" s="474" t="s">
        <v>209</v>
      </c>
      <c r="AL77" s="469"/>
      <c r="AM77" s="469"/>
      <c r="AN77" s="469"/>
      <c r="AO77" s="473"/>
      <c r="AP77" s="474">
        <v>444</v>
      </c>
      <c r="AQ77" s="469"/>
      <c r="AR77" s="469"/>
      <c r="AS77" s="469"/>
      <c r="AT77" s="473"/>
      <c r="AU77" s="474">
        <v>330</v>
      </c>
      <c r="AV77" s="469"/>
      <c r="AW77" s="469"/>
      <c r="AX77" s="469"/>
      <c r="AY77" s="473"/>
      <c r="AZ77" s="581" t="s">
        <v>562</v>
      </c>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263</v>
      </c>
      <c r="B88" s="410" t="s">
        <v>484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3419</v>
      </c>
      <c r="AG88" s="465"/>
      <c r="AH88" s="465"/>
      <c r="AI88" s="465"/>
      <c r="AJ88" s="465"/>
      <c r="AK88" s="468"/>
      <c r="AL88" s="468"/>
      <c r="AM88" s="468"/>
      <c r="AN88" s="468"/>
      <c r="AO88" s="468"/>
      <c r="AP88" s="465">
        <f>SUM(AP68:AT77)</f>
        <v>948</v>
      </c>
      <c r="AQ88" s="465"/>
      <c r="AR88" s="465"/>
      <c r="AS88" s="465"/>
      <c r="AT88" s="465"/>
      <c r="AU88" s="465">
        <f>SUM(AU68:AY77)</f>
        <v>631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263</v>
      </c>
      <c r="BR102" s="410" t="s">
        <v>459</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f>SUM(CR7:CV12)</f>
        <v>159</v>
      </c>
      <c r="CS102" s="627"/>
      <c r="CT102" s="627"/>
      <c r="CU102" s="627"/>
      <c r="CV102" s="722"/>
      <c r="CW102" s="721">
        <f>SUM(CW7:DA12)</f>
        <v>313</v>
      </c>
      <c r="CX102" s="627"/>
      <c r="CY102" s="627"/>
      <c r="CZ102" s="627"/>
      <c r="DA102" s="722"/>
      <c r="DB102" s="721">
        <f>SUM(DB7:DF12)</f>
        <v>130</v>
      </c>
      <c r="DC102" s="627"/>
      <c r="DD102" s="627"/>
      <c r="DE102" s="627"/>
      <c r="DF102" s="722"/>
      <c r="DG102" s="721" t="s">
        <v>209</v>
      </c>
      <c r="DH102" s="627"/>
      <c r="DI102" s="627"/>
      <c r="DJ102" s="627"/>
      <c r="DK102" s="722"/>
      <c r="DL102" s="721" t="s">
        <v>209</v>
      </c>
      <c r="DM102" s="627"/>
      <c r="DN102" s="627"/>
      <c r="DO102" s="627"/>
      <c r="DP102" s="722"/>
      <c r="DQ102" s="721" t="s">
        <v>209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402</v>
      </c>
      <c r="AG109" s="415"/>
      <c r="AH109" s="415"/>
      <c r="AI109" s="415"/>
      <c r="AJ109" s="482"/>
      <c r="AK109" s="496" t="s">
        <v>168</v>
      </c>
      <c r="AL109" s="415"/>
      <c r="AM109" s="415"/>
      <c r="AN109" s="415"/>
      <c r="AO109" s="482"/>
      <c r="AP109" s="496" t="s">
        <v>490</v>
      </c>
      <c r="AQ109" s="415"/>
      <c r="AR109" s="415"/>
      <c r="AS109" s="415"/>
      <c r="AT109" s="571"/>
      <c r="AU109" s="391" t="s">
        <v>489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402</v>
      </c>
      <c r="BW109" s="415"/>
      <c r="BX109" s="415"/>
      <c r="BY109" s="415"/>
      <c r="BZ109" s="482"/>
      <c r="CA109" s="496" t="s">
        <v>168</v>
      </c>
      <c r="CB109" s="415"/>
      <c r="CC109" s="415"/>
      <c r="CD109" s="415"/>
      <c r="CE109" s="482"/>
      <c r="CF109" s="680" t="s">
        <v>490</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402</v>
      </c>
      <c r="DM109" s="415"/>
      <c r="DN109" s="415"/>
      <c r="DO109" s="415"/>
      <c r="DP109" s="482"/>
      <c r="DQ109" s="496" t="s">
        <v>168</v>
      </c>
      <c r="DR109" s="415"/>
      <c r="DS109" s="415"/>
      <c r="DT109" s="415"/>
      <c r="DU109" s="482"/>
      <c r="DV109" s="496" t="s">
        <v>490</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2504101</v>
      </c>
      <c r="AB110" s="503"/>
      <c r="AC110" s="503"/>
      <c r="AD110" s="503"/>
      <c r="AE110" s="514"/>
      <c r="AF110" s="530">
        <v>2461977</v>
      </c>
      <c r="AG110" s="503"/>
      <c r="AH110" s="503"/>
      <c r="AI110" s="503"/>
      <c r="AJ110" s="514"/>
      <c r="AK110" s="530">
        <v>2409432</v>
      </c>
      <c r="AL110" s="503"/>
      <c r="AM110" s="503"/>
      <c r="AN110" s="503"/>
      <c r="AO110" s="514"/>
      <c r="AP110" s="554">
        <v>25.1</v>
      </c>
      <c r="AQ110" s="562"/>
      <c r="AR110" s="562"/>
      <c r="AS110" s="562"/>
      <c r="AT110" s="572"/>
      <c r="AU110" s="584" t="s">
        <v>109</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26107544</v>
      </c>
      <c r="BR110" s="663"/>
      <c r="BS110" s="663"/>
      <c r="BT110" s="663"/>
      <c r="BU110" s="663"/>
      <c r="BV110" s="663">
        <v>25520224</v>
      </c>
      <c r="BW110" s="663"/>
      <c r="BX110" s="663"/>
      <c r="BY110" s="663"/>
      <c r="BZ110" s="663"/>
      <c r="CA110" s="663">
        <v>24916458</v>
      </c>
      <c r="CB110" s="663"/>
      <c r="CC110" s="663"/>
      <c r="CD110" s="663"/>
      <c r="CE110" s="663"/>
      <c r="CF110" s="681">
        <v>259.3</v>
      </c>
      <c r="CG110" s="685"/>
      <c r="CH110" s="685"/>
      <c r="CI110" s="685"/>
      <c r="CJ110" s="685"/>
      <c r="CK110" s="697" t="s">
        <v>396</v>
      </c>
      <c r="CL110" s="421"/>
      <c r="CM110" s="434" t="s">
        <v>492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468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493</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158</v>
      </c>
      <c r="B112" s="418"/>
      <c r="C112" s="432" t="s">
        <v>495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280</v>
      </c>
      <c r="BA112" s="432"/>
      <c r="BB112" s="432"/>
      <c r="BC112" s="432"/>
      <c r="BD112" s="432"/>
      <c r="BE112" s="432"/>
      <c r="BF112" s="432"/>
      <c r="BG112" s="432"/>
      <c r="BH112" s="432"/>
      <c r="BI112" s="432"/>
      <c r="BJ112" s="432"/>
      <c r="BK112" s="432"/>
      <c r="BL112" s="432"/>
      <c r="BM112" s="432"/>
      <c r="BN112" s="432"/>
      <c r="BO112" s="432"/>
      <c r="BP112" s="485"/>
      <c r="BQ112" s="656">
        <v>9273486</v>
      </c>
      <c r="BR112" s="664"/>
      <c r="BS112" s="664"/>
      <c r="BT112" s="664"/>
      <c r="BU112" s="664"/>
      <c r="BV112" s="664">
        <v>8920699</v>
      </c>
      <c r="BW112" s="664"/>
      <c r="BX112" s="664"/>
      <c r="BY112" s="664"/>
      <c r="BZ112" s="664"/>
      <c r="CA112" s="664">
        <v>8813807</v>
      </c>
      <c r="CB112" s="664"/>
      <c r="CC112" s="664"/>
      <c r="CD112" s="664"/>
      <c r="CE112" s="664"/>
      <c r="CF112" s="682">
        <v>91.7</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496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581404</v>
      </c>
      <c r="AB113" s="459"/>
      <c r="AC113" s="459"/>
      <c r="AD113" s="459"/>
      <c r="AE113" s="515"/>
      <c r="AF113" s="531">
        <v>576402</v>
      </c>
      <c r="AG113" s="459"/>
      <c r="AH113" s="459"/>
      <c r="AI113" s="459"/>
      <c r="AJ113" s="515"/>
      <c r="AK113" s="531">
        <v>645649</v>
      </c>
      <c r="AL113" s="459"/>
      <c r="AM113" s="459"/>
      <c r="AN113" s="459"/>
      <c r="AO113" s="515"/>
      <c r="AP113" s="555">
        <v>6.7</v>
      </c>
      <c r="AQ113" s="563"/>
      <c r="AR113" s="563"/>
      <c r="AS113" s="563"/>
      <c r="AT113" s="573"/>
      <c r="AU113" s="585"/>
      <c r="AV113" s="597"/>
      <c r="AW113" s="597"/>
      <c r="AX113" s="597"/>
      <c r="AY113" s="597"/>
      <c r="AZ113" s="624" t="s">
        <v>497</v>
      </c>
      <c r="BA113" s="432"/>
      <c r="BB113" s="432"/>
      <c r="BC113" s="432"/>
      <c r="BD113" s="432"/>
      <c r="BE113" s="432"/>
      <c r="BF113" s="432"/>
      <c r="BG113" s="432"/>
      <c r="BH113" s="432"/>
      <c r="BI113" s="432"/>
      <c r="BJ113" s="432"/>
      <c r="BK113" s="432"/>
      <c r="BL113" s="432"/>
      <c r="BM113" s="432"/>
      <c r="BN113" s="432"/>
      <c r="BO113" s="432"/>
      <c r="BP113" s="485"/>
      <c r="BQ113" s="656">
        <v>893564</v>
      </c>
      <c r="BR113" s="664"/>
      <c r="BS113" s="664"/>
      <c r="BT113" s="664"/>
      <c r="BU113" s="664"/>
      <c r="BV113" s="664">
        <v>748845</v>
      </c>
      <c r="BW113" s="664"/>
      <c r="BX113" s="664"/>
      <c r="BY113" s="664"/>
      <c r="BZ113" s="664"/>
      <c r="CA113" s="664">
        <v>630906</v>
      </c>
      <c r="CB113" s="664"/>
      <c r="CC113" s="664"/>
      <c r="CD113" s="664"/>
      <c r="CE113" s="664"/>
      <c r="CF113" s="682">
        <v>6.6</v>
      </c>
      <c r="CG113" s="686"/>
      <c r="CH113" s="686"/>
      <c r="CI113" s="686"/>
      <c r="CJ113" s="686"/>
      <c r="CK113" s="698"/>
      <c r="CL113" s="422"/>
      <c r="CM113" s="435" t="s">
        <v>412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498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314799</v>
      </c>
      <c r="AB114" s="459"/>
      <c r="AC114" s="459"/>
      <c r="AD114" s="459"/>
      <c r="AE114" s="515"/>
      <c r="AF114" s="531">
        <v>124228</v>
      </c>
      <c r="AG114" s="459"/>
      <c r="AH114" s="459"/>
      <c r="AI114" s="459"/>
      <c r="AJ114" s="515"/>
      <c r="AK114" s="531">
        <v>123804</v>
      </c>
      <c r="AL114" s="459"/>
      <c r="AM114" s="459"/>
      <c r="AN114" s="459"/>
      <c r="AO114" s="515"/>
      <c r="AP114" s="555">
        <v>1.3</v>
      </c>
      <c r="AQ114" s="563"/>
      <c r="AR114" s="563"/>
      <c r="AS114" s="563"/>
      <c r="AT114" s="573"/>
      <c r="AU114" s="585"/>
      <c r="AV114" s="597"/>
      <c r="AW114" s="597"/>
      <c r="AX114" s="597"/>
      <c r="AY114" s="597"/>
      <c r="AZ114" s="624" t="s">
        <v>499</v>
      </c>
      <c r="BA114" s="432"/>
      <c r="BB114" s="432"/>
      <c r="BC114" s="432"/>
      <c r="BD114" s="432"/>
      <c r="BE114" s="432"/>
      <c r="BF114" s="432"/>
      <c r="BG114" s="432"/>
      <c r="BH114" s="432"/>
      <c r="BI114" s="432"/>
      <c r="BJ114" s="432"/>
      <c r="BK114" s="432"/>
      <c r="BL114" s="432"/>
      <c r="BM114" s="432"/>
      <c r="BN114" s="432"/>
      <c r="BO114" s="432"/>
      <c r="BP114" s="485"/>
      <c r="BQ114" s="656">
        <v>3497031</v>
      </c>
      <c r="BR114" s="664"/>
      <c r="BS114" s="664"/>
      <c r="BT114" s="664"/>
      <c r="BU114" s="664"/>
      <c r="BV114" s="664">
        <v>3221548</v>
      </c>
      <c r="BW114" s="664"/>
      <c r="BX114" s="664"/>
      <c r="BY114" s="664"/>
      <c r="BZ114" s="664"/>
      <c r="CA114" s="664">
        <v>3086592</v>
      </c>
      <c r="CB114" s="664"/>
      <c r="CC114" s="664"/>
      <c r="CD114" s="664"/>
      <c r="CE114" s="664"/>
      <c r="CF114" s="682">
        <v>32.1</v>
      </c>
      <c r="CG114" s="686"/>
      <c r="CH114" s="686"/>
      <c r="CI114" s="686"/>
      <c r="CJ114" s="686"/>
      <c r="CK114" s="698"/>
      <c r="CL114" s="422"/>
      <c r="CM114" s="435" t="s">
        <v>500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94</v>
      </c>
      <c r="AB115" s="459"/>
      <c r="AC115" s="459"/>
      <c r="AD115" s="459"/>
      <c r="AE115" s="515"/>
      <c r="AF115" s="531">
        <v>196</v>
      </c>
      <c r="AG115" s="459"/>
      <c r="AH115" s="459"/>
      <c r="AI115" s="459"/>
      <c r="AJ115" s="515"/>
      <c r="AK115" s="531">
        <v>517</v>
      </c>
      <c r="AL115" s="459"/>
      <c r="AM115" s="459"/>
      <c r="AN115" s="459"/>
      <c r="AO115" s="515"/>
      <c r="AP115" s="555">
        <v>0</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209</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247</v>
      </c>
      <c r="AB116" s="459"/>
      <c r="AC116" s="459"/>
      <c r="AD116" s="459"/>
      <c r="AE116" s="515"/>
      <c r="AF116" s="531">
        <v>140</v>
      </c>
      <c r="AG116" s="459"/>
      <c r="AH116" s="459"/>
      <c r="AI116" s="459"/>
      <c r="AJ116" s="515"/>
      <c r="AK116" s="531">
        <v>66</v>
      </c>
      <c r="AL116" s="459"/>
      <c r="AM116" s="459"/>
      <c r="AN116" s="459"/>
      <c r="AO116" s="515"/>
      <c r="AP116" s="555">
        <v>0</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501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3400645</v>
      </c>
      <c r="AB117" s="504"/>
      <c r="AC117" s="504"/>
      <c r="AD117" s="504"/>
      <c r="AE117" s="516"/>
      <c r="AF117" s="532">
        <v>3162943</v>
      </c>
      <c r="AG117" s="504"/>
      <c r="AH117" s="504"/>
      <c r="AI117" s="504"/>
      <c r="AJ117" s="516"/>
      <c r="AK117" s="532">
        <v>3179468</v>
      </c>
      <c r="AL117" s="504"/>
      <c r="AM117" s="504"/>
      <c r="AN117" s="504"/>
      <c r="AO117" s="516"/>
      <c r="AP117" s="556"/>
      <c r="AQ117" s="564"/>
      <c r="AR117" s="564"/>
      <c r="AS117" s="564"/>
      <c r="AT117" s="574"/>
      <c r="AU117" s="585"/>
      <c r="AV117" s="597"/>
      <c r="AW117" s="597"/>
      <c r="AX117" s="597"/>
      <c r="AY117" s="597"/>
      <c r="AZ117" s="436" t="s">
        <v>502</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402</v>
      </c>
      <c r="AG118" s="415"/>
      <c r="AH118" s="415"/>
      <c r="AI118" s="415"/>
      <c r="AJ118" s="482"/>
      <c r="AK118" s="496" t="s">
        <v>168</v>
      </c>
      <c r="AL118" s="415"/>
      <c r="AM118" s="415"/>
      <c r="AN118" s="415"/>
      <c r="AO118" s="482"/>
      <c r="AP118" s="496" t="s">
        <v>490</v>
      </c>
      <c r="AQ118" s="415"/>
      <c r="AR118" s="415"/>
      <c r="AS118" s="415"/>
      <c r="AT118" s="571"/>
      <c r="AU118" s="585"/>
      <c r="AV118" s="597"/>
      <c r="AW118" s="597"/>
      <c r="AX118" s="597"/>
      <c r="AY118" s="597"/>
      <c r="AZ118" s="625" t="s">
        <v>503</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504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396</v>
      </c>
      <c r="B119" s="421"/>
      <c r="C119" s="434" t="s">
        <v>492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173</v>
      </c>
      <c r="BP119" s="651"/>
      <c r="BQ119" s="657">
        <v>39771625</v>
      </c>
      <c r="BR119" s="665"/>
      <c r="BS119" s="665"/>
      <c r="BT119" s="665"/>
      <c r="BU119" s="665"/>
      <c r="BV119" s="665">
        <v>38411316</v>
      </c>
      <c r="BW119" s="665"/>
      <c r="BX119" s="665"/>
      <c r="BY119" s="665"/>
      <c r="BZ119" s="665"/>
      <c r="CA119" s="665">
        <v>37447763</v>
      </c>
      <c r="CB119" s="665"/>
      <c r="CC119" s="665"/>
      <c r="CD119" s="665"/>
      <c r="CE119" s="665"/>
      <c r="CF119" s="560"/>
      <c r="CG119" s="568"/>
      <c r="CH119" s="568"/>
      <c r="CI119" s="568"/>
      <c r="CJ119" s="694"/>
      <c r="CK119" s="699"/>
      <c r="CL119" s="423"/>
      <c r="CM119" s="437" t="s">
        <v>505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494</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4275429</v>
      </c>
      <c r="BR120" s="663"/>
      <c r="BS120" s="663"/>
      <c r="BT120" s="663"/>
      <c r="BU120" s="663"/>
      <c r="BV120" s="663">
        <v>4411321</v>
      </c>
      <c r="BW120" s="663"/>
      <c r="BX120" s="663"/>
      <c r="BY120" s="663"/>
      <c r="BZ120" s="663"/>
      <c r="CA120" s="663">
        <v>4511843</v>
      </c>
      <c r="CB120" s="663"/>
      <c r="CC120" s="663"/>
      <c r="CD120" s="663"/>
      <c r="CE120" s="663"/>
      <c r="CF120" s="681">
        <v>46.9</v>
      </c>
      <c r="CG120" s="685"/>
      <c r="CH120" s="685"/>
      <c r="CI120" s="685"/>
      <c r="CJ120" s="685"/>
      <c r="CK120" s="700" t="s">
        <v>281</v>
      </c>
      <c r="CL120" s="710"/>
      <c r="CM120" s="710"/>
      <c r="CN120" s="710"/>
      <c r="CO120" s="713"/>
      <c r="CP120" s="717" t="s">
        <v>450</v>
      </c>
      <c r="CQ120" s="720"/>
      <c r="CR120" s="720"/>
      <c r="CS120" s="720"/>
      <c r="CT120" s="720"/>
      <c r="CU120" s="720"/>
      <c r="CV120" s="720"/>
      <c r="CW120" s="720"/>
      <c r="CX120" s="720"/>
      <c r="CY120" s="720"/>
      <c r="CZ120" s="720"/>
      <c r="DA120" s="720"/>
      <c r="DB120" s="720"/>
      <c r="DC120" s="720"/>
      <c r="DD120" s="720"/>
      <c r="DE120" s="720"/>
      <c r="DF120" s="723"/>
      <c r="DG120" s="655">
        <v>5409496</v>
      </c>
      <c r="DH120" s="663"/>
      <c r="DI120" s="663"/>
      <c r="DJ120" s="663"/>
      <c r="DK120" s="663"/>
      <c r="DL120" s="663">
        <v>5043405</v>
      </c>
      <c r="DM120" s="663"/>
      <c r="DN120" s="663"/>
      <c r="DO120" s="663"/>
      <c r="DP120" s="663"/>
      <c r="DQ120" s="663">
        <v>4908840</v>
      </c>
      <c r="DR120" s="663"/>
      <c r="DS120" s="663"/>
      <c r="DT120" s="663"/>
      <c r="DU120" s="663"/>
      <c r="DV120" s="738">
        <v>51.1</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506</v>
      </c>
      <c r="BA121" s="432"/>
      <c r="BB121" s="432"/>
      <c r="BC121" s="432"/>
      <c r="BD121" s="432"/>
      <c r="BE121" s="432"/>
      <c r="BF121" s="432"/>
      <c r="BG121" s="432"/>
      <c r="BH121" s="432"/>
      <c r="BI121" s="432"/>
      <c r="BJ121" s="432"/>
      <c r="BK121" s="432"/>
      <c r="BL121" s="432"/>
      <c r="BM121" s="432"/>
      <c r="BN121" s="432"/>
      <c r="BO121" s="432"/>
      <c r="BP121" s="485"/>
      <c r="BQ121" s="656">
        <v>79311</v>
      </c>
      <c r="BR121" s="664"/>
      <c r="BS121" s="664"/>
      <c r="BT121" s="664"/>
      <c r="BU121" s="664"/>
      <c r="BV121" s="664">
        <v>63396</v>
      </c>
      <c r="BW121" s="664"/>
      <c r="BX121" s="664"/>
      <c r="BY121" s="664"/>
      <c r="BZ121" s="664"/>
      <c r="CA121" s="664">
        <v>44231</v>
      </c>
      <c r="CB121" s="664"/>
      <c r="CC121" s="664"/>
      <c r="CD121" s="664"/>
      <c r="CE121" s="664"/>
      <c r="CF121" s="682">
        <v>0.5</v>
      </c>
      <c r="CG121" s="686"/>
      <c r="CH121" s="686"/>
      <c r="CI121" s="686"/>
      <c r="CJ121" s="686"/>
      <c r="CK121" s="701"/>
      <c r="CL121" s="711"/>
      <c r="CM121" s="711"/>
      <c r="CN121" s="711"/>
      <c r="CO121" s="714"/>
      <c r="CP121" s="718" t="s">
        <v>477</v>
      </c>
      <c r="CQ121" s="412"/>
      <c r="CR121" s="412"/>
      <c r="CS121" s="412"/>
      <c r="CT121" s="412"/>
      <c r="CU121" s="412"/>
      <c r="CV121" s="412"/>
      <c r="CW121" s="412"/>
      <c r="CX121" s="412"/>
      <c r="CY121" s="412"/>
      <c r="CZ121" s="412"/>
      <c r="DA121" s="412"/>
      <c r="DB121" s="412"/>
      <c r="DC121" s="412"/>
      <c r="DD121" s="412"/>
      <c r="DE121" s="412"/>
      <c r="DF121" s="724"/>
      <c r="DG121" s="656">
        <v>2431536</v>
      </c>
      <c r="DH121" s="664"/>
      <c r="DI121" s="664"/>
      <c r="DJ121" s="664"/>
      <c r="DK121" s="664"/>
      <c r="DL121" s="664">
        <v>2478688</v>
      </c>
      <c r="DM121" s="664"/>
      <c r="DN121" s="664"/>
      <c r="DO121" s="664"/>
      <c r="DP121" s="664"/>
      <c r="DQ121" s="664">
        <v>2508991</v>
      </c>
      <c r="DR121" s="664"/>
      <c r="DS121" s="664"/>
      <c r="DT121" s="664"/>
      <c r="DU121" s="664"/>
      <c r="DV121" s="739">
        <v>26.1</v>
      </c>
      <c r="DW121" s="739"/>
      <c r="DX121" s="739"/>
      <c r="DY121" s="739"/>
      <c r="DZ121" s="748"/>
    </row>
    <row r="122" spans="1:130" s="372" customFormat="1" ht="26.25" customHeight="1">
      <c r="A122" s="398"/>
      <c r="B122" s="422"/>
      <c r="C122" s="435" t="s">
        <v>500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508</v>
      </c>
      <c r="BA122" s="433"/>
      <c r="BB122" s="433"/>
      <c r="BC122" s="433"/>
      <c r="BD122" s="433"/>
      <c r="BE122" s="433"/>
      <c r="BF122" s="433"/>
      <c r="BG122" s="433"/>
      <c r="BH122" s="433"/>
      <c r="BI122" s="433"/>
      <c r="BJ122" s="433"/>
      <c r="BK122" s="433"/>
      <c r="BL122" s="433"/>
      <c r="BM122" s="433"/>
      <c r="BN122" s="433"/>
      <c r="BO122" s="433"/>
      <c r="BP122" s="486"/>
      <c r="BQ122" s="657">
        <v>23221883</v>
      </c>
      <c r="BR122" s="665"/>
      <c r="BS122" s="665"/>
      <c r="BT122" s="665"/>
      <c r="BU122" s="665"/>
      <c r="BV122" s="665">
        <v>22385452</v>
      </c>
      <c r="BW122" s="665"/>
      <c r="BX122" s="665"/>
      <c r="BY122" s="665"/>
      <c r="BZ122" s="665"/>
      <c r="CA122" s="665">
        <v>21986782</v>
      </c>
      <c r="CB122" s="665"/>
      <c r="CC122" s="665"/>
      <c r="CD122" s="665"/>
      <c r="CE122" s="665"/>
      <c r="CF122" s="683">
        <v>228.8</v>
      </c>
      <c r="CG122" s="687"/>
      <c r="CH122" s="687"/>
      <c r="CI122" s="687"/>
      <c r="CJ122" s="687"/>
      <c r="CK122" s="701"/>
      <c r="CL122" s="711"/>
      <c r="CM122" s="711"/>
      <c r="CN122" s="711"/>
      <c r="CO122" s="714"/>
      <c r="CP122" s="718" t="s">
        <v>76</v>
      </c>
      <c r="CQ122" s="412"/>
      <c r="CR122" s="412"/>
      <c r="CS122" s="412"/>
      <c r="CT122" s="412"/>
      <c r="CU122" s="412"/>
      <c r="CV122" s="412"/>
      <c r="CW122" s="412"/>
      <c r="CX122" s="412"/>
      <c r="CY122" s="412"/>
      <c r="CZ122" s="412"/>
      <c r="DA122" s="412"/>
      <c r="DB122" s="412"/>
      <c r="DC122" s="412"/>
      <c r="DD122" s="412"/>
      <c r="DE122" s="412"/>
      <c r="DF122" s="724"/>
      <c r="DG122" s="656">
        <v>725597</v>
      </c>
      <c r="DH122" s="664"/>
      <c r="DI122" s="664"/>
      <c r="DJ122" s="664"/>
      <c r="DK122" s="664"/>
      <c r="DL122" s="664">
        <v>705655</v>
      </c>
      <c r="DM122" s="664"/>
      <c r="DN122" s="664"/>
      <c r="DO122" s="664"/>
      <c r="DP122" s="664"/>
      <c r="DQ122" s="664">
        <v>662677</v>
      </c>
      <c r="DR122" s="664"/>
      <c r="DS122" s="664"/>
      <c r="DT122" s="664"/>
      <c r="DU122" s="664"/>
      <c r="DV122" s="739">
        <v>6.9</v>
      </c>
      <c r="DW122" s="739"/>
      <c r="DX122" s="739"/>
      <c r="DY122" s="739"/>
      <c r="DZ122" s="748"/>
    </row>
    <row r="123" spans="1:130" s="372" customFormat="1" ht="26.25" customHeight="1">
      <c r="A123" s="398"/>
      <c r="B123" s="422"/>
      <c r="C123" s="435" t="s">
        <v>501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509</v>
      </c>
      <c r="BP123" s="651"/>
      <c r="BQ123" s="658">
        <v>27576623</v>
      </c>
      <c r="BR123" s="666"/>
      <c r="BS123" s="666"/>
      <c r="BT123" s="666"/>
      <c r="BU123" s="666"/>
      <c r="BV123" s="666">
        <v>26860169</v>
      </c>
      <c r="BW123" s="666"/>
      <c r="BX123" s="666"/>
      <c r="BY123" s="666"/>
      <c r="BZ123" s="666"/>
      <c r="CA123" s="666">
        <v>26542856</v>
      </c>
      <c r="CB123" s="666"/>
      <c r="CC123" s="666"/>
      <c r="CD123" s="666"/>
      <c r="CE123" s="666"/>
      <c r="CF123" s="560"/>
      <c r="CG123" s="568"/>
      <c r="CH123" s="568"/>
      <c r="CI123" s="568"/>
      <c r="CJ123" s="694"/>
      <c r="CK123" s="701"/>
      <c r="CL123" s="711"/>
      <c r="CM123" s="711"/>
      <c r="CN123" s="711"/>
      <c r="CO123" s="714"/>
      <c r="CP123" s="718" t="s">
        <v>480</v>
      </c>
      <c r="CQ123" s="412"/>
      <c r="CR123" s="412"/>
      <c r="CS123" s="412"/>
      <c r="CT123" s="412"/>
      <c r="CU123" s="412"/>
      <c r="CV123" s="412"/>
      <c r="CW123" s="412"/>
      <c r="CX123" s="412"/>
      <c r="CY123" s="412"/>
      <c r="CZ123" s="412"/>
      <c r="DA123" s="412"/>
      <c r="DB123" s="412"/>
      <c r="DC123" s="412"/>
      <c r="DD123" s="412"/>
      <c r="DE123" s="412"/>
      <c r="DF123" s="724"/>
      <c r="DG123" s="498">
        <v>420724</v>
      </c>
      <c r="DH123" s="459"/>
      <c r="DI123" s="459"/>
      <c r="DJ123" s="459"/>
      <c r="DK123" s="515"/>
      <c r="DL123" s="531">
        <v>411055</v>
      </c>
      <c r="DM123" s="459"/>
      <c r="DN123" s="459"/>
      <c r="DO123" s="459"/>
      <c r="DP123" s="515"/>
      <c r="DQ123" s="531">
        <v>397066</v>
      </c>
      <c r="DR123" s="459"/>
      <c r="DS123" s="459"/>
      <c r="DT123" s="459"/>
      <c r="DU123" s="515"/>
      <c r="DV123" s="555">
        <v>4.0999999999999996</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510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127.4</v>
      </c>
      <c r="BR124" s="667"/>
      <c r="BS124" s="667"/>
      <c r="BT124" s="667"/>
      <c r="BU124" s="667"/>
      <c r="BV124" s="667">
        <v>121.5</v>
      </c>
      <c r="BW124" s="667"/>
      <c r="BX124" s="667"/>
      <c r="BY124" s="667"/>
      <c r="BZ124" s="667"/>
      <c r="CA124" s="667">
        <v>113.4</v>
      </c>
      <c r="CB124" s="667"/>
      <c r="CC124" s="667"/>
      <c r="CD124" s="667"/>
      <c r="CE124" s="667"/>
      <c r="CF124" s="561"/>
      <c r="CG124" s="569"/>
      <c r="CH124" s="569"/>
      <c r="CI124" s="569"/>
      <c r="CJ124" s="695"/>
      <c r="CK124" s="702"/>
      <c r="CL124" s="702"/>
      <c r="CM124" s="702"/>
      <c r="CN124" s="702"/>
      <c r="CO124" s="715"/>
      <c r="CP124" s="718" t="s">
        <v>512</v>
      </c>
      <c r="CQ124" s="412"/>
      <c r="CR124" s="412"/>
      <c r="CS124" s="412"/>
      <c r="CT124" s="412"/>
      <c r="CU124" s="412"/>
      <c r="CV124" s="412"/>
      <c r="CW124" s="412"/>
      <c r="CX124" s="412"/>
      <c r="CY124" s="412"/>
      <c r="CZ124" s="412"/>
      <c r="DA124" s="412"/>
      <c r="DB124" s="412"/>
      <c r="DC124" s="412"/>
      <c r="DD124" s="412"/>
      <c r="DE124" s="412"/>
      <c r="DF124" s="724"/>
      <c r="DG124" s="500">
        <v>286133</v>
      </c>
      <c r="DH124" s="505"/>
      <c r="DI124" s="505"/>
      <c r="DJ124" s="505"/>
      <c r="DK124" s="517"/>
      <c r="DL124" s="533">
        <v>281896</v>
      </c>
      <c r="DM124" s="505"/>
      <c r="DN124" s="505"/>
      <c r="DO124" s="505"/>
      <c r="DP124" s="517"/>
      <c r="DQ124" s="533">
        <v>336233</v>
      </c>
      <c r="DR124" s="505"/>
      <c r="DS124" s="505"/>
      <c r="DT124" s="505"/>
      <c r="DU124" s="517"/>
      <c r="DV124" s="740">
        <v>3.5</v>
      </c>
      <c r="DW124" s="742"/>
      <c r="DX124" s="742"/>
      <c r="DY124" s="742"/>
      <c r="DZ124" s="749"/>
    </row>
    <row r="125" spans="1:130" s="372" customFormat="1" ht="26.25" customHeight="1">
      <c r="A125" s="398"/>
      <c r="B125" s="422"/>
      <c r="C125" s="435" t="s">
        <v>504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515</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505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432</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94</v>
      </c>
      <c r="AB127" s="459"/>
      <c r="AC127" s="459"/>
      <c r="AD127" s="459"/>
      <c r="AE127" s="515"/>
      <c r="AF127" s="531">
        <v>196</v>
      </c>
      <c r="AG127" s="459"/>
      <c r="AH127" s="459"/>
      <c r="AI127" s="459"/>
      <c r="AJ127" s="515"/>
      <c r="AK127" s="531">
        <v>517</v>
      </c>
      <c r="AL127" s="459"/>
      <c r="AM127" s="459"/>
      <c r="AN127" s="459"/>
      <c r="AO127" s="515"/>
      <c r="AP127" s="555">
        <v>0</v>
      </c>
      <c r="AQ127" s="563"/>
      <c r="AR127" s="563"/>
      <c r="AS127" s="563"/>
      <c r="AT127" s="573"/>
      <c r="AU127" s="592"/>
      <c r="AV127" s="592"/>
      <c r="AW127" s="592"/>
      <c r="AX127" s="603" t="s">
        <v>516</v>
      </c>
      <c r="AY127" s="613"/>
      <c r="AZ127" s="613"/>
      <c r="BA127" s="613"/>
      <c r="BB127" s="613"/>
      <c r="BC127" s="613"/>
      <c r="BD127" s="613"/>
      <c r="BE127" s="633"/>
      <c r="BF127" s="635" t="s">
        <v>517</v>
      </c>
      <c r="BG127" s="613"/>
      <c r="BH127" s="613"/>
      <c r="BI127" s="613"/>
      <c r="BJ127" s="613"/>
      <c r="BK127" s="613"/>
      <c r="BL127" s="633"/>
      <c r="BM127" s="635" t="s">
        <v>433</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422</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481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21111</v>
      </c>
      <c r="AB128" s="503"/>
      <c r="AC128" s="503"/>
      <c r="AD128" s="503"/>
      <c r="AE128" s="514"/>
      <c r="AF128" s="530">
        <v>25955</v>
      </c>
      <c r="AG128" s="503"/>
      <c r="AH128" s="503"/>
      <c r="AI128" s="503"/>
      <c r="AJ128" s="514"/>
      <c r="AK128" s="530">
        <v>21122</v>
      </c>
      <c r="AL128" s="503"/>
      <c r="AM128" s="503"/>
      <c r="AN128" s="503"/>
      <c r="AO128" s="514"/>
      <c r="AP128" s="557"/>
      <c r="AQ128" s="565"/>
      <c r="AR128" s="565"/>
      <c r="AS128" s="565"/>
      <c r="AT128" s="575"/>
      <c r="AU128" s="592"/>
      <c r="AV128" s="592"/>
      <c r="AW128" s="592"/>
      <c r="AX128" s="392" t="s">
        <v>321</v>
      </c>
      <c r="AY128" s="416"/>
      <c r="AZ128" s="416"/>
      <c r="BA128" s="416"/>
      <c r="BB128" s="416"/>
      <c r="BC128" s="416"/>
      <c r="BD128" s="416"/>
      <c r="BE128" s="483"/>
      <c r="BF128" s="636" t="s">
        <v>209</v>
      </c>
      <c r="BG128" s="640"/>
      <c r="BH128" s="640"/>
      <c r="BI128" s="640"/>
      <c r="BJ128" s="640"/>
      <c r="BK128" s="640"/>
      <c r="BL128" s="646"/>
      <c r="BM128" s="636">
        <v>13.09</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409</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11829861</v>
      </c>
      <c r="AB129" s="459"/>
      <c r="AC129" s="459"/>
      <c r="AD129" s="459"/>
      <c r="AE129" s="515"/>
      <c r="AF129" s="531">
        <v>11613582</v>
      </c>
      <c r="AG129" s="459"/>
      <c r="AH129" s="459"/>
      <c r="AI129" s="459"/>
      <c r="AJ129" s="515"/>
      <c r="AK129" s="531">
        <v>11749137</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209</v>
      </c>
      <c r="BG129" s="641"/>
      <c r="BH129" s="641"/>
      <c r="BI129" s="641"/>
      <c r="BJ129" s="641"/>
      <c r="BK129" s="641"/>
      <c r="BL129" s="647"/>
      <c r="BM129" s="637">
        <v>18.09</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519</v>
      </c>
      <c r="X130" s="479"/>
      <c r="Y130" s="479"/>
      <c r="Z130" s="492"/>
      <c r="AA130" s="498">
        <v>2258228</v>
      </c>
      <c r="AB130" s="459"/>
      <c r="AC130" s="459"/>
      <c r="AD130" s="459"/>
      <c r="AE130" s="515"/>
      <c r="AF130" s="531">
        <v>2113247</v>
      </c>
      <c r="AG130" s="459"/>
      <c r="AH130" s="459"/>
      <c r="AI130" s="459"/>
      <c r="AJ130" s="515"/>
      <c r="AK130" s="531">
        <v>2139212</v>
      </c>
      <c r="AL130" s="459"/>
      <c r="AM130" s="459"/>
      <c r="AN130" s="459"/>
      <c r="AO130" s="515"/>
      <c r="AP130" s="558"/>
      <c r="AQ130" s="566"/>
      <c r="AR130" s="566"/>
      <c r="AS130" s="566"/>
      <c r="AT130" s="576"/>
      <c r="AU130" s="594"/>
      <c r="AV130" s="594"/>
      <c r="AW130" s="594"/>
      <c r="AX130" s="604" t="s">
        <v>445</v>
      </c>
      <c r="AY130" s="432"/>
      <c r="AZ130" s="432"/>
      <c r="BA130" s="432"/>
      <c r="BB130" s="432"/>
      <c r="BC130" s="432"/>
      <c r="BD130" s="432"/>
      <c r="BE130" s="485"/>
      <c r="BF130" s="638">
        <v>11</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9571633</v>
      </c>
      <c r="AB131" s="505"/>
      <c r="AC131" s="505"/>
      <c r="AD131" s="505"/>
      <c r="AE131" s="517"/>
      <c r="AF131" s="533">
        <v>9500335</v>
      </c>
      <c r="AG131" s="505"/>
      <c r="AH131" s="505"/>
      <c r="AI131" s="505"/>
      <c r="AJ131" s="517"/>
      <c r="AK131" s="533">
        <v>9609925</v>
      </c>
      <c r="AL131" s="505"/>
      <c r="AM131" s="505"/>
      <c r="AN131" s="505"/>
      <c r="AO131" s="517"/>
      <c r="AP131" s="559"/>
      <c r="AQ131" s="567"/>
      <c r="AR131" s="567"/>
      <c r="AS131" s="567"/>
      <c r="AT131" s="577"/>
      <c r="AU131" s="594"/>
      <c r="AV131" s="594"/>
      <c r="AW131" s="594"/>
      <c r="AX131" s="605" t="s">
        <v>491</v>
      </c>
      <c r="AY131" s="614"/>
      <c r="AZ131" s="614"/>
      <c r="BA131" s="614"/>
      <c r="BB131" s="614"/>
      <c r="BC131" s="614"/>
      <c r="BD131" s="614"/>
      <c r="BE131" s="634"/>
      <c r="BF131" s="639">
        <v>113.4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520</v>
      </c>
      <c r="W132" s="475"/>
      <c r="X132" s="475"/>
      <c r="Y132" s="475"/>
      <c r="Z132" s="494"/>
      <c r="AA132" s="501">
        <v>11.7148871</v>
      </c>
      <c r="AB132" s="506"/>
      <c r="AC132" s="506"/>
      <c r="AD132" s="506"/>
      <c r="AE132" s="518"/>
      <c r="AF132" s="534">
        <v>10.775841059999999</v>
      </c>
      <c r="AG132" s="506"/>
      <c r="AH132" s="506"/>
      <c r="AI132" s="506"/>
      <c r="AJ132" s="518"/>
      <c r="AK132" s="534">
        <v>10.60501513</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11.1</v>
      </c>
      <c r="AB133" s="507"/>
      <c r="AC133" s="507"/>
      <c r="AD133" s="507"/>
      <c r="AE133" s="519"/>
      <c r="AF133" s="502">
        <v>11.1</v>
      </c>
      <c r="AG133" s="507"/>
      <c r="AH133" s="507"/>
      <c r="AI133" s="507"/>
      <c r="AJ133" s="519"/>
      <c r="AK133" s="502">
        <v>11</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FOu8KqAO+eKjOWiXIGFl+iTR6s6iNraz6pYDe3y3j5Z72yGu1Ra8Ifdg3tUwy3AQOWL9gi1/RE7uYnXjPOfJg==" saltValue="l8q4wFIrkX/bndOaMYDSr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Ev45DawK8P16cIhEAVP4ZB/1uLXHbq0K1AfbqmV2ZLRpA3AF8/9R2eFkHUQzGWjC6biSwAtqCI2Rkr5wF3kZhQ==" saltValue="ok4kaFQYAJJUKi1Y3B/MHg=="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87CbnkEPZk0NfZNZaHbCEbuf1JGLq3osfF1Vgj1dFD37rU1xowg5fwrSAh+txr7UoIkSZSUlY/NKQ36jq2T0Uw==" saltValue="9R70Nhsw/FuxlftvN14T0Q=="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522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523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524</v>
      </c>
      <c r="AQ8" s="835" t="s">
        <v>525</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466</v>
      </c>
      <c r="AL9" s="783"/>
      <c r="AM9" s="783"/>
      <c r="AN9" s="800"/>
      <c r="AO9" s="813">
        <v>3362315</v>
      </c>
      <c r="AP9" s="813">
        <v>99831</v>
      </c>
      <c r="AQ9" s="836">
        <v>90613</v>
      </c>
      <c r="AR9" s="850">
        <v>10.199999999999999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521</v>
      </c>
      <c r="AL10" s="783"/>
      <c r="AM10" s="783"/>
      <c r="AN10" s="800"/>
      <c r="AO10" s="814">
        <v>367090</v>
      </c>
      <c r="AP10" s="814">
        <v>10899</v>
      </c>
      <c r="AQ10" s="837">
        <v>7525</v>
      </c>
      <c r="AR10" s="851">
        <v>44.8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500457</v>
      </c>
      <c r="AP11" s="814">
        <v>14859</v>
      </c>
      <c r="AQ11" s="837">
        <v>9582</v>
      </c>
      <c r="AR11" s="851">
        <v>55.1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407</v>
      </c>
      <c r="AL12" s="783"/>
      <c r="AM12" s="783"/>
      <c r="AN12" s="800"/>
      <c r="AO12" s="814">
        <v>55827</v>
      </c>
      <c r="AP12" s="814">
        <v>1658</v>
      </c>
      <c r="AQ12" s="837">
        <v>1356</v>
      </c>
      <c r="AR12" s="851">
        <v>22.3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209</v>
      </c>
      <c r="AP13" s="814" t="s">
        <v>209</v>
      </c>
      <c r="AQ13" s="837">
        <v>2</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232388</v>
      </c>
      <c r="AP14" s="814">
        <v>6900</v>
      </c>
      <c r="AQ14" s="837">
        <v>4182</v>
      </c>
      <c r="AR14" s="851">
        <v>65</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526</v>
      </c>
      <c r="AL15" s="783"/>
      <c r="AM15" s="783"/>
      <c r="AN15" s="800"/>
      <c r="AO15" s="814">
        <v>26648</v>
      </c>
      <c r="AP15" s="814">
        <v>791</v>
      </c>
      <c r="AQ15" s="837">
        <v>2331</v>
      </c>
      <c r="AR15" s="851">
        <v>-66.099999999999994</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-342276</v>
      </c>
      <c r="AP16" s="814">
        <v>-10163</v>
      </c>
      <c r="AQ16" s="837">
        <v>-8270</v>
      </c>
      <c r="AR16" s="851">
        <v>22.9</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4202449</v>
      </c>
      <c r="AP17" s="814">
        <v>124776</v>
      </c>
      <c r="AQ17" s="837">
        <v>107322</v>
      </c>
      <c r="AR17" s="851">
        <v>16.3</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527</v>
      </c>
      <c r="AP20" s="825" t="s">
        <v>348</v>
      </c>
      <c r="AQ20" s="838" t="s">
        <v>47</v>
      </c>
      <c r="AR20" s="852"/>
    </row>
    <row r="21" spans="1:46" s="756" customFormat="1">
      <c r="A21" s="758"/>
      <c r="AK21" s="773" t="s">
        <v>188</v>
      </c>
      <c r="AL21" s="786"/>
      <c r="AM21" s="786"/>
      <c r="AN21" s="803"/>
      <c r="AO21" s="816">
        <v>11.94</v>
      </c>
      <c r="AP21" s="826">
        <v>10.18</v>
      </c>
      <c r="AQ21" s="839">
        <v>1.76</v>
      </c>
      <c r="AS21" s="858"/>
      <c r="AT21" s="758"/>
    </row>
    <row r="22" spans="1:46" s="756" customFormat="1">
      <c r="A22" s="758"/>
      <c r="AK22" s="773" t="s">
        <v>528</v>
      </c>
      <c r="AL22" s="786"/>
      <c r="AM22" s="786"/>
      <c r="AN22" s="803"/>
      <c r="AO22" s="817">
        <v>95.9</v>
      </c>
      <c r="AP22" s="827">
        <v>97.7</v>
      </c>
      <c r="AQ22" s="840">
        <v>-1.8</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529</v>
      </c>
      <c r="AP26" s="828"/>
      <c r="AQ26" s="828"/>
      <c r="AR26" s="828"/>
      <c r="AS26" s="760"/>
      <c r="AT26" s="760"/>
    </row>
    <row r="27" spans="1:46">
      <c r="A27" s="761"/>
      <c r="AO27" s="766"/>
      <c r="AP27" s="766"/>
      <c r="AQ27" s="766"/>
      <c r="AR27" s="766"/>
      <c r="AS27" s="766"/>
      <c r="AT27" s="766"/>
    </row>
    <row r="28" spans="1:46" ht="17.25">
      <c r="A28" s="757" t="s">
        <v>275</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523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524</v>
      </c>
      <c r="AQ31" s="835" t="s">
        <v>525</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530</v>
      </c>
      <c r="AL32" s="787"/>
      <c r="AM32" s="787"/>
      <c r="AN32" s="804"/>
      <c r="AO32" s="814">
        <v>2409432</v>
      </c>
      <c r="AP32" s="814">
        <v>71539</v>
      </c>
      <c r="AQ32" s="841">
        <v>67619</v>
      </c>
      <c r="AR32" s="851">
        <v>5.8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531</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209</v>
      </c>
      <c r="AP34" s="814" t="s">
        <v>209</v>
      </c>
      <c r="AQ34" s="841">
        <v>3</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532</v>
      </c>
      <c r="AL35" s="787"/>
      <c r="AM35" s="787"/>
      <c r="AN35" s="804"/>
      <c r="AO35" s="814">
        <v>645649</v>
      </c>
      <c r="AP35" s="814">
        <v>19170</v>
      </c>
      <c r="AQ35" s="841">
        <v>17835</v>
      </c>
      <c r="AR35" s="851">
        <v>7.5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123804</v>
      </c>
      <c r="AP36" s="814">
        <v>3676</v>
      </c>
      <c r="AQ36" s="841">
        <v>2401</v>
      </c>
      <c r="AR36" s="851">
        <v>53.1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v>517</v>
      </c>
      <c r="AP37" s="814">
        <v>15</v>
      </c>
      <c r="AQ37" s="841">
        <v>732</v>
      </c>
      <c r="AR37" s="851">
        <v>-98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v>66</v>
      </c>
      <c r="AP38" s="818">
        <v>2</v>
      </c>
      <c r="AQ38" s="842">
        <v>5</v>
      </c>
      <c r="AR38" s="840">
        <v>-60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-21122</v>
      </c>
      <c r="AP39" s="814">
        <v>-627</v>
      </c>
      <c r="AQ39" s="841">
        <v>-3806</v>
      </c>
      <c r="AR39" s="851">
        <v>-83.5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474</v>
      </c>
      <c r="AL40" s="787"/>
      <c r="AM40" s="787"/>
      <c r="AN40" s="804"/>
      <c r="AO40" s="814">
        <v>-2139212</v>
      </c>
      <c r="AP40" s="814">
        <v>-63516</v>
      </c>
      <c r="AQ40" s="841">
        <v>-59049</v>
      </c>
      <c r="AR40" s="851">
        <v>7.6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1019134</v>
      </c>
      <c r="AP41" s="814">
        <v>30259</v>
      </c>
      <c r="AQ41" s="841">
        <v>25740</v>
      </c>
      <c r="AR41" s="851">
        <v>17.600000000000001</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533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513</v>
      </c>
      <c r="AO50" s="820" t="s">
        <v>514</v>
      </c>
      <c r="AP50" s="831" t="s">
        <v>535</v>
      </c>
      <c r="AQ50" s="844" t="s">
        <v>393</v>
      </c>
      <c r="AR50" s="854" t="s">
        <v>536</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3728685</v>
      </c>
      <c r="AN51" s="809">
        <v>106516</v>
      </c>
      <c r="AO51" s="821">
        <v>-13</v>
      </c>
      <c r="AP51" s="832">
        <v>85459</v>
      </c>
      <c r="AQ51" s="845">
        <v>-19.8</v>
      </c>
      <c r="AR51" s="855">
        <v>6.8</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1806744</v>
      </c>
      <c r="AN52" s="810">
        <v>51612</v>
      </c>
      <c r="AO52" s="822">
        <v>-12.5</v>
      </c>
      <c r="AP52" s="833">
        <v>44378</v>
      </c>
      <c r="AQ52" s="846">
        <v>-2.6</v>
      </c>
      <c r="AR52" s="856">
        <v>-9.9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537</v>
      </c>
      <c r="AL53" s="790"/>
      <c r="AM53" s="796">
        <v>3012257</v>
      </c>
      <c r="AN53" s="809">
        <v>86666</v>
      </c>
      <c r="AO53" s="821">
        <v>-18.600000000000001</v>
      </c>
      <c r="AP53" s="832">
        <v>83280</v>
      </c>
      <c r="AQ53" s="845">
        <v>-2.5</v>
      </c>
      <c r="AR53" s="855">
        <v>-16.100000000000001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906569</v>
      </c>
      <c r="AN54" s="810">
        <v>26083</v>
      </c>
      <c r="AO54" s="822">
        <v>-49.5</v>
      </c>
      <c r="AP54" s="833">
        <v>43123</v>
      </c>
      <c r="AQ54" s="846">
        <v>-2.8</v>
      </c>
      <c r="AR54" s="856">
        <v>-46.7</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3349900</v>
      </c>
      <c r="AN55" s="809">
        <v>97296</v>
      </c>
      <c r="AO55" s="821">
        <v>12.3</v>
      </c>
      <c r="AP55" s="832">
        <v>88968</v>
      </c>
      <c r="AQ55" s="845">
        <v>6.8</v>
      </c>
      <c r="AR55" s="855">
        <v>5.5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1267405</v>
      </c>
      <c r="AN56" s="810">
        <v>36811</v>
      </c>
      <c r="AO56" s="822">
        <v>41.1</v>
      </c>
      <c r="AP56" s="833">
        <v>45482</v>
      </c>
      <c r="AQ56" s="846">
        <v>5.5</v>
      </c>
      <c r="AR56" s="856">
        <v>35.6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538</v>
      </c>
      <c r="AL57" s="790"/>
      <c r="AM57" s="796">
        <v>2165858</v>
      </c>
      <c r="AN57" s="809">
        <v>63700</v>
      </c>
      <c r="AO57" s="821">
        <v>-34.5</v>
      </c>
      <c r="AP57" s="832">
        <v>85173</v>
      </c>
      <c r="AQ57" s="845">
        <v>-4.3</v>
      </c>
      <c r="AR57" s="855">
        <v>-30.2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919130</v>
      </c>
      <c r="AN58" s="810">
        <v>27032</v>
      </c>
      <c r="AO58" s="822">
        <v>-26.6</v>
      </c>
      <c r="AP58" s="833">
        <v>43913</v>
      </c>
      <c r="AQ58" s="846">
        <v>-3.4</v>
      </c>
      <c r="AR58" s="856">
        <v>-23.2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539</v>
      </c>
      <c r="AL59" s="790"/>
      <c r="AM59" s="796">
        <v>2404377</v>
      </c>
      <c r="AN59" s="809">
        <v>71389</v>
      </c>
      <c r="AO59" s="821">
        <v>12.1</v>
      </c>
      <c r="AP59" s="832">
        <v>94081</v>
      </c>
      <c r="AQ59" s="845">
        <v>10.5</v>
      </c>
      <c r="AR59" s="855">
        <v>1.6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776408</v>
      </c>
      <c r="AN60" s="810">
        <v>23052</v>
      </c>
      <c r="AO60" s="822">
        <v>-14.7</v>
      </c>
      <c r="AP60" s="833">
        <v>48949</v>
      </c>
      <c r="AQ60" s="846">
        <v>11.5</v>
      </c>
      <c r="AR60" s="856">
        <v>-26.2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429</v>
      </c>
      <c r="AL61" s="793"/>
      <c r="AM61" s="796">
        <v>2932215</v>
      </c>
      <c r="AN61" s="809">
        <v>85113</v>
      </c>
      <c r="AO61" s="821">
        <v>-8.3000000000000007</v>
      </c>
      <c r="AP61" s="832">
        <v>87392</v>
      </c>
      <c r="AQ61" s="847">
        <v>-1.9</v>
      </c>
      <c r="AR61" s="855">
        <v>-6.4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1135251</v>
      </c>
      <c r="AN62" s="810">
        <v>32918</v>
      </c>
      <c r="AO62" s="822">
        <v>-12.4</v>
      </c>
      <c r="AP62" s="833">
        <v>45169</v>
      </c>
      <c r="AQ62" s="846">
        <v>1.6</v>
      </c>
      <c r="AR62" s="856">
        <v>-14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JBBnwdqYKx4Vj1g6tHWmydW6s3Y/qHVO8rrg4NhvfTAR02gQAXski3UEm3gs15dI/zKAbReNUQ+Ph3TISMMdKQ==" saltValue="0ndNuiCZvag7Lk0NCVEiA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BwlzKDKeG6bzRUGSTRRmJtLzRhOPG7IGgFFHrbIHnRHmwCreV2G8rkup77neirtmpeTG/4Lr967v9IB040TDiQ==" saltValue="UOHqQR5RS5R7/vJ5Dn9oU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rgXg/EPY+VQjWCzMVI+TBqeAA5mBuo4GQSzX5+40SMg3Zm5N3VoIKm0aJ/3H3EZ9VUEkLpoj2EzK7rLRl1526A==" saltValue="bsbc1Nqevz2dfXK8Jq5oZ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541</v>
      </c>
      <c r="G46" s="879" t="s">
        <v>542</v>
      </c>
      <c r="H46" s="879" t="s">
        <v>420</v>
      </c>
      <c r="I46" s="879" t="s">
        <v>543</v>
      </c>
      <c r="J46" s="884" t="s">
        <v>544</v>
      </c>
    </row>
    <row r="47" spans="2:10" ht="57.75" customHeight="1">
      <c r="B47" s="864"/>
      <c r="C47" s="868" t="s">
        <v>3</v>
      </c>
      <c r="D47" s="868"/>
      <c r="E47" s="872"/>
      <c r="F47" s="876">
        <v>2.82</v>
      </c>
      <c r="G47" s="880">
        <v>2.9</v>
      </c>
      <c r="H47" s="880">
        <v>4.9800000000000004</v>
      </c>
      <c r="I47" s="880">
        <v>5.07</v>
      </c>
      <c r="J47" s="885">
        <v>5.0199999999999996</v>
      </c>
    </row>
    <row r="48" spans="2:10" ht="57.75" customHeight="1">
      <c r="B48" s="865"/>
      <c r="C48" s="869" t="s">
        <v>5</v>
      </c>
      <c r="D48" s="869"/>
      <c r="E48" s="873"/>
      <c r="F48" s="877">
        <v>3.64</v>
      </c>
      <c r="G48" s="881">
        <v>1.99</v>
      </c>
      <c r="H48" s="881">
        <v>6.e-002</v>
      </c>
      <c r="I48" s="881">
        <v>5.e-002</v>
      </c>
      <c r="J48" s="886">
        <v>1.62</v>
      </c>
    </row>
    <row r="49" spans="2:10" ht="57.75" customHeight="1">
      <c r="B49" s="866"/>
      <c r="C49" s="870" t="s">
        <v>13</v>
      </c>
      <c r="D49" s="870"/>
      <c r="E49" s="874"/>
      <c r="F49" s="878">
        <v>0.94</v>
      </c>
      <c r="G49" s="882" t="s">
        <v>22</v>
      </c>
      <c r="H49" s="882" t="s">
        <v>26</v>
      </c>
      <c r="I49" s="882" t="s">
        <v>545</v>
      </c>
      <c r="J49" s="887">
        <v>1.58</v>
      </c>
    </row>
    <row r="50" spans="2:10" ht="13.5" customHeight="1"/>
  </sheetData>
  <sheetProtection algorithmName="SHA-512" hashValue="7wawEAFVZ2NUfNIqzCuNxGgOLlp0vHRDUWoBWEw2IZvAiOlVAXO36WOfXnIh9TRGC/Hk9zB6m7ale9O/i7x1iQ==" saltValue="Q/Nxix/efRxry5pEemoGx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2021-09-29T05:20:43Z</cp:lastPrinted>
  <dcterms:created xsi:type="dcterms:W3CDTF">2021-02-05T04:19:26Z</dcterms:created>
  <dcterms:modified xsi:type="dcterms:W3CDTF">2021-10-22T04:43:12Z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2021-10-22T04:43:12Z</vt:filetime>
  </property>
</Properties>
</file>